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worksheets/sheet37.xml" ContentType="application/vnd.openxmlformats-officedocument.spreadsheetml.worksheet+xml"/>
  <Override PartName="/xl/drawings/drawing36.xml" ContentType="application/vnd.openxmlformats-officedocument.drawing+xml"/>
  <Override PartName="/xl/worksheets/sheet38.xml" ContentType="application/vnd.openxmlformats-officedocument.spreadsheetml.worksheet+xml"/>
  <Override PartName="/xl/drawings/drawing37.xml" ContentType="application/vnd.openxmlformats-officedocument.drawing+xml"/>
  <Override PartName="/xl/worksheets/sheet39.xml" ContentType="application/vnd.openxmlformats-officedocument.spreadsheetml.worksheet+xml"/>
  <Override PartName="/xl/drawings/drawing38.xml" ContentType="application/vnd.openxmlformats-officedocument.drawing+xml"/>
  <Override PartName="/xl/worksheets/sheet40.xml" ContentType="application/vnd.openxmlformats-officedocument.spreadsheetml.worksheet+xml"/>
  <Override PartName="/xl/drawings/drawing39.xml" ContentType="application/vnd.openxmlformats-officedocument.drawing+xml"/>
  <Override PartName="/xl/worksheets/sheet41.xml" ContentType="application/vnd.openxmlformats-officedocument.spreadsheetml.worksheet+xml"/>
  <Override PartName="/xl/drawings/drawing40.xml" ContentType="application/vnd.openxmlformats-officedocument.drawing+xml"/>
  <Override PartName="/xl/worksheets/sheet42.xml" ContentType="application/vnd.openxmlformats-officedocument.spreadsheetml.worksheet+xml"/>
  <Override PartName="/xl/drawings/drawing41.xml" ContentType="application/vnd.openxmlformats-officedocument.drawing+xml"/>
  <Override PartName="/xl/worksheets/sheet43.xml" ContentType="application/vnd.openxmlformats-officedocument.spreadsheetml.worksheet+xml"/>
  <Override PartName="/xl/drawings/drawing42.xml" ContentType="application/vnd.openxmlformats-officedocument.drawing+xml"/>
  <Override PartName="/xl/worksheets/sheet44.xml" ContentType="application/vnd.openxmlformats-officedocument.spreadsheetml.worksheet+xml"/>
  <Override PartName="/xl/drawings/drawing43.xml" ContentType="application/vnd.openxmlformats-officedocument.drawing+xml"/>
  <Override PartName="/xl/worksheets/sheet45.xml" ContentType="application/vnd.openxmlformats-officedocument.spreadsheetml.worksheet+xml"/>
  <Override PartName="/xl/drawings/drawing4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" activeTab="35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Gervent" sheetId="2" state="visible" r:id="rId2"/>
    <sheet xmlns:r="http://schemas.openxmlformats.org/officeDocument/2006/relationships" name="rosventorg" sheetId="3" state="visible" r:id="rId3"/>
    <sheet xmlns:r="http://schemas.openxmlformats.org/officeDocument/2006/relationships" name="SNABLIGA" sheetId="4" state="hidden" r:id="rId4"/>
    <sheet xmlns:r="http://schemas.openxmlformats.org/officeDocument/2006/relationships" name="Meres инженерные решения" sheetId="5" state="visible" r:id="rId5"/>
    <sheet xmlns:r="http://schemas.openxmlformats.org/officeDocument/2006/relationships" name="VentStyle" sheetId="6" state="hidden" r:id="rId6"/>
    <sheet xmlns:r="http://schemas.openxmlformats.org/officeDocument/2006/relationships" name="Meres" sheetId="7" state="visible" r:id="rId7"/>
    <sheet xmlns:r="http://schemas.openxmlformats.org/officeDocument/2006/relationships" name="Арт строй Север" sheetId="8" state="hidden" r:id="rId8"/>
    <sheet xmlns:r="http://schemas.openxmlformats.org/officeDocument/2006/relationships" name="Биокомфорт" sheetId="9" state="hidden" r:id="rId9"/>
    <sheet xmlns:r="http://schemas.openxmlformats.org/officeDocument/2006/relationships" name="Дышать Легко" sheetId="10" state="hidden" r:id="rId10"/>
    <sheet xmlns:r="http://schemas.openxmlformats.org/officeDocument/2006/relationships" name="Альянс Профиль" sheetId="11" state="hidden" r:id="rId11"/>
    <sheet xmlns:r="http://schemas.openxmlformats.org/officeDocument/2006/relationships" name="ИнтерСтройМаркет" sheetId="12" state="hidden" r:id="rId12"/>
    <sheet xmlns:r="http://schemas.openxmlformats.org/officeDocument/2006/relationships" name="Вакио" sheetId="13" state="hidden" r:id="rId13"/>
    <sheet xmlns:r="http://schemas.openxmlformats.org/officeDocument/2006/relationships" name="Нанодефлектор" sheetId="14" state="visible" r:id="rId14"/>
    <sheet xmlns:r="http://schemas.openxmlformats.org/officeDocument/2006/relationships" name="Master Vent" sheetId="15" state="hidden" r:id="rId15"/>
    <sheet xmlns:r="http://schemas.openxmlformats.org/officeDocument/2006/relationships" name="Nano def" sheetId="16" state="hidden" r:id="rId16"/>
    <sheet xmlns:r="http://schemas.openxmlformats.org/officeDocument/2006/relationships" name="Vent Master" sheetId="17" state="hidden" r:id="rId17"/>
    <sheet xmlns:r="http://schemas.openxmlformats.org/officeDocument/2006/relationships" name="ВЕНТГРАД" sheetId="18" state="hidden" r:id="rId18"/>
    <sheet xmlns:r="http://schemas.openxmlformats.org/officeDocument/2006/relationships" name="Мир вентиляции" sheetId="19" state="hidden" r:id="rId19"/>
    <sheet xmlns:r="http://schemas.openxmlformats.org/officeDocument/2006/relationships" name="СП Маркет_Стройпоставка" sheetId="20" state="hidden" r:id="rId20"/>
    <sheet xmlns:r="http://schemas.openxmlformats.org/officeDocument/2006/relationships" name="Ветер Перемен" sheetId="21" state="hidden" r:id="rId21"/>
    <sheet xmlns:r="http://schemas.openxmlformats.org/officeDocument/2006/relationships" name="ТСК Фазенда" sheetId="22" state="hidden" r:id="rId22"/>
    <sheet xmlns:r="http://schemas.openxmlformats.org/officeDocument/2006/relationships" name="Эирвей" sheetId="23" state="hidden" r:id="rId23"/>
    <sheet xmlns:r="http://schemas.openxmlformats.org/officeDocument/2006/relationships" name="Техностандарт С_Умный выбор" sheetId="24" state="hidden" r:id="rId24"/>
    <sheet xmlns:r="http://schemas.openxmlformats.org/officeDocument/2006/relationships" name="Онлдайнтрейд РУ" sheetId="25" state="hidden" r:id="rId25"/>
    <sheet xmlns:r="http://schemas.openxmlformats.org/officeDocument/2006/relationships" name="Помошни фермера" sheetId="26" state="hidden" r:id="rId26"/>
    <sheet xmlns:r="http://schemas.openxmlformats.org/officeDocument/2006/relationships" name="АНСАР" sheetId="27" state="hidden" r:id="rId27"/>
    <sheet xmlns:r="http://schemas.openxmlformats.org/officeDocument/2006/relationships" name="Сити Строй" sheetId="28" state="hidden" r:id="rId28"/>
    <sheet xmlns:r="http://schemas.openxmlformats.org/officeDocument/2006/relationships" name="Строительные системы" sheetId="29" state="hidden" r:id="rId29"/>
    <sheet xmlns:r="http://schemas.openxmlformats.org/officeDocument/2006/relationships" name="Климатизатор" sheetId="30" state="hidden" r:id="rId30"/>
    <sheet xmlns:r="http://schemas.openxmlformats.org/officeDocument/2006/relationships" name="5 Дюймов" sheetId="31" state="hidden" r:id="rId31"/>
    <sheet xmlns:r="http://schemas.openxmlformats.org/officeDocument/2006/relationships" name="Мистер Крышман" sheetId="32" state="hidden" r:id="rId32"/>
    <sheet xmlns:r="http://schemas.openxmlformats.org/officeDocument/2006/relationships" name="ИП Шутов" sheetId="33" state="hidden" r:id="rId33"/>
    <sheet xmlns:r="http://schemas.openxmlformats.org/officeDocument/2006/relationships" name="Саксэк  НН" sheetId="34" state="hidden" r:id="rId34"/>
    <sheet xmlns:r="http://schemas.openxmlformats.org/officeDocument/2006/relationships" name="КровАльянс" sheetId="35" state="hidden" r:id="rId35"/>
    <sheet xmlns:r="http://schemas.openxmlformats.org/officeDocument/2006/relationships" name="ВЕНТ ХАУС" sheetId="36" state="visible" r:id="rId36"/>
    <sheet xmlns:r="http://schemas.openxmlformats.org/officeDocument/2006/relationships" name="Саксэк  Казань" sheetId="37" state="hidden" r:id="rId37"/>
    <sheet xmlns:r="http://schemas.openxmlformats.org/officeDocument/2006/relationships" name="Саксэк Чебоксары" sheetId="38" state="hidden" r:id="rId38"/>
    <sheet xmlns:r="http://schemas.openxmlformats.org/officeDocument/2006/relationships" name="Кровля Фассады" sheetId="39" state="hidden" r:id="rId39"/>
    <sheet xmlns:r="http://schemas.openxmlformats.org/officeDocument/2006/relationships" name="КСК 24" sheetId="40" state="hidden" r:id="rId40"/>
    <sheet xmlns:r="http://schemas.openxmlformats.org/officeDocument/2006/relationships" name="ООО Мансарда" sheetId="41" state="hidden" r:id="rId41"/>
    <sheet xmlns:r="http://schemas.openxmlformats.org/officeDocument/2006/relationships" name="ООО Салон кровли и фассада" sheetId="42" state="hidden" r:id="rId42"/>
    <sheet xmlns:r="http://schemas.openxmlformats.org/officeDocument/2006/relationships" name="DachDom" sheetId="43" state="hidden" r:id="rId43"/>
    <sheet xmlns:r="http://schemas.openxmlformats.org/officeDocument/2006/relationships" name="ИП Климов Е.Ю. " sheetId="44" state="hidden" r:id="rId44"/>
    <sheet xmlns:r="http://schemas.openxmlformats.org/officeDocument/2006/relationships" name="Климат маркет" sheetId="45" state="hidden" r:id="rId45"/>
  </sheets>
  <definedNames/>
  <calcPr calcId="191029" fullCalcOnLoad="1" refMode="R1C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0.0"/>
  </numFmts>
  <fonts count="28">
    <font>
      <name val="Calibri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0"/>
      <sz val="11"/>
      <u val="single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color rgb="FF001A34"/>
      <sz val="12"/>
      <scheme val="minor"/>
    </font>
    <font>
      <name val="Calibri"/>
      <charset val="204"/>
      <family val="2"/>
      <color rgb="FF242424"/>
      <sz val="12"/>
      <scheme val="minor"/>
    </font>
    <font>
      <name val="Calibri"/>
      <charset val="204"/>
      <family val="2"/>
      <color indexed="2"/>
      <sz val="12"/>
      <scheme val="minor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theme="1"/>
      <sz val="12"/>
    </font>
    <font>
      <name val="Calibri"/>
      <charset val="204"/>
      <family val="2"/>
      <sz val="11"/>
      <scheme val="minor"/>
    </font>
    <font>
      <name val="Times New Roman"/>
      <charset val="204"/>
      <family val="1"/>
      <sz val="12"/>
    </font>
    <font>
      <name val="Calibri"/>
      <charset val="204"/>
      <family val="2"/>
      <b val="1"/>
      <color indexed="2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color indexed="2"/>
      <sz val="11"/>
      <scheme val="minor"/>
    </font>
    <font>
      <name val="Arial"/>
      <charset val="204"/>
      <family val="2"/>
      <color indexed="64"/>
      <sz val="11"/>
    </font>
    <font>
      <name val="Calibri"/>
      <charset val="204"/>
      <family val="2"/>
      <color indexed="64"/>
      <sz val="11"/>
      <scheme val="minor"/>
    </font>
    <font>
      <name val="Times New Roman"/>
      <charset val="204"/>
      <family val="1"/>
      <color indexed="64"/>
      <sz val="12"/>
    </font>
    <font>
      <name val="Arial"/>
      <charset val="204"/>
      <family val="2"/>
      <b val="1"/>
      <color theme="1"/>
      <sz val="11"/>
    </font>
    <font>
      <name val="Calibri"/>
      <charset val="204"/>
      <family val="2"/>
      <color theme="1"/>
      <sz val="11"/>
      <scheme val="minor"/>
    </font>
    <font>
      <name val="Tahoma"/>
      <charset val="204"/>
      <family val="2"/>
      <b val="1"/>
      <sz val="9"/>
    </font>
    <font>
      <name val="Tahoma"/>
      <charset val="204"/>
      <family val="2"/>
      <sz val="9"/>
    </font>
    <font>
      <name val="Calibri"/>
      <charset val="204"/>
      <family val="2"/>
      <color rgb="FFFF0000"/>
      <sz val="12"/>
      <scheme val="minor"/>
    </font>
    <font>
      <name val="Calibri"/>
      <charset val="204"/>
      <family val="2"/>
      <color theme="1"/>
      <sz val="12"/>
      <scheme val="minor"/>
    </font>
    <font>
      <name val="Calibri"/>
      <charset val="204"/>
      <family val="2"/>
      <b val="1"/>
      <sz val="11"/>
      <u val="single"/>
      <scheme val="minor"/>
    </font>
    <font>
      <name val="Calibri"/>
      <charset val="204"/>
      <family val="2"/>
      <sz val="12"/>
      <scheme val="minor"/>
    </font>
    <font>
      <name val="Calibri"/>
      <charset val="204"/>
      <family val="2"/>
      <color theme="1"/>
      <sz val="18"/>
      <scheme val="minor"/>
    </font>
  </fonts>
  <fills count="18">
    <fill>
      <patternFill/>
    </fill>
    <fill>
      <patternFill patternType="gray125"/>
    </fill>
    <fill>
      <patternFill patternType="solid">
        <fgColor theme="4" tint="0.3999755851924192"/>
        <bgColor theme="4" tint="0.3999755851924192"/>
      </patternFill>
    </fill>
    <fill>
      <patternFill patternType="solid">
        <fgColor rgb="FFCC66FF"/>
        <bgColor rgb="FFCC66FF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4" tint="0.3999755851924192"/>
        <bgColor theme="4" tint="0.3999755851924192"/>
      </patternFill>
    </fill>
    <fill>
      <patternFill patternType="solid">
        <fgColor rgb="FFFD5974"/>
        <bgColor rgb="FFFD5974"/>
      </patternFill>
    </fill>
    <fill>
      <patternFill patternType="solid">
        <fgColor indexed="5"/>
        <bgColor indexed="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5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theme="4" tint="0.3999755851924192"/>
      </patternFill>
    </fill>
    <fill>
      <patternFill patternType="solid">
        <fgColor rgb="FFCC66FF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CC66FF"/>
        <bgColor theme="4" tint="0.3999755851924192"/>
      </patternFill>
    </fill>
    <fill>
      <patternFill patternType="solid">
        <fgColor theme="4" tint="0.5999938962981048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0" fontId="2" fillId="0" borderId="0"/>
    <xf numFmtId="9" fontId="20" fillId="0" borderId="0"/>
    <xf numFmtId="43" fontId="20" fillId="0" borderId="0"/>
  </cellStyleXfs>
  <cellXfs count="3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vertical="center"/>
    </xf>
    <xf numFmtId="0" fontId="5" fillId="0" borderId="11" applyAlignment="1" pivotButton="0" quotePrefix="0" xfId="0">
      <alignment vertical="center"/>
    </xf>
    <xf numFmtId="0" fontId="5" fillId="0" borderId="12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4" pivotButton="0" quotePrefix="0" xfId="0"/>
    <xf numFmtId="0" fontId="3" fillId="0" borderId="4" applyAlignment="1" pivotButton="0" quotePrefix="0" xfId="0">
      <alignment vertical="center"/>
    </xf>
    <xf numFmtId="9" fontId="3" fillId="0" borderId="15" pivotButton="0" quotePrefix="0" xfId="2"/>
    <xf numFmtId="9" fontId="3" fillId="0" borderId="16" pivotButton="0" quotePrefix="0" xfId="2"/>
    <xf numFmtId="0" fontId="3" fillId="2" borderId="4" applyAlignment="1" pivotButton="0" quotePrefix="0" xfId="0">
      <alignment vertical="center"/>
    </xf>
    <xf numFmtId="0" fontId="3" fillId="3" borderId="4" applyAlignment="1" pivotButton="0" quotePrefix="0" xfId="0">
      <alignment vertical="center"/>
    </xf>
    <xf numFmtId="0" fontId="3" fillId="0" borderId="7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164" fontId="3" fillId="0" borderId="17" applyAlignment="1" pivotButton="0" quotePrefix="0" xfId="3">
      <alignment vertical="center"/>
    </xf>
    <xf numFmtId="164" fontId="3" fillId="0" borderId="4" pivotButton="0" quotePrefix="0" xfId="3"/>
    <xf numFmtId="164" fontId="3" fillId="3" borderId="17" applyAlignment="1" pivotButton="0" quotePrefix="0" xfId="3">
      <alignment vertical="center"/>
    </xf>
    <xf numFmtId="164" fontId="3" fillId="3" borderId="4" pivotButton="0" quotePrefix="0" xfId="3"/>
    <xf numFmtId="164" fontId="3" fillId="4" borderId="17" applyAlignment="1" pivotButton="0" quotePrefix="0" xfId="3">
      <alignment vertical="center"/>
    </xf>
    <xf numFmtId="164" fontId="3" fillId="4" borderId="4" pivotButton="0" quotePrefix="0" xfId="3"/>
    <xf numFmtId="164" fontId="3" fillId="2" borderId="17" applyAlignment="1" pivotButton="0" quotePrefix="0" xfId="3">
      <alignment vertical="center"/>
    </xf>
    <xf numFmtId="164" fontId="3" fillId="2" borderId="4" pivotButton="0" quotePrefix="0" xfId="3"/>
    <xf numFmtId="164" fontId="3" fillId="5" borderId="17" applyAlignment="1" pivotButton="0" quotePrefix="0" xfId="3">
      <alignment vertical="center"/>
    </xf>
    <xf numFmtId="164" fontId="3" fillId="6" borderId="4" pivotButton="0" quotePrefix="0" xfId="3"/>
    <xf numFmtId="14" fontId="3" fillId="3" borderId="4" applyAlignment="1" pivotButton="0" quotePrefix="0" xfId="0">
      <alignment vertical="center" wrapText="1"/>
    </xf>
    <xf numFmtId="14" fontId="3" fillId="2" borderId="4" applyAlignment="1" pivotButton="0" quotePrefix="0" xfId="0">
      <alignment vertical="center" wrapText="1"/>
    </xf>
    <xf numFmtId="14" fontId="3" fillId="4" borderId="4" applyAlignment="1" pivotButton="0" quotePrefix="0" xfId="0">
      <alignment vertical="center" wrapText="1"/>
    </xf>
    <xf numFmtId="0" fontId="3" fillId="3" borderId="4" pivotButton="0" quotePrefix="0" xfId="0"/>
    <xf numFmtId="0" fontId="3" fillId="2" borderId="4" pivotButton="0" quotePrefix="0" xfId="0"/>
    <xf numFmtId="0" fontId="3" fillId="2" borderId="0" pivotButton="0" quotePrefix="0" xfId="0"/>
    <xf numFmtId="0" fontId="3" fillId="2" borderId="4" applyAlignment="1" pivotButton="0" quotePrefix="0" xfId="0">
      <alignment vertical="center" wrapText="1"/>
    </xf>
    <xf numFmtId="0" fontId="6" fillId="0" borderId="8" applyAlignment="1" pivotButton="0" quotePrefix="0" xfId="0">
      <alignment vertical="center" wrapText="1"/>
    </xf>
    <xf numFmtId="14" fontId="3" fillId="0" borderId="4" applyAlignment="1" pivotButton="0" quotePrefix="0" xfId="0">
      <alignment vertical="center" wrapText="1"/>
    </xf>
    <xf numFmtId="0" fontId="6" fillId="0" borderId="8" applyAlignment="1" pivotButton="0" quotePrefix="0" xfId="0">
      <alignment wrapText="1"/>
    </xf>
    <xf numFmtId="0" fontId="7" fillId="0" borderId="8" applyAlignment="1" pivotButton="0" quotePrefix="0" xfId="0">
      <alignment wrapText="1"/>
    </xf>
    <xf numFmtId="0" fontId="0" fillId="0" borderId="0" pivotButton="0" quotePrefix="0" xfId="0"/>
    <xf numFmtId="164" fontId="8" fillId="0" borderId="4" pivotButton="0" quotePrefix="0" xfId="3"/>
    <xf numFmtId="0" fontId="3" fillId="7" borderId="7" applyAlignment="1" pivotButton="0" quotePrefix="0" xfId="0">
      <alignment vertical="center" wrapText="1"/>
    </xf>
    <xf numFmtId="0" fontId="3" fillId="7" borderId="8" applyAlignment="1" pivotButton="0" quotePrefix="0" xfId="0">
      <alignment vertical="center" wrapText="1"/>
    </xf>
    <xf numFmtId="0" fontId="3" fillId="7" borderId="3" applyAlignment="1" pivotButton="0" quotePrefix="0" xfId="0">
      <alignment vertical="center" wrapText="1"/>
    </xf>
    <xf numFmtId="0" fontId="3" fillId="7" borderId="7" pivotButton="0" quotePrefix="0" xfId="0"/>
    <xf numFmtId="0" fontId="3" fillId="7" borderId="18" applyAlignment="1" pivotButton="0" quotePrefix="0" xfId="0">
      <alignment wrapText="1"/>
    </xf>
    <xf numFmtId="0" fontId="3" fillId="7" borderId="19" applyAlignment="1" pivotButton="0" quotePrefix="0" xfId="0">
      <alignment vertical="center" wrapText="1"/>
    </xf>
    <xf numFmtId="0" fontId="3" fillId="7" borderId="20" applyAlignment="1" pivotButton="0" quotePrefix="0" xfId="0">
      <alignment vertical="center" wrapText="1"/>
    </xf>
    <xf numFmtId="0" fontId="3" fillId="3" borderId="4" applyAlignment="1" pivotButton="0" quotePrefix="0" xfId="0">
      <alignment vertical="center" wrapText="1"/>
    </xf>
    <xf numFmtId="9" fontId="3" fillId="0" borderId="4" pivotButton="0" quotePrefix="0" xfId="2"/>
    <xf numFmtId="0" fontId="0" fillId="0" borderId="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11" fillId="0" borderId="30" pivotButton="0" quotePrefix="0" xfId="0"/>
    <xf numFmtId="0" fontId="0" fillId="8" borderId="0" pivotButton="0" quotePrefix="0" xfId="0"/>
    <xf numFmtId="0" fontId="9" fillId="0" borderId="4" applyAlignment="1" pivotButton="0" quotePrefix="0" xfId="0">
      <alignment vertical="center"/>
    </xf>
    <xf numFmtId="0" fontId="9" fillId="0" borderId="4" pivotButton="0" quotePrefix="0" xfId="0"/>
    <xf numFmtId="165" fontId="9" fillId="0" borderId="4" applyAlignment="1" pivotButton="0" quotePrefix="0" xfId="0">
      <alignment horizontal="center"/>
    </xf>
    <xf numFmtId="165" fontId="9" fillId="0" borderId="4" pivotButton="0" quotePrefix="0" xfId="0"/>
    <xf numFmtId="0" fontId="9" fillId="0" borderId="4" applyAlignment="1" pivotButton="0" quotePrefix="0" xfId="0">
      <alignment horizontal="right"/>
    </xf>
    <xf numFmtId="0" fontId="1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4" applyAlignment="1" pivotButton="0" quotePrefix="0" xfId="0">
      <alignment vertical="center"/>
    </xf>
    <xf numFmtId="0" fontId="12" fillId="0" borderId="31" applyAlignment="1" pivotButton="0" quotePrefix="0" xfId="0">
      <alignment wrapText="1"/>
    </xf>
    <xf numFmtId="0" fontId="12" fillId="0" borderId="4" applyAlignment="1" pivotButton="0" quotePrefix="0" xfId="0">
      <alignment vertical="center" wrapText="1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9" fillId="0" borderId="0" applyAlignment="1" pivotButton="0" quotePrefix="0" xfId="0">
      <alignment vertical="center"/>
    </xf>
    <xf numFmtId="0" fontId="9" fillId="0" borderId="0" pivotButton="0" quotePrefix="0" xfId="0"/>
    <xf numFmtId="165" fontId="9" fillId="0" borderId="0" pivotButton="0" quotePrefix="0" xfId="0"/>
    <xf numFmtId="0" fontId="2" fillId="0" borderId="4" pivotButton="0" quotePrefix="0" xfId="1"/>
    <xf numFmtId="0" fontId="2" fillId="0" borderId="4" applyAlignment="1" pivotButton="0" quotePrefix="0" xfId="1">
      <alignment horizontal="center"/>
    </xf>
    <xf numFmtId="0" fontId="0" fillId="0" borderId="29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11" fillId="8" borderId="30" applyAlignment="1" pivotButton="0" quotePrefix="0" xfId="0">
      <alignment horizontal="center"/>
    </xf>
    <xf numFmtId="0" fontId="12" fillId="0" borderId="32" applyAlignment="1" pivotButton="0" quotePrefix="0" xfId="0">
      <alignment vertical="center"/>
    </xf>
    <xf numFmtId="0" fontId="2" fillId="0" borderId="0" pivotButton="0" quotePrefix="0" xfId="1"/>
    <xf numFmtId="0" fontId="11" fillId="8" borderId="30" pivotButton="0" quotePrefix="0" xfId="0"/>
    <xf numFmtId="0" fontId="12" fillId="0" borderId="4" applyAlignment="1" pivotButton="0" quotePrefix="0" xfId="0">
      <alignment wrapText="1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wrapText="1"/>
    </xf>
    <xf numFmtId="0" fontId="0" fillId="0" borderId="26" pivotButton="0" quotePrefix="0" xfId="0"/>
    <xf numFmtId="0" fontId="0" fillId="0" borderId="27" pivotButton="0" quotePrefix="0" xfId="0"/>
    <xf numFmtId="0" fontId="2" fillId="0" borderId="28" pivotButton="0" quotePrefix="0" xfId="1"/>
    <xf numFmtId="0" fontId="2" fillId="0" borderId="26" pivotButton="0" quotePrefix="0" xfId="1"/>
    <xf numFmtId="0" fontId="2" fillId="0" borderId="29" applyAlignment="1" pivotButton="0" quotePrefix="0" xfId="1">
      <alignment horizontal="center"/>
    </xf>
    <xf numFmtId="0" fontId="2" fillId="0" borderId="3" applyAlignment="1" pivotButton="0" quotePrefix="0" xfId="1">
      <alignment horizontal="center"/>
    </xf>
    <xf numFmtId="0" fontId="9" fillId="0" borderId="21" applyAlignment="1" pivotButton="0" quotePrefix="0" xfId="0">
      <alignment horizontal="center"/>
    </xf>
    <xf numFmtId="0" fontId="9" fillId="0" borderId="22" applyAlignment="1" pivotButton="0" quotePrefix="0" xfId="0">
      <alignment horizontal="center"/>
    </xf>
    <xf numFmtId="0" fontId="9" fillId="0" borderId="10" applyAlignment="1" pivotButton="0" quotePrefix="0" xfId="0">
      <alignment horizontal="center"/>
    </xf>
    <xf numFmtId="0" fontId="14" fillId="0" borderId="29" applyAlignment="1" pivotButton="0" quotePrefix="0" xfId="1">
      <alignment horizontal="center"/>
    </xf>
    <xf numFmtId="0" fontId="2" fillId="4" borderId="28" pivotButton="0" quotePrefix="0" xfId="1"/>
    <xf numFmtId="0" fontId="2" fillId="4" borderId="29" applyAlignment="1" pivotButton="0" quotePrefix="0" xfId="1">
      <alignment horizontal="center"/>
    </xf>
    <xf numFmtId="0" fontId="4" fillId="4" borderId="29" applyAlignment="1" pivotButton="0" quotePrefix="0" xfId="0">
      <alignment horizontal="center"/>
    </xf>
    <xf numFmtId="0" fontId="2" fillId="4" borderId="3" applyAlignment="1" pivotButton="0" quotePrefix="0" xfId="1">
      <alignment horizontal="center"/>
    </xf>
    <xf numFmtId="0" fontId="4" fillId="4" borderId="0" pivotButton="0" quotePrefix="0" xfId="0"/>
    <xf numFmtId="0" fontId="12" fillId="0" borderId="11" applyAlignment="1" pivotButton="0" quotePrefix="0" xfId="0">
      <alignment vertical="center"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14" fillId="0" borderId="30" pivotButton="0" quotePrefix="0" xfId="0"/>
    <xf numFmtId="0" fontId="17" fillId="0" borderId="33" pivotButton="0" quotePrefix="0" xfId="0"/>
    <xf numFmtId="0" fontId="0" fillId="4" borderId="0" pivotButton="0" quotePrefix="0" xfId="0"/>
    <xf numFmtId="0" fontId="17" fillId="4" borderId="33" pivotButton="0" quotePrefix="0" xfId="0"/>
    <xf numFmtId="0" fontId="18" fillId="0" borderId="34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7" fillId="0" borderId="0" pivotButton="0" quotePrefix="0" xfId="0"/>
    <xf numFmtId="0" fontId="18" fillId="0" borderId="4" applyAlignment="1" pivotButton="0" quotePrefix="0" xfId="0">
      <alignment vertical="center"/>
    </xf>
    <xf numFmtId="0" fontId="18" fillId="0" borderId="35" applyAlignment="1" pivotButton="0" quotePrefix="0" xfId="0">
      <alignment wrapText="1"/>
    </xf>
    <xf numFmtId="0" fontId="18" fillId="0" borderId="4" applyAlignment="1" pivotButton="0" quotePrefix="0" xfId="0">
      <alignment vertical="center" wrapText="1"/>
    </xf>
    <xf numFmtId="0" fontId="2" fillId="0" borderId="11" pivotButton="0" quotePrefix="0" xfId="1"/>
    <xf numFmtId="0" fontId="0" fillId="0" borderId="11" applyAlignment="1" pivotButton="0" quotePrefix="0" xfId="0">
      <alignment horizontal="center"/>
    </xf>
    <xf numFmtId="0" fontId="10" fillId="0" borderId="0" pivotButton="0" quotePrefix="0" xfId="0"/>
    <xf numFmtId="0" fontId="2" fillId="0" borderId="11" applyAlignment="1" pivotButton="0" quotePrefix="0" xfId="1">
      <alignment horizontal="center"/>
    </xf>
    <xf numFmtId="0" fontId="10" fillId="0" borderId="0" applyAlignment="1" pivotButton="0" quotePrefix="0" xfId="0">
      <alignment vertical="center"/>
    </xf>
    <xf numFmtId="0" fontId="4" fillId="0" borderId="21" applyAlignment="1" pivotButton="0" quotePrefix="0" xfId="0">
      <alignment horizontal="center"/>
    </xf>
    <xf numFmtId="0" fontId="19" fillId="0" borderId="0" applyAlignment="1" pivotButton="0" quotePrefix="0" xfId="0">
      <alignment vertical="center" wrapText="1"/>
    </xf>
    <xf numFmtId="0" fontId="4" fillId="0" borderId="4" applyAlignment="1" pivotButton="0" quotePrefix="0" xfId="0">
      <alignment horizontal="center"/>
    </xf>
    <xf numFmtId="0" fontId="12" fillId="0" borderId="39" applyAlignment="1" pivotButton="0" quotePrefix="0" xfId="0">
      <alignment wrapText="1"/>
    </xf>
    <xf numFmtId="0" fontId="0" fillId="0" borderId="4" pivotButton="0" quotePrefix="0" xfId="0"/>
    <xf numFmtId="0" fontId="5" fillId="0" borderId="4" applyAlignment="1" pivotButton="0" quotePrefix="0" xfId="0">
      <alignment horizontal="center" vertical="center"/>
    </xf>
    <xf numFmtId="164" fontId="3" fillId="9" borderId="17" applyAlignment="1" pivotButton="0" quotePrefix="0" xfId="3">
      <alignment vertical="center"/>
    </xf>
    <xf numFmtId="164" fontId="3" fillId="0" borderId="4" pivotButton="0" quotePrefix="0" xfId="3"/>
    <xf numFmtId="164" fontId="3" fillId="9" borderId="4" pivotButton="0" quotePrefix="0" xfId="3"/>
    <xf numFmtId="164" fontId="3" fillId="10" borderId="4" pivotButton="0" quotePrefix="0" xfId="3"/>
    <xf numFmtId="164" fontId="3" fillId="11" borderId="4" pivotButton="0" quotePrefix="0" xfId="3"/>
    <xf numFmtId="164" fontId="3" fillId="12" borderId="4" pivotButton="0" quotePrefix="0" xfId="3"/>
    <xf numFmtId="0" fontId="5" fillId="0" borderId="4" applyAlignment="1" pivotButton="0" quotePrefix="0" xfId="0">
      <alignment horizontal="center" vertical="center"/>
    </xf>
    <xf numFmtId="164" fontId="3" fillId="0" borderId="17" applyAlignment="1" pivotButton="0" quotePrefix="0" xfId="3">
      <alignment vertical="center"/>
    </xf>
    <xf numFmtId="0" fontId="3" fillId="12" borderId="4" pivotButton="0" quotePrefix="0" xfId="0"/>
    <xf numFmtId="0" fontId="5" fillId="0" borderId="4" applyAlignment="1" pivotButton="0" quotePrefix="0" xfId="0">
      <alignment horizontal="center" vertical="center"/>
    </xf>
    <xf numFmtId="0" fontId="2" fillId="0" borderId="0" pivotButton="0" quotePrefix="0" xfId="1"/>
    <xf numFmtId="164" fontId="3" fillId="12" borderId="17" applyAlignment="1" pivotButton="0" quotePrefix="0" xfId="3">
      <alignment vertical="center"/>
    </xf>
    <xf numFmtId="0" fontId="3" fillId="0" borderId="4" pivotButton="0" quotePrefix="0" xfId="0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23" fillId="2" borderId="0" pivotButton="0" quotePrefix="0" xfId="0"/>
    <xf numFmtId="164" fontId="23" fillId="2" borderId="4" pivotButton="0" quotePrefix="0" xfId="3"/>
    <xf numFmtId="0" fontId="5" fillId="0" borderId="4" applyAlignment="1" pivotButton="0" quotePrefix="0" xfId="0">
      <alignment horizontal="center" vertical="center"/>
    </xf>
    <xf numFmtId="164" fontId="23" fillId="11" borderId="4" pivotButton="0" quotePrefix="0" xfId="3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3" fillId="13" borderId="4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/>
    </xf>
    <xf numFmtId="164" fontId="23" fillId="0" borderId="4" pivotButton="0" quotePrefix="0" xfId="3"/>
    <xf numFmtId="0" fontId="23" fillId="0" borderId="0" pivotButton="0" quotePrefix="0" xfId="0"/>
    <xf numFmtId="0" fontId="5" fillId="0" borderId="4" applyAlignment="1" pivotButton="0" quotePrefix="0" xfId="0">
      <alignment horizontal="center" vertical="center"/>
    </xf>
    <xf numFmtId="0" fontId="3" fillId="6" borderId="4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24" fillId="0" borderId="0" pivotButton="0" quotePrefix="0" xfId="3"/>
    <xf numFmtId="0" fontId="3" fillId="11" borderId="4" pivotButton="0" quotePrefix="0" xfId="0"/>
    <xf numFmtId="0" fontId="5" fillId="0" borderId="4" applyAlignment="1" pivotButton="0" quotePrefix="0" xfId="0">
      <alignment horizontal="center" vertical="center"/>
    </xf>
    <xf numFmtId="164" fontId="3" fillId="14" borderId="17" applyAlignment="1" pivotButton="0" quotePrefix="0" xfId="3">
      <alignment vertical="center"/>
    </xf>
    <xf numFmtId="164" fontId="26" fillId="15" borderId="4" pivotButton="0" quotePrefix="0" xfId="3"/>
    <xf numFmtId="0" fontId="5" fillId="0" borderId="4" applyAlignment="1" pivotButton="0" quotePrefix="0" xfId="0">
      <alignment horizontal="center" vertical="center"/>
    </xf>
    <xf numFmtId="164" fontId="26" fillId="11" borderId="4" pivotButton="0" quotePrefix="0" xfId="3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26" fillId="9" borderId="4" pivotButton="0" quotePrefix="0" xfId="3"/>
    <xf numFmtId="0" fontId="5" fillId="0" borderId="4" applyAlignment="1" pivotButton="0" quotePrefix="0" xfId="0">
      <alignment horizontal="center" vertical="center"/>
    </xf>
    <xf numFmtId="0" fontId="3" fillId="16" borderId="4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/>
    </xf>
    <xf numFmtId="0" fontId="12" fillId="0" borderId="0" pivotButton="0" quotePrefix="0" xfId="0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26" fillId="12" borderId="4" pivotButton="0" quotePrefix="0" xfId="3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164" fontId="3" fillId="0" borderId="0" pivotButton="0" quotePrefix="0" xfId="3"/>
    <xf numFmtId="0" fontId="0" fillId="0" borderId="0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3" fillId="17" borderId="4" pivotButton="0" quotePrefix="0" xfId="3"/>
    <xf numFmtId="0" fontId="5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0" fillId="0" borderId="0" pivotButton="0" quotePrefix="0" xfId="0"/>
    <xf numFmtId="16" fontId="5" fillId="0" borderId="41" applyAlignment="1" pivotButton="0" quotePrefix="0" xfId="0">
      <alignment horizontal="center"/>
    </xf>
    <xf numFmtId="16" fontId="5" fillId="0" borderId="42" applyAlignment="1" pivotButton="0" quotePrefix="0" xfId="0">
      <alignment horizontal="center"/>
    </xf>
    <xf numFmtId="16" fontId="5" fillId="0" borderId="2" applyAlignment="1" pivotButton="0" quotePrefix="0" xfId="0">
      <alignment horizontal="center"/>
    </xf>
    <xf numFmtId="16" fontId="5" fillId="0" borderId="40" applyAlignment="1" pivotButton="0" quotePrefix="0" xfId="0">
      <alignment horizontal="center" vertical="center"/>
    </xf>
    <xf numFmtId="16" fontId="5" fillId="0" borderId="29" applyAlignment="1" pivotButton="0" quotePrefix="0" xfId="0">
      <alignment horizontal="center" vertical="center"/>
    </xf>
    <xf numFmtId="16" fontId="5" fillId="0" borderId="3" applyAlignment="1" pivotButton="0" quotePrefix="0" xfId="0">
      <alignment horizontal="center" vertical="center"/>
    </xf>
    <xf numFmtId="16" fontId="5" fillId="0" borderId="28" applyAlignment="1" pivotButton="0" quotePrefix="0" xfId="0">
      <alignment horizontal="center" vertical="center"/>
    </xf>
    <xf numFmtId="16" fontId="5" fillId="0" borderId="8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right" vertical="top" wrapText="1"/>
    </xf>
    <xf numFmtId="0" fontId="9" fillId="0" borderId="22" applyAlignment="1" pivotButton="0" quotePrefix="0" xfId="0">
      <alignment horizontal="right" vertical="top" wrapText="1"/>
    </xf>
    <xf numFmtId="0" fontId="9" fillId="0" borderId="10" applyAlignment="1" pivotButton="0" quotePrefix="0" xfId="0">
      <alignment horizontal="right" vertical="top" wrapText="1"/>
    </xf>
    <xf numFmtId="0" fontId="9" fillId="0" borderId="23" applyAlignment="1" pivotButton="0" quotePrefix="0" xfId="0">
      <alignment horizontal="right" vertical="top" wrapText="1"/>
    </xf>
    <xf numFmtId="0" fontId="9" fillId="0" borderId="0" applyAlignment="1" pivotButton="0" quotePrefix="0" xfId="0">
      <alignment horizontal="right" vertical="top" wrapText="1"/>
    </xf>
    <xf numFmtId="0" fontId="9" fillId="0" borderId="24" applyAlignment="1" pivotButton="0" quotePrefix="0" xfId="0">
      <alignment horizontal="right" vertical="top" wrapText="1"/>
    </xf>
    <xf numFmtId="0" fontId="9" fillId="0" borderId="25" applyAlignment="1" pivotButton="0" quotePrefix="0" xfId="0">
      <alignment horizontal="right" vertical="top" wrapText="1"/>
    </xf>
    <xf numFmtId="0" fontId="9" fillId="0" borderId="26" applyAlignment="1" pivotButton="0" quotePrefix="0" xfId="0">
      <alignment horizontal="right" vertical="top" wrapText="1"/>
    </xf>
    <xf numFmtId="0" fontId="9" fillId="0" borderId="27" applyAlignment="1" pivotButton="0" quotePrefix="0" xfId="0">
      <alignment horizontal="right" vertical="top" wrapText="1"/>
    </xf>
    <xf numFmtId="0" fontId="10" fillId="2" borderId="28" applyAlignment="1" pivotButton="0" quotePrefix="0" xfId="0">
      <alignment horizontal="center"/>
    </xf>
    <xf numFmtId="0" fontId="10" fillId="2" borderId="29" applyAlignment="1" pivotButton="0" quotePrefix="0" xfId="0">
      <alignment horizontal="center"/>
    </xf>
    <xf numFmtId="0" fontId="10" fillId="2" borderId="3" applyAlignment="1" pivotButton="0" quotePrefix="0" xfId="0">
      <alignment horizontal="center"/>
    </xf>
    <xf numFmtId="0" fontId="9" fillId="2" borderId="28" applyAlignment="1" pivotButton="0" quotePrefix="0" xfId="0">
      <alignment horizontal="center"/>
    </xf>
    <xf numFmtId="0" fontId="9" fillId="2" borderId="29" applyAlignment="1" pivotButton="0" quotePrefix="0" xfId="0">
      <alignment horizontal="center"/>
    </xf>
    <xf numFmtId="0" fontId="9" fillId="2" borderId="3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8" applyAlignment="1" pivotButton="0" quotePrefix="0" xfId="0">
      <alignment horizontal="center"/>
    </xf>
    <xf numFmtId="0" fontId="10" fillId="0" borderId="29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4" pivotButton="0" quotePrefix="0" xfId="1"/>
    <xf numFmtId="0" fontId="2" fillId="0" borderId="4" applyAlignment="1" pivotButton="0" quotePrefix="0" xfId="1">
      <alignment horizontal="center"/>
    </xf>
    <xf numFmtId="0" fontId="2" fillId="0" borderId="28" applyAlignment="1" pivotButton="0" quotePrefix="0" xfId="1">
      <alignment horizontal="center"/>
    </xf>
    <xf numFmtId="0" fontId="0" fillId="0" borderId="29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9" fillId="0" borderId="28" applyAlignment="1" pivotButton="0" quotePrefix="0" xfId="0">
      <alignment horizontal="center"/>
    </xf>
    <xf numFmtId="0" fontId="9" fillId="0" borderId="29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0" fillId="0" borderId="4" pivotButton="0" quotePrefix="0" xfId="1"/>
    <xf numFmtId="0" fontId="0" fillId="0" borderId="4" applyAlignment="1" pivotButton="0" quotePrefix="0" xfId="1">
      <alignment horizontal="center"/>
    </xf>
    <xf numFmtId="0" fontId="0" fillId="0" borderId="28" applyAlignment="1" pivotButton="0" quotePrefix="0" xfId="1">
      <alignment horizontal="center"/>
    </xf>
    <xf numFmtId="0" fontId="0" fillId="0" borderId="29" applyAlignment="1" pivotButton="0" quotePrefix="0" xfId="1">
      <alignment horizontal="center"/>
    </xf>
    <xf numFmtId="0" fontId="10" fillId="3" borderId="28" applyAlignment="1" pivotButton="0" quotePrefix="0" xfId="0">
      <alignment horizontal="center"/>
    </xf>
    <xf numFmtId="0" fontId="10" fillId="3" borderId="29" applyAlignment="1" pivotButton="0" quotePrefix="0" xfId="0">
      <alignment horizontal="center"/>
    </xf>
    <xf numFmtId="0" fontId="10" fillId="3" borderId="3" applyAlignment="1" pivotButton="0" quotePrefix="0" xfId="0">
      <alignment horizontal="center"/>
    </xf>
    <xf numFmtId="0" fontId="9" fillId="3" borderId="28" applyAlignment="1" pivotButton="0" quotePrefix="0" xfId="0">
      <alignment horizontal="center"/>
    </xf>
    <xf numFmtId="0" fontId="9" fillId="3" borderId="29" applyAlignment="1" pivotButton="0" quotePrefix="0" xfId="0">
      <alignment horizontal="center"/>
    </xf>
    <xf numFmtId="0" fontId="9" fillId="3" borderId="3" applyAlignment="1" pivotButton="0" quotePrefix="0" xfId="0">
      <alignment horizontal="center"/>
    </xf>
    <xf numFmtId="0" fontId="2" fillId="0" borderId="4" pivotButton="0" quotePrefix="0" xfId="1"/>
    <xf numFmtId="0" fontId="10" fillId="4" borderId="28" applyAlignment="1" pivotButton="0" quotePrefix="0" xfId="0">
      <alignment horizontal="center"/>
    </xf>
    <xf numFmtId="0" fontId="10" fillId="4" borderId="29" applyAlignment="1" pivotButton="0" quotePrefix="0" xfId="0">
      <alignment horizontal="center"/>
    </xf>
    <xf numFmtId="0" fontId="10" fillId="4" borderId="3" applyAlignment="1" pivotButton="0" quotePrefix="0" xfId="0">
      <alignment horizontal="center"/>
    </xf>
    <xf numFmtId="0" fontId="9" fillId="4" borderId="28" applyAlignment="1" pivotButton="0" quotePrefix="0" xfId="0">
      <alignment horizontal="center"/>
    </xf>
    <xf numFmtId="0" fontId="9" fillId="4" borderId="29" applyAlignment="1" pivotButton="0" quotePrefix="0" xfId="0">
      <alignment horizontal="center"/>
    </xf>
    <xf numFmtId="0" fontId="9" fillId="4" borderId="3" applyAlignment="1" pivotButton="0" quotePrefix="0" xfId="0">
      <alignment horizontal="center"/>
    </xf>
    <xf numFmtId="0" fontId="13" fillId="0" borderId="4" applyAlignment="1" pivotButton="0" quotePrefix="0" xfId="1">
      <alignment horizontal="center"/>
    </xf>
    <xf numFmtId="0" fontId="2" fillId="0" borderId="21" pivotButton="0" quotePrefix="0" xfId="1"/>
    <xf numFmtId="0" fontId="0" fillId="0" borderId="22" pivotButton="0" quotePrefix="0" xfId="0"/>
    <xf numFmtId="0" fontId="0" fillId="0" borderId="10" pivotButton="0" quotePrefix="0" xfId="0"/>
    <xf numFmtId="0" fontId="0" fillId="0" borderId="23" pivotButton="0" quotePrefix="0" xfId="0"/>
    <xf numFmtId="0" fontId="0" fillId="0" borderId="0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2" fillId="0" borderId="28" pivotButton="0" quotePrefix="0" xfId="1"/>
    <xf numFmtId="0" fontId="0" fillId="0" borderId="29" pivotButton="0" quotePrefix="0" xfId="0"/>
    <xf numFmtId="0" fontId="14" fillId="4" borderId="28" applyAlignment="1" pivotButton="0" quotePrefix="0" xfId="1">
      <alignment horizontal="center"/>
    </xf>
    <xf numFmtId="0" fontId="14" fillId="4" borderId="29" applyAlignment="1" pivotButton="0" quotePrefix="0" xfId="1">
      <alignment horizontal="center"/>
    </xf>
    <xf numFmtId="0" fontId="14" fillId="4" borderId="29" applyAlignment="1" pivotButton="0" quotePrefix="0" xfId="0">
      <alignment horizontal="center"/>
    </xf>
    <xf numFmtId="0" fontId="14" fillId="4" borderId="3" applyAlignment="1" pivotButton="0" quotePrefix="0" xfId="0">
      <alignment horizontal="center"/>
    </xf>
    <xf numFmtId="0" fontId="15" fillId="0" borderId="4" applyAlignment="1" pivotButton="0" quotePrefix="0" xfId="1">
      <alignment horizontal="center"/>
    </xf>
    <xf numFmtId="0" fontId="14" fillId="0" borderId="28" applyAlignment="1" pivotButton="0" quotePrefix="0" xfId="1">
      <alignment horizontal="center"/>
    </xf>
    <xf numFmtId="0" fontId="14" fillId="0" borderId="29" applyAlignment="1" pivotButton="0" quotePrefix="0" xfId="0">
      <alignment horizontal="center"/>
    </xf>
    <xf numFmtId="0" fontId="27" fillId="0" borderId="0" applyAlignment="1" pivotButton="0" quotePrefix="0" xfId="0">
      <alignment horizontal="center"/>
    </xf>
    <xf numFmtId="0" fontId="0" fillId="0" borderId="0" pivotButton="0" quotePrefix="0" xfId="0"/>
    <xf numFmtId="0" fontId="10" fillId="0" borderId="4" applyAlignment="1" pivotButton="0" quotePrefix="0" xfId="0">
      <alignment horizontal="center"/>
    </xf>
    <xf numFmtId="0" fontId="2" fillId="0" borderId="11" pivotButton="0" quotePrefix="0" xfId="1"/>
    <xf numFmtId="0" fontId="0" fillId="0" borderId="11" applyAlignment="1" pivotButton="0" quotePrefix="0" xfId="0">
      <alignment horizontal="center"/>
    </xf>
    <xf numFmtId="0" fontId="2" fillId="0" borderId="29" applyAlignment="1" pivotButton="0" quotePrefix="0" xfId="1">
      <alignment horizontal="center"/>
    </xf>
    <xf numFmtId="0" fontId="0" fillId="0" borderId="28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25" fillId="0" borderId="4" pivotButton="0" quotePrefix="0" xfId="1"/>
    <xf numFmtId="0" fontId="25" fillId="0" borderId="4" applyAlignment="1" pivotButton="0" quotePrefix="0" xfId="1">
      <alignment horizontal="center"/>
    </xf>
    <xf numFmtId="0" fontId="10" fillId="0" borderId="28" applyAlignment="1" pivotButton="0" quotePrefix="0" xfId="0">
      <alignment horizontal="center" vertical="top" wrapText="1"/>
    </xf>
    <xf numFmtId="0" fontId="9" fillId="0" borderId="29" applyAlignment="1" pivotButton="0" quotePrefix="0" xfId="0">
      <alignment horizontal="center" vertical="top" wrapText="1"/>
    </xf>
    <xf numFmtId="0" fontId="9" fillId="0" borderId="3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top" wrapText="1"/>
    </xf>
    <xf numFmtId="0" fontId="15" fillId="0" borderId="4" applyAlignment="1" pivotButton="0" quotePrefix="0" xfId="0">
      <alignment horizontal="center"/>
    </xf>
    <xf numFmtId="0" fontId="2" fillId="0" borderId="28" pivotButton="0" quotePrefix="0" xfId="1"/>
    <xf numFmtId="0" fontId="2" fillId="0" borderId="11" applyAlignment="1" pivotButton="0" quotePrefix="0" xfId="1">
      <alignment horizontal="center"/>
    </xf>
    <xf numFmtId="0" fontId="4" fillId="0" borderId="36" applyAlignment="1" pivotButton="0" quotePrefix="0" xfId="0">
      <alignment horizontal="center"/>
    </xf>
    <xf numFmtId="0" fontId="4" fillId="0" borderId="37" applyAlignment="1" pivotButton="0" quotePrefix="0" xfId="0">
      <alignment horizontal="center"/>
    </xf>
    <xf numFmtId="0" fontId="4" fillId="0" borderId="31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2" fillId="0" borderId="21" applyAlignment="1" pivotButton="0" quotePrefix="0" xfId="1">
      <alignment horizontal="center"/>
    </xf>
    <xf numFmtId="0" fontId="9" fillId="0" borderId="4" applyAlignment="1" pivotButton="0" quotePrefix="0" xfId="0">
      <alignment horizontal="right" vertical="top" wrapText="1"/>
    </xf>
    <xf numFmtId="0" fontId="9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" fillId="0" borderId="29" pivotButton="0" quotePrefix="0" xfId="1"/>
    <xf numFmtId="0" fontId="2" fillId="0" borderId="11" pivotButton="0" quotePrefix="0" xfId="1"/>
    <xf numFmtId="0" fontId="0" fillId="0" borderId="0" applyAlignment="1" pivotButton="0" quotePrefix="0" xfId="0">
      <alignment horizontal="center"/>
    </xf>
    <xf numFmtId="0" fontId="14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15" fillId="0" borderId="11" applyAlignment="1" pivotButton="0" quotePrefix="0" xfId="1">
      <alignment horizontal="center"/>
    </xf>
    <xf numFmtId="0" fontId="15" fillId="0" borderId="11" applyAlignment="1" pivotButton="0" quotePrefix="0" xfId="0">
      <alignment horizontal="center"/>
    </xf>
    <xf numFmtId="0" fontId="4" fillId="0" borderId="28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11" fillId="0" borderId="4" applyAlignment="1" pivotButton="0" quotePrefix="0" xfId="1">
      <alignment horizontal="center"/>
    </xf>
    <xf numFmtId="0" fontId="13" fillId="0" borderId="4" applyAlignment="1" pivotButton="0" quotePrefix="0" xfId="0">
      <alignment horizontal="center"/>
    </xf>
    <xf numFmtId="16" fontId="5" fillId="0" borderId="1" applyAlignment="1" pivotButton="0" quotePrefix="0" xfId="0">
      <alignment horizontal="center"/>
    </xf>
    <xf numFmtId="0" fontId="0" fillId="0" borderId="42" pivotButton="0" quotePrefix="0" xfId="0"/>
    <xf numFmtId="0" fontId="0" fillId="0" borderId="2" pivotButton="0" quotePrefix="0" xfId="0"/>
    <xf numFmtId="0" fontId="0" fillId="0" borderId="46" pivotButton="0" quotePrefix="0" xfId="0"/>
    <xf numFmtId="0" fontId="0" fillId="0" borderId="48" pivotButton="0" quotePrefix="0" xfId="0"/>
    <xf numFmtId="0" fontId="0" fillId="0" borderId="50" pivotButton="0" quotePrefix="0" xfId="0"/>
    <xf numFmtId="16" fontId="5" fillId="0" borderId="43" applyAlignment="1" pivotButton="0" quotePrefix="0" xfId="0">
      <alignment horizontal="center" vertical="center"/>
    </xf>
    <xf numFmtId="0" fontId="0" fillId="0" borderId="3" pivotButton="0" quotePrefix="0" xfId="0"/>
    <xf numFmtId="16" fontId="5" fillId="0" borderId="44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47" pivotButton="0" quotePrefix="0" xfId="0"/>
    <xf numFmtId="0" fontId="0" fillId="0" borderId="49" pivotButton="0" quotePrefix="0" xfId="0"/>
    <xf numFmtId="0" fontId="0" fillId="0" borderId="38" pivotButton="0" quotePrefix="0" xfId="0"/>
    <xf numFmtId="0" fontId="10" fillId="2" borderId="4" applyAlignment="1" pivotButton="0" quotePrefix="0" xfId="0">
      <alignment horizontal="center"/>
    </xf>
    <xf numFmtId="0" fontId="9" fillId="2" borderId="4" applyAlignment="1" pivotButton="0" quotePrefix="0" xfId="0">
      <alignment horizontal="center"/>
    </xf>
    <xf numFmtId="0" fontId="10" fillId="3" borderId="4" applyAlignment="1" pivotButton="0" quotePrefix="0" xfId="0">
      <alignment horizontal="center"/>
    </xf>
    <xf numFmtId="0" fontId="9" fillId="3" borderId="4" applyAlignment="1" pivotButton="0" quotePrefix="0" xfId="0">
      <alignment horizontal="center"/>
    </xf>
    <xf numFmtId="0" fontId="10" fillId="4" borderId="4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14" fillId="4" borderId="4" applyAlignment="1" pivotButton="0" quotePrefix="0" xfId="1">
      <alignment horizontal="center"/>
    </xf>
    <xf numFmtId="0" fontId="10" fillId="0" borderId="4" applyAlignment="1" pivotButton="0" quotePrefix="0" xfId="0">
      <alignment horizontal="center" vertical="top" wrapText="1"/>
    </xf>
    <xf numFmtId="0" fontId="4" fillId="0" borderId="32" applyAlignment="1" pivotButton="0" quotePrefix="0" xfId="0">
      <alignment horizontal="center"/>
    </xf>
    <xf numFmtId="0" fontId="0" fillId="0" borderId="37" pivotButton="0" quotePrefix="0" xfId="0"/>
    <xf numFmtId="0" fontId="0" fillId="0" borderId="31" pivotButton="0" quotePrefix="0" xfId="0"/>
    <xf numFmtId="0" fontId="2" fillId="0" borderId="3" pivotButton="0" quotePrefix="0" xfId="1"/>
    <xf numFmtId="0" fontId="14" fillId="0" borderId="4" applyAlignment="1" pivotButton="0" quotePrefix="0" xfId="1">
      <alignment horizontal="center"/>
    </xf>
  </cellXfs>
  <cellStyles count="4">
    <cellStyle name="Обычный" xfId="0" builtinId="0"/>
    <cellStyle name="Гиперссылка" xfId="1" builtinId="8"/>
    <cellStyle name="Процентный" xfId="2" builtinId="5"/>
    <cellStyle name="Финансовый" xfId="3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tc={3221AB3A-C996-4CDF-A2CA-E7702A1CAD08}</author>
    <author>tc={B887507D-90C0-4B2D-BF2E-63701294E3B8}</author>
  </authors>
  <commentList>
    <comment ref="I3" authorId="0" shapeId="0">
      <text>
        <t xml:space="preserve">work:
на каком маркетплейсе зафиксирована такая цена
</t>
      </text>
    </comment>
    <comment ref="J3" authorId="1" shapeId="0">
      <text>
        <t xml:space="preserve">work:
под каким брендом работает данный продавец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png" Id="rId2"/><Relationship Type="http://schemas.openxmlformats.org/officeDocument/2006/relationships/image" Target="/xl/media/image14.png" Id="rId3"/><Relationship Type="http://schemas.openxmlformats.org/officeDocument/2006/relationships/image" Target="/xl/media/image15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6.png" Id="rId1"/><Relationship Type="http://schemas.openxmlformats.org/officeDocument/2006/relationships/image" Target="/xl/media/image17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18.png" Id="rId1"/><Relationship Type="http://schemas.openxmlformats.org/officeDocument/2006/relationships/image" Target="/xl/media/image19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20.png" Id="rId1"/><Relationship Type="http://schemas.openxmlformats.org/officeDocument/2006/relationships/image" Target="/xl/media/image21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22.png" Id="rId1"/><Relationship Type="http://schemas.openxmlformats.org/officeDocument/2006/relationships/image" Target="/xl/media/image23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26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27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28.png" Id="rId1"/><Relationship Type="http://schemas.openxmlformats.org/officeDocument/2006/relationships/image" Target="/xl/media/image29.png" Id="rId2"/></Relationships>
</file>

<file path=xl/drawings/_rels/drawing12.xml.rels><Relationships xmlns="http://schemas.openxmlformats.org/package/2006/relationships"><Relationship Type="http://schemas.openxmlformats.org/officeDocument/2006/relationships/image" Target="/xl/media/image30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Relationship Type="http://schemas.openxmlformats.org/officeDocument/2006/relationships/image" Target="/xl/media/image34.png" Id="rId4"/><Relationship Type="http://schemas.openxmlformats.org/officeDocument/2006/relationships/image" Target="/xl/media/image35.png" Id="rId5"/><Relationship Type="http://schemas.openxmlformats.org/officeDocument/2006/relationships/image" Target="/xl/media/image36.png" Id="rId6"/><Relationship Type="http://schemas.openxmlformats.org/officeDocument/2006/relationships/image" Target="/xl/media/image37.png" Id="rId7"/><Relationship Type="http://schemas.openxmlformats.org/officeDocument/2006/relationships/image" Target="/xl/media/image38.png" Id="rId8"/></Relationships>
</file>

<file path=xl/drawings/_rels/drawing14.xml.rels><Relationships xmlns="http://schemas.openxmlformats.org/package/2006/relationships"><Relationship Type="http://schemas.openxmlformats.org/officeDocument/2006/relationships/image" Target="/xl/media/image39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40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41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42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43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44.png" Id="rId1"/><Relationship Type="http://schemas.openxmlformats.org/officeDocument/2006/relationships/image" Target="/xl/media/image45.png" Id="rId2"/></Relationships>
</file>

<file path=xl/drawings/_rels/drawing20.xml.rels><Relationships xmlns="http://schemas.openxmlformats.org/package/2006/relationships"><Relationship Type="http://schemas.openxmlformats.org/officeDocument/2006/relationships/image" Target="/xl/media/image46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47.png" Id="rId1"/><Relationship Type="http://schemas.openxmlformats.org/officeDocument/2006/relationships/image" Target="/xl/media/image48.png" Id="rId2"/></Relationships>
</file>

<file path=xl/drawings/_rels/drawing22.xml.rels><Relationships xmlns="http://schemas.openxmlformats.org/package/2006/relationships"><Relationship Type="http://schemas.openxmlformats.org/officeDocument/2006/relationships/image" Target="/xl/media/image49.png" Id="rId1"/><Relationship Type="http://schemas.openxmlformats.org/officeDocument/2006/relationships/image" Target="/xl/media/image50.png" Id="rId2"/></Relationships>
</file>

<file path=xl/drawings/_rels/drawing23.xml.rels><Relationships xmlns="http://schemas.openxmlformats.org/package/2006/relationships"><Relationship Type="http://schemas.openxmlformats.org/officeDocument/2006/relationships/image" Target="/xl/media/image51.pn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52.png" Id="rId1"/><Relationship Type="http://schemas.openxmlformats.org/officeDocument/2006/relationships/image" Target="/xl/media/image53.png" Id="rId2"/></Relationships>
</file>

<file path=xl/drawings/_rels/drawing25.xml.rels><Relationships xmlns="http://schemas.openxmlformats.org/package/2006/relationships"><Relationship Type="http://schemas.openxmlformats.org/officeDocument/2006/relationships/image" Target="/xl/media/image54.png" Id="rId1"/></Relationships>
</file>

<file path=xl/drawings/_rels/drawing26.xml.rels><Relationships xmlns="http://schemas.openxmlformats.org/package/2006/relationships"><Relationship Type="http://schemas.openxmlformats.org/officeDocument/2006/relationships/image" Target="/xl/media/image55.png" Id="rId1"/></Relationships>
</file>

<file path=xl/drawings/_rels/drawing27.xml.rels><Relationships xmlns="http://schemas.openxmlformats.org/package/2006/relationships"><Relationship Type="http://schemas.openxmlformats.org/officeDocument/2006/relationships/image" Target="/xl/media/image56.png" Id="rId1"/><Relationship Type="http://schemas.openxmlformats.org/officeDocument/2006/relationships/image" Target="/xl/media/image57.png" Id="rId2"/></Relationships>
</file>

<file path=xl/drawings/_rels/drawing28.xml.rels><Relationships xmlns="http://schemas.openxmlformats.org/package/2006/relationships"><Relationship Type="http://schemas.openxmlformats.org/officeDocument/2006/relationships/image" Target="/xl/media/image58.png" Id="rId1"/><Relationship Type="http://schemas.openxmlformats.org/officeDocument/2006/relationships/image" Target="/xl/media/image59.png" Id="rId2"/></Relationships>
</file>

<file path=xl/drawings/_rels/drawing29.xml.rels><Relationships xmlns="http://schemas.openxmlformats.org/package/2006/relationships"><Relationship Type="http://schemas.openxmlformats.org/officeDocument/2006/relationships/image" Target="/xl/media/image60.png" Id="rId1"/></Relationships>
</file>

<file path=xl/drawings/_rels/drawing30.xml.rels><Relationships xmlns="http://schemas.openxmlformats.org/package/2006/relationships"><Relationship Type="http://schemas.openxmlformats.org/officeDocument/2006/relationships/image" Target="/xl/media/image61.png" Id="rId1"/><Relationship Type="http://schemas.openxmlformats.org/officeDocument/2006/relationships/image" Target="/xl/media/image62.png" Id="rId2"/></Relationships>
</file>

<file path=xl/drawings/_rels/drawing31.xml.rels><Relationships xmlns="http://schemas.openxmlformats.org/package/2006/relationships"><Relationship Type="http://schemas.openxmlformats.org/officeDocument/2006/relationships/image" Target="/xl/media/image63.png" Id="rId1"/><Relationship Type="http://schemas.openxmlformats.org/officeDocument/2006/relationships/image" Target="/xl/media/image64.png" Id="rId2"/></Relationships>
</file>

<file path=xl/drawings/_rels/drawing32.xml.rels><Relationships xmlns="http://schemas.openxmlformats.org/package/2006/relationships"><Relationship Type="http://schemas.openxmlformats.org/officeDocument/2006/relationships/image" Target="/xl/media/image65.png" Id="rId1"/><Relationship Type="http://schemas.openxmlformats.org/officeDocument/2006/relationships/image" Target="/xl/media/image66.png" Id="rId2"/></Relationships>
</file>

<file path=xl/drawings/_rels/drawing33.xml.rels><Relationships xmlns="http://schemas.openxmlformats.org/package/2006/relationships"><Relationship Type="http://schemas.openxmlformats.org/officeDocument/2006/relationships/image" Target="/xl/media/image67.png" Id="rId1"/><Relationship Type="http://schemas.openxmlformats.org/officeDocument/2006/relationships/image" Target="/xl/media/image68.png" Id="rId2"/></Relationships>
</file>

<file path=xl/drawings/_rels/drawing34.xml.rels><Relationships xmlns="http://schemas.openxmlformats.org/package/2006/relationships"><Relationship Type="http://schemas.openxmlformats.org/officeDocument/2006/relationships/image" Target="/xl/media/image69.png" Id="rId1"/><Relationship Type="http://schemas.openxmlformats.org/officeDocument/2006/relationships/image" Target="/xl/media/image70.png" Id="rId2"/></Relationships>
</file>

<file path=xl/drawings/_rels/drawing35.xml.rels><Relationships xmlns="http://schemas.openxmlformats.org/package/2006/relationships"><Relationship Type="http://schemas.openxmlformats.org/officeDocument/2006/relationships/image" Target="/xl/media/image71.png" Id="rId1"/><Relationship Type="http://schemas.openxmlformats.org/officeDocument/2006/relationships/image" Target="/xl/media/image72.png" Id="rId2"/></Relationships>
</file>

<file path=xl/drawings/_rels/drawing36.xml.rels><Relationships xmlns="http://schemas.openxmlformats.org/package/2006/relationships"><Relationship Type="http://schemas.openxmlformats.org/officeDocument/2006/relationships/image" Target="/xl/media/image73.png" Id="rId1"/><Relationship Type="http://schemas.openxmlformats.org/officeDocument/2006/relationships/image" Target="/xl/media/image74.png" Id="rId2"/></Relationships>
</file>

<file path=xl/drawings/_rels/drawing37.xml.rels><Relationships xmlns="http://schemas.openxmlformats.org/package/2006/relationships"><Relationship Type="http://schemas.openxmlformats.org/officeDocument/2006/relationships/image" Target="/xl/media/image75.png" Id="rId1"/><Relationship Type="http://schemas.openxmlformats.org/officeDocument/2006/relationships/image" Target="/xl/media/image76.png" Id="rId2"/></Relationships>
</file>

<file path=xl/drawings/_rels/drawing38.xml.rels><Relationships xmlns="http://schemas.openxmlformats.org/package/2006/relationships"><Relationship Type="http://schemas.openxmlformats.org/officeDocument/2006/relationships/image" Target="/xl/media/image77.png" Id="rId1"/><Relationship Type="http://schemas.openxmlformats.org/officeDocument/2006/relationships/image" Target="/xl/media/image78.png" Id="rId2"/></Relationships>
</file>

<file path=xl/drawings/_rels/drawing39.xml.rels><Relationships xmlns="http://schemas.openxmlformats.org/package/2006/relationships"><Relationship Type="http://schemas.openxmlformats.org/officeDocument/2006/relationships/image" Target="/xl/media/image79.png" Id="rId1"/><Relationship Type="http://schemas.openxmlformats.org/officeDocument/2006/relationships/image" Target="/xl/media/image80.png" Id="rId2"/></Relationships>
</file>

<file path=xl/drawings/_rels/drawing40.xml.rels><Relationships xmlns="http://schemas.openxmlformats.org/package/2006/relationships"><Relationship Type="http://schemas.openxmlformats.org/officeDocument/2006/relationships/image" Target="/xl/media/image81.png" Id="rId1"/><Relationship Type="http://schemas.openxmlformats.org/officeDocument/2006/relationships/image" Target="/xl/media/image82.png" Id="rId2"/></Relationships>
</file>

<file path=xl/drawings/_rels/drawing41.xml.rels><Relationships xmlns="http://schemas.openxmlformats.org/package/2006/relationships"><Relationship Type="http://schemas.openxmlformats.org/officeDocument/2006/relationships/image" Target="/xl/media/image83.png" Id="rId1"/><Relationship Type="http://schemas.openxmlformats.org/officeDocument/2006/relationships/image" Target="/xl/media/image84.png" Id="rId2"/></Relationships>
</file>

<file path=xl/drawings/_rels/drawing42.xml.rels><Relationships xmlns="http://schemas.openxmlformats.org/package/2006/relationships"><Relationship Type="http://schemas.openxmlformats.org/officeDocument/2006/relationships/image" Target="/xl/media/image85.png" Id="rId1"/><Relationship Type="http://schemas.openxmlformats.org/officeDocument/2006/relationships/image" Target="/xl/media/image86.png" Id="rId2"/></Relationships>
</file>

<file path=xl/drawings/_rels/drawing43.xml.rels><Relationships xmlns="http://schemas.openxmlformats.org/package/2006/relationships"><Relationship Type="http://schemas.openxmlformats.org/officeDocument/2006/relationships/image" Target="/xl/media/image87.png" Id="rId1"/><Relationship Type="http://schemas.openxmlformats.org/officeDocument/2006/relationships/image" Target="/xl/media/image88.png" Id="rId2"/></Relationships>
</file>

<file path=xl/drawings/_rels/drawing44.xml.rels><Relationships xmlns="http://schemas.openxmlformats.org/package/2006/relationships"><Relationship Type="http://schemas.openxmlformats.org/officeDocument/2006/relationships/image" Target="/xl/media/image89.png" Id="rId1"/><Relationship Type="http://schemas.openxmlformats.org/officeDocument/2006/relationships/image" Target="/xl/media/image90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403860</colOff>
      <row>0</row>
      <rowOff>1</rowOff>
    </from>
    <to>
      <col>3</col>
      <colOff>0</colOff>
      <row>2</row>
      <rowOff>160020</rowOff>
    </to>
    <pic>
      <nvPicPr>
        <cNvPr id="5" name="Рисунок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 t="11998" b="1000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03860" y="1"/>
          <a:ext cx="1424940" cy="5257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66</row>
      <rowOff>0</rowOff>
    </from>
    <to>
      <col>0</col>
      <colOff>0</colOff>
      <row>75</row>
      <rowOff>76199</rowOff>
    </to>
    <pic>
      <nvPicPr>
        <cNvPr id="19" name="Рисунок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 flipH="1">
          <a:off x="0" y="12580620"/>
          <a:ext cx="0" cy="175259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17</row>
      <rowOff>76199</rowOff>
    </from>
    <to>
      <col>3</col>
      <colOff>456914</colOff>
      <row>26</row>
      <rowOff>143434</rowOff>
    </to>
    <pic>
      <nvPicPr>
        <cNvPr id="2" name="Рисунок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3321423"/>
          <a:ext cx="2285714" cy="1770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98613</colOff>
      <row>5</row>
      <rowOff>53788</rowOff>
    </from>
    <to>
      <col>3</col>
      <colOff>170330</colOff>
      <row>14</row>
      <rowOff>98612</rowOff>
    </to>
    <pic>
      <nvPicPr>
        <cNvPr id="4" name="Рисунок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98613" y="986117"/>
          <a:ext cx="1900517" cy="176604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26894</colOff>
      <row>29</row>
      <rowOff>134472</rowOff>
    </from>
    <to>
      <col>3</col>
      <colOff>483808</colOff>
      <row>38</row>
      <rowOff>49283</rowOff>
    </to>
    <pic>
      <nvPicPr>
        <cNvPr id="7" name="Рисунок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26894" y="5638801"/>
          <a:ext cx="2285714" cy="161810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41</row>
      <rowOff>53787</rowOff>
    </from>
    <to>
      <col>3</col>
      <colOff>439271</colOff>
      <row>49</row>
      <rowOff>170329</rowOff>
    </to>
    <pic>
      <nvPicPr>
        <cNvPr id="8" name="Рисунок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7799293"/>
          <a:ext cx="2268071" cy="16405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54</row>
      <rowOff>80683</rowOff>
    </from>
    <to>
      <col>2</col>
      <colOff>523657</colOff>
      <row>62</row>
      <rowOff>182249</rowOff>
    </to>
    <pic>
      <nvPicPr>
        <cNvPr id="13" name="Рисунок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10282518"/>
          <a:ext cx="1742857" cy="15897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66</row>
      <rowOff>98612</rowOff>
    </from>
    <to>
      <col>2</col>
      <colOff>609371</colOff>
      <row>75</row>
      <rowOff>44824</rowOff>
    </to>
    <pic>
      <nvPicPr>
        <cNvPr id="14" name="Рисунок 1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12541624"/>
          <a:ext cx="1828571" cy="15957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35858</colOff>
      <row>78</row>
      <rowOff>107576</rowOff>
    </from>
    <to>
      <col>3</col>
      <colOff>121344</colOff>
      <row>87</row>
      <rowOff>89647</rowOff>
    </to>
    <pic>
      <nvPicPr>
        <cNvPr id="16" name="Рисунок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35858" y="14755905"/>
          <a:ext cx="1914286" cy="15957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92</row>
      <rowOff>17928</rowOff>
    </from>
    <to>
      <col>3</col>
      <colOff>403412</colOff>
      <row>99</row>
      <rowOff>169102</rowOff>
    </to>
    <pic>
      <nvPicPr>
        <cNvPr id="18" name="Рисунок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17212234"/>
          <a:ext cx="2232212" cy="146002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170330</colOff>
      <row>103</row>
      <rowOff>89647</rowOff>
    </from>
    <to>
      <col>3</col>
      <colOff>484094</colOff>
      <row>112</row>
      <rowOff>60949</rowOff>
    </to>
    <pic>
      <nvPicPr>
        <cNvPr id="20" name="Рисунок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70330" y="19345835"/>
          <a:ext cx="2142564" cy="162080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323849</colOff>
      <row>0</row>
      <rowOff>0</rowOff>
    </from>
    <to>
      <col>3</col>
      <colOff>342900</colOff>
      <row>2</row>
      <rowOff>146304</rowOff>
    </to>
    <pic>
      <nvPicPr>
        <cNvPr id="38" name="Рисунок 3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33450" y="0"/>
          <a:ext cx="1238250" cy="5349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108857</colOff>
      <row>5</row>
      <rowOff>97971</rowOff>
    </from>
    <to>
      <col>3</col>
      <colOff>51486</colOff>
      <row>14</row>
      <rowOff>105722</rowOff>
    </to>
    <pic>
      <nvPicPr>
        <cNvPr id="4" name="Рисунок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8857" y="1055914"/>
          <a:ext cx="1771429" cy="17385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43542</colOff>
      <row>29</row>
      <rowOff>87085</rowOff>
    </from>
    <to>
      <col>3</col>
      <colOff>380999</colOff>
      <row>39</row>
      <rowOff>132942</rowOff>
    </to>
    <pic>
      <nvPicPr>
        <cNvPr id="5" name="Рисунок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43542" y="5649685"/>
          <a:ext cx="2166257" cy="20923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93</row>
      <rowOff>76200</rowOff>
    </from>
    <to>
      <col>3</col>
      <colOff>456914</colOff>
      <row>102</row>
      <rowOff>83877</rowOff>
    </to>
    <pic>
      <nvPicPr>
        <cNvPr id="7" name="Рисунок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18092057"/>
          <a:ext cx="2285714" cy="174939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409575</colOff>
      <row>0</row>
      <rowOff>9525</rowOff>
    </from>
    <to>
      <col>3</col>
      <colOff>133350</colOff>
      <row>2</row>
      <rowOff>125834</rowOff>
    </to>
    <pic>
      <nvPicPr>
        <cNvPr id="2" name="Рисунок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09575" y="9525"/>
          <a:ext cx="1552575" cy="48206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17</row>
      <rowOff>38100</rowOff>
    </from>
    <to>
      <col>1</col>
      <colOff>594360</colOff>
      <row>25</row>
      <rowOff>76568</rowOff>
    </to>
    <pic>
      <nvPicPr>
        <cNvPr id="6" name="Рисунок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 r="5188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276600"/>
          <a:ext cx="1203960" cy="158723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15</col>
      <colOff>0</colOff>
      <row>42</row>
      <rowOff>0</rowOff>
    </from>
    <to>
      <col>15</col>
      <colOff>28579</colOff>
      <row>42</row>
      <rowOff>47632</rowOff>
    </to>
    <pic>
      <nvPicPr>
        <cNvPr id="3" name="Рисунок 2" descr="Вырезка экрана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782175" y="5772150"/>
          <a:ext cx="28579" cy="476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0</row>
      <rowOff>47623</rowOff>
    </from>
    <to>
      <col>3</col>
      <colOff>304800</colOff>
      <row>2</row>
      <rowOff>152399</rowOff>
    </to>
    <pic>
      <nvPicPr>
        <cNvPr id="4" name="Рисунок 3" descr="Вырезка экрана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47623"/>
          <a:ext cx="2133600" cy="4857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</col>
      <colOff>457200</colOff>
      <row>0</row>
      <rowOff>19050</rowOff>
    </from>
    <to>
      <col>4</col>
      <colOff>209551</colOff>
      <row>2</row>
      <rowOff>171944</rowOff>
    </to>
    <pic>
      <nvPicPr>
        <cNvPr id="9" name="Рисунок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66801" y="19050"/>
          <a:ext cx="1581150" cy="5338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5</row>
      <rowOff>22860</rowOff>
    </from>
    <to>
      <col>2</col>
      <colOff>68253</colOff>
      <row>14</row>
      <rowOff>167639</rowOff>
    </to>
    <pic>
      <nvPicPr>
        <cNvPr id="4" name="Рисунок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967740"/>
          <a:ext cx="1287453" cy="1897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441959</colOff>
      <row>0</row>
      <rowOff>0</rowOff>
    </from>
    <to>
      <col>3</col>
      <colOff>379628</colOff>
      <row>2</row>
      <rowOff>144780</rowOff>
    </to>
    <pic>
      <nvPicPr>
        <cNvPr id="5" name="Рисунок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1960" y="0"/>
          <a:ext cx="1766468" cy="5105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15</col>
      <colOff>0</colOff>
      <row>29</row>
      <rowOff>0</rowOff>
    </from>
    <to>
      <col>15</col>
      <colOff>28579</colOff>
      <row>29</row>
      <rowOff>47632</rowOff>
    </to>
    <pic>
      <nvPicPr>
        <cNvPr id="6" name="Рисунок 5" descr="Вырезка экрана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782175" y="5772150"/>
          <a:ext cx="28579" cy="476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0</col>
      <colOff>274321</colOff>
      <row>0</row>
      <rowOff>0</rowOff>
    </from>
    <to>
      <col>2</col>
      <colOff>335281</colOff>
      <row>2</row>
      <rowOff>77633</rowOff>
    </to>
    <pic>
      <nvPicPr>
        <cNvPr id="5" name="Рисунок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74321" y="0"/>
          <a:ext cx="1280160" cy="481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0</col>
      <colOff>1</colOff>
      <row>0</row>
      <rowOff>146538</rowOff>
    </from>
    <to>
      <col>2</col>
      <colOff>488462</colOff>
      <row>2</row>
      <rowOff>366346</rowOff>
    </to>
    <pic>
      <nvPicPr>
        <cNvPr id="3" name="Рисунок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" y="146538"/>
          <a:ext cx="1685192" cy="6105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3</col>
      <colOff>287930</colOff>
      <row>2</row>
      <rowOff>146538</rowOff>
    </to>
    <pic>
      <nvPicPr>
        <cNvPr id="4" name="Рисунок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95238" cy="53730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0</col>
      <colOff>76200</colOff>
      <row>0</row>
      <rowOff>0</rowOff>
    </from>
    <to>
      <col>2</col>
      <colOff>457200</colOff>
      <row>2</row>
      <rowOff>167589</rowOff>
    </to>
    <pic>
      <nvPicPr>
        <cNvPr id="9" name="Рисунок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6201" y="0"/>
          <a:ext cx="1600200" cy="5638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0</col>
      <colOff>552449</colOff>
      <row>0</row>
      <rowOff>0</rowOff>
    </from>
    <to>
      <col>3</col>
      <colOff>28575</colOff>
      <row>2</row>
      <rowOff>169478</rowOff>
    </to>
    <pic>
      <nvPicPr>
        <cNvPr id="8" name="Рисунок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52450" y="0"/>
          <a:ext cx="1724025" cy="55047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89</row>
      <rowOff>0</rowOff>
    </from>
    <to>
      <col>0</col>
      <colOff>19053</colOff>
      <row>91</row>
      <rowOff>123890</rowOff>
    </to>
    <pic>
      <nvPicPr>
        <cNvPr id="6" name="Рисунок 5" descr="Вырезка экрана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18964275"/>
          <a:ext cx="19053" cy="47631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0</col>
      <colOff>12211</colOff>
      <row>0</row>
      <rowOff>122115</rowOff>
    </from>
    <to>
      <col>2</col>
      <colOff>244051</colOff>
      <row>2</row>
      <rowOff>340870</rowOff>
    </to>
    <pic>
      <nvPicPr>
        <cNvPr id="3" name="Рисунок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211" y="122115"/>
          <a:ext cx="1428571" cy="609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1</col>
      <colOff>171450</colOff>
      <row>0</row>
      <rowOff>9524</rowOff>
    </from>
    <to>
      <col>3</col>
      <colOff>604949</colOff>
      <row>2</row>
      <rowOff>152399</rowOff>
    </to>
    <pic>
      <nvPicPr>
        <cNvPr id="2" name="Рисунок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81050" y="9524"/>
          <a:ext cx="1652699" cy="5238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5</row>
      <rowOff>71718</rowOff>
    </from>
    <to>
      <col>3</col>
      <colOff>447390</colOff>
      <row>14</row>
      <rowOff>84600</rowOff>
    </to>
    <pic>
      <nvPicPr>
        <cNvPr id="3" name="Рисунок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986118"/>
          <a:ext cx="2276190" cy="175203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17</row>
      <rowOff>17930</rowOff>
    </from>
    <to>
      <col>3</col>
      <colOff>475962</colOff>
      <row>26</row>
      <rowOff>165285</rowOff>
    </to>
    <pic>
      <nvPicPr>
        <cNvPr id="5" name="Рисунок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3245224"/>
          <a:ext cx="2304762" cy="17968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8965</colOff>
      <row>29</row>
      <rowOff>170329</rowOff>
    </from>
    <to>
      <col>3</col>
      <colOff>27784</colOff>
      <row>39</row>
      <rowOff>62754</rowOff>
    </to>
    <pic>
      <nvPicPr>
        <cNvPr id="6" name="Рисунок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8965" y="5638800"/>
          <a:ext cx="1847619" cy="17929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4</col>
      <colOff>71718</colOff>
      <row>30</row>
      <rowOff>26894</rowOff>
    </from>
    <to>
      <col>7</col>
      <colOff>214347</colOff>
      <row>39</row>
      <rowOff>40491</rowOff>
    </to>
    <pic>
      <nvPicPr>
        <cNvPr id="8" name="Рисунок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2510118" y="5674659"/>
          <a:ext cx="1971429" cy="17348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80683</colOff>
      <row>41</row>
      <rowOff>152401</rowOff>
    </from>
    <to>
      <col>3</col>
      <colOff>4264</colOff>
      <row>51</row>
      <rowOff>80683</rowOff>
    </to>
    <pic>
      <nvPicPr>
        <cNvPr id="10" name="Рисунок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80683" y="7915836"/>
          <a:ext cx="1752381" cy="17750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55</row>
      <rowOff>152400</rowOff>
    </from>
    <to>
      <col>3</col>
      <colOff>333105</colOff>
      <row>64</row>
      <rowOff>43191</rowOff>
    </to>
    <pic>
      <nvPicPr>
        <cNvPr id="12" name="Рисунок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10479741"/>
          <a:ext cx="2161905" cy="16299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98611</colOff>
      <row>67</row>
      <rowOff>17929</rowOff>
    </from>
    <to>
      <col>3</col>
      <colOff>80682</colOff>
      <row>76</row>
      <rowOff>26894</rowOff>
    </to>
    <pic>
      <nvPicPr>
        <cNvPr id="13" name="Рисунок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98611" y="12658164"/>
          <a:ext cx="1810871" cy="174811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0</col>
      <colOff>95250</colOff>
      <row>0</row>
      <rowOff>85725</rowOff>
    </from>
    <to>
      <col>3</col>
      <colOff>228600</colOff>
      <row>2</row>
      <rowOff>142875</rowOff>
    </to>
    <pic>
      <nvPicPr>
        <cNvPr id="3" name="Рисунок 2" descr="Вырезка экрана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5250" y="85725"/>
          <a:ext cx="1962150" cy="4381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1</col>
      <colOff>175260</colOff>
      <row>0</row>
      <rowOff>0</rowOff>
    </from>
    <to>
      <col>3</col>
      <colOff>586740</colOff>
      <row>2</row>
      <rowOff>137160</rowOff>
    </to>
    <pic>
      <nvPicPr>
        <cNvPr id="10" name="Рисунок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84860" y="0"/>
          <a:ext cx="1630680" cy="502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3</col>
      <colOff>209550</colOff>
      <row>2</row>
      <rowOff>114300</rowOff>
    </to>
    <pic>
      <nvPicPr>
        <cNvPr id="11" name="Рисунок 10" descr="Вырезка экрана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038349" cy="4953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7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3</col>
      <colOff>19051</colOff>
      <row>3</row>
      <rowOff>28575</rowOff>
    </to>
    <pic>
      <nvPicPr>
        <cNvPr id="7" name="Рисунок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" y="0"/>
          <a:ext cx="1847850" cy="809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8.xml><?xml version="1.0" encoding="utf-8"?>
<wsDr xmlns="http://schemas.openxmlformats.org/drawingml/2006/spreadsheetDrawing">
  <twoCellAnchor editAs="oneCell">
    <from>
      <col>0</col>
      <colOff>0</colOff>
      <row>1</row>
      <rowOff>134327</rowOff>
    </from>
    <to>
      <col>3</col>
      <colOff>73269</colOff>
      <row>2</row>
      <rowOff>466374</rowOff>
    </to>
    <pic>
      <nvPicPr>
        <cNvPr id="5" name="Рисунок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29712"/>
          <a:ext cx="1880577" cy="5274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19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2</col>
      <colOff>495300</colOff>
      <row>2</row>
      <rowOff>123824</rowOff>
    </to>
    <pic>
      <nvPicPr>
        <cNvPr id="2" name="Рисунок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" y="0"/>
          <a:ext cx="1714500" cy="5048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</colOff>
      <row>2</row>
      <rowOff>95250</rowOff>
    </from>
    <to>
      <col>2</col>
      <colOff>428625</colOff>
      <row>2</row>
      <rowOff>590549</rowOff>
    </to>
    <pic>
      <nvPicPr>
        <cNvPr id="3" name="Рисунок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" y="476250"/>
          <a:ext cx="1647824" cy="4953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0.xml><?xml version="1.0" encoding="utf-8"?>
<wsDr xmlns="http://schemas.openxmlformats.org/drawingml/2006/spreadsheetDrawing">
  <twoCellAnchor editAs="oneCell">
    <from>
      <col>0</col>
      <colOff>0</colOff>
      <row>0</row>
      <rowOff>1</rowOff>
    </from>
    <to>
      <col>2</col>
      <colOff>142705</colOff>
      <row>2</row>
      <rowOff>190501</rowOff>
    </to>
    <pic>
      <nvPicPr>
        <cNvPr id="5" name="Рисунок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1"/>
          <a:ext cx="1361905" cy="5715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1.xml><?xml version="1.0" encoding="utf-8"?>
<wsDr xmlns="http://schemas.openxmlformats.org/drawingml/2006/spreadsheetDrawing">
  <twoCellAnchor editAs="oneCell">
    <from>
      <col>0</col>
      <colOff>556260</colOff>
      <row>0</row>
      <rowOff>45721</rowOff>
    </from>
    <to>
      <col>4</col>
      <colOff>165102</colOff>
      <row>2</row>
      <rowOff>152401</rowOff>
    </to>
    <pic>
      <nvPicPr>
        <cNvPr id="7" name="Рисунок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56260" y="45721"/>
          <a:ext cx="2047241" cy="4724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503791</colOff>
      <row>0</row>
      <rowOff>68580</rowOff>
    </from>
    <to>
      <col>11</col>
      <colOff>472441</colOff>
      <row>2</row>
      <rowOff>68580</rowOff>
    </to>
    <pic>
      <nvPicPr>
        <cNvPr id="9" name="Рисунок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380591" y="68580"/>
          <a:ext cx="1797450" cy="3657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18895</colOff>
      <row>2</row>
      <rowOff>209476</rowOff>
    </to>
    <pic>
      <nvPicPr>
        <cNvPr id="4" name="Рисунок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238095" cy="5904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190500</colOff>
      <row>0</row>
      <rowOff>47623</rowOff>
    </from>
    <to>
      <col>11</col>
      <colOff>304329</colOff>
      <row>2</row>
      <rowOff>581025</rowOff>
    </to>
    <pic>
      <nvPicPr>
        <cNvPr id="5" name="Рисунок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00" y="47623"/>
          <a:ext cx="3771429" cy="914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354134</colOff>
      <row>3</row>
      <rowOff>38100</rowOff>
    </to>
    <pic>
      <nvPicPr>
        <cNvPr id="2" name="Рисунок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3383084" cy="619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4.xml><?xml version="1.0" encoding="utf-8"?>
<wsDr xmlns="http://schemas.openxmlformats.org/drawingml/2006/spreadsheetDrawing">
  <twoCellAnchor editAs="oneCell">
    <from>
      <col>0</col>
      <colOff>257175</colOff>
      <row>0</row>
      <rowOff>85725</rowOff>
    </from>
    <to>
      <col>2</col>
      <colOff>523875</colOff>
      <row>2</row>
      <rowOff>161925</rowOff>
    </to>
    <pic>
      <nvPicPr>
        <cNvPr id="8" name="Рисунок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57175" y="85726"/>
          <a:ext cx="1485900" cy="4572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9525</colOff>
      <row>0</row>
      <rowOff>1</rowOff>
    </from>
    <to>
      <col>11</col>
      <colOff>66199</colOff>
      <row>2</row>
      <rowOff>171450</rowOff>
    </to>
    <pic>
      <nvPicPr>
        <cNvPr id="9" name="Рисунок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276725" y="1"/>
          <a:ext cx="2495074" cy="5524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5.xml><?xml version="1.0" encoding="utf-8"?>
<wsDr xmlns="http://schemas.openxmlformats.org/drawingml/2006/spreadsheetDrawing">
  <twoCellAnchor editAs="oneCell">
    <from>
      <col>0</col>
      <colOff>85725</colOff>
      <row>0</row>
      <rowOff>114300</rowOff>
    </from>
    <to>
      <col>3</col>
      <colOff>428625</colOff>
      <row>2</row>
      <rowOff>352424</rowOff>
    </to>
    <pic>
      <nvPicPr>
        <cNvPr id="2" name="Рисунок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5726" y="114300"/>
          <a:ext cx="2171700" cy="6191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6.xml><?xml version="1.0" encoding="utf-8"?>
<wsDr xmlns="http://schemas.openxmlformats.org/drawingml/2006/spreadsheetDrawing">
  <twoCellAnchor editAs="oneCell">
    <from>
      <col>0</col>
      <colOff>0</colOff>
      <row>0</row>
      <rowOff>142875</rowOff>
    </from>
    <to>
      <col>4</col>
      <colOff>9525</colOff>
      <row>2</row>
      <rowOff>495299</rowOff>
    </to>
    <pic>
      <nvPicPr>
        <cNvPr id="4" name="Рисунок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142875"/>
          <a:ext cx="2447925" cy="7334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7.xml><?xml version="1.0" encoding="utf-8"?>
<wsDr xmlns="http://schemas.openxmlformats.org/drawingml/2006/spreadsheetDrawing">
  <twoCellAnchor editAs="oneCell">
    <from>
      <col>0</col>
      <colOff>66675</colOff>
      <row>0</row>
      <rowOff>57150</rowOff>
    </from>
    <to>
      <col>3</col>
      <colOff>475970</colOff>
      <row>2</row>
      <rowOff>123824</rowOff>
    </to>
    <pic>
      <nvPicPr>
        <cNvPr id="5" name="Рисунок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6675" y="57150"/>
          <a:ext cx="2238095" cy="4476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552449</colOff>
      <row>0</row>
      <rowOff>85725</rowOff>
    </from>
    <to>
      <col>11</col>
      <colOff>104525</colOff>
      <row>2</row>
      <rowOff>599933</rowOff>
    </to>
    <pic>
      <nvPicPr>
        <cNvPr id="6" name="Рисунок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819650" y="85725"/>
          <a:ext cx="1990476" cy="89520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8.xml><?xml version="1.0" encoding="utf-8"?>
<wsDr xmlns="http://schemas.openxmlformats.org/drawingml/2006/spreadsheetDrawing">
  <twoCellAnchor editAs="oneCell">
    <from>
      <col>0</col>
      <colOff>104775</colOff>
      <row>0</row>
      <rowOff>142875</rowOff>
    </from>
    <to>
      <col>3</col>
      <colOff>533117</colOff>
      <row>2</row>
      <rowOff>590436</rowOff>
    </to>
    <pic>
      <nvPicPr>
        <cNvPr id="6" name="Рисунок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4775" y="142875"/>
          <a:ext cx="2257143" cy="82856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142875</colOff>
      <row>0</row>
      <rowOff>9525</rowOff>
    </from>
    <to>
      <col>11</col>
      <colOff>161694</colOff>
      <row>2</row>
      <rowOff>638049</rowOff>
    </to>
    <pic>
      <nvPicPr>
        <cNvPr id="7" name="Рисунок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9675" y="9525"/>
          <a:ext cx="1847619" cy="10095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9.xml><?xml version="1.0" encoding="utf-8"?>
<wsDr xmlns="http://schemas.openxmlformats.org/drawingml/2006/spreadsheetDrawing">
  <twoCellAnchor editAs="oneCell">
    <from>
      <col>0</col>
      <colOff>0</colOff>
      <row>0</row>
      <rowOff>152400</rowOff>
    </from>
    <to>
      <col>3</col>
      <colOff>504533</colOff>
      <row>2</row>
      <rowOff>599971</rowOff>
    </to>
    <pic>
      <nvPicPr>
        <cNvPr id="5" name="Рисунок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152400"/>
          <a:ext cx="2333333" cy="8285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0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266700</colOff>
      <row>2</row>
      <rowOff>371475</rowOff>
    </to>
    <pic>
      <nvPicPr>
        <cNvPr id="4" name="Рисунок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705100" cy="7524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390525</colOff>
      <row>0</row>
      <rowOff>152400</rowOff>
    </from>
    <to>
      <col>11</col>
      <colOff>399592</colOff>
      <row>2</row>
      <rowOff>466580</rowOff>
    </to>
    <pic>
      <nvPicPr>
        <cNvPr id="5" name="Рисунок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438525" y="152400"/>
          <a:ext cx="3666667" cy="6951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1.xml><?xml version="1.0" encoding="utf-8"?>
<wsDr xmlns="http://schemas.openxmlformats.org/drawingml/2006/spreadsheetDrawing">
  <twoCellAnchor editAs="oneCell">
    <from>
      <col>0</col>
      <colOff>1</colOff>
      <row>1</row>
      <rowOff>38100</rowOff>
    </from>
    <to>
      <col>3</col>
      <colOff>419100</colOff>
      <row>2</row>
      <rowOff>380905</rowOff>
    </to>
    <pic>
      <nvPicPr>
        <cNvPr id="5" name="Рисунок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" y="228600"/>
          <a:ext cx="2247900" cy="5333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171450</colOff>
      <row>0</row>
      <rowOff>114300</rowOff>
    </from>
    <to>
      <col>11</col>
      <colOff>380517</colOff>
      <row>2</row>
      <rowOff>485603</rowOff>
    </to>
    <pic>
      <nvPicPr>
        <cNvPr id="6" name="Рисунок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19449" y="114300"/>
          <a:ext cx="3866667" cy="7523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2.xml><?xml version="1.0" encoding="utf-8"?>
<wsDr xmlns="http://schemas.openxmlformats.org/drawingml/2006/spreadsheetDrawing">
  <twoCellAnchor editAs="oneCell">
    <from>
      <col>0</col>
      <colOff>228600</colOff>
      <row>1</row>
      <rowOff>152400</rowOff>
    </from>
    <to>
      <col>3</col>
      <colOff>342656</colOff>
      <row>2</row>
      <rowOff>628567</rowOff>
    </to>
    <pic>
      <nvPicPr>
        <cNvPr id="5" name="Рисунок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8600" y="342900"/>
          <a:ext cx="1942857" cy="6666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161924</colOff>
      <row>1</row>
      <rowOff>1</rowOff>
    </from>
    <to>
      <col>10</col>
      <colOff>285749</colOff>
      <row>2</row>
      <rowOff>514207</rowOff>
    </to>
    <pic>
      <nvPicPr>
        <cNvPr id="6" name="Рисунок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09924" y="190501"/>
          <a:ext cx="3171825" cy="70470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3.xml><?xml version="1.0" encoding="utf-8"?>
<wsDr xmlns="http://schemas.openxmlformats.org/drawingml/2006/spreadsheetDrawing">
  <twoCellAnchor editAs="oneCell">
    <from>
      <col>8</col>
      <colOff>38100</colOff>
      <row>0</row>
      <rowOff>76200</rowOff>
    </from>
    <to>
      <col>11</col>
      <colOff>9300</colOff>
      <row>2</row>
      <rowOff>495176</rowOff>
    </to>
    <pic>
      <nvPicPr>
        <cNvPr id="3" name="Рисунок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914900" y="76200"/>
          <a:ext cx="1800000" cy="79997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95250</colOff>
      <row>0</row>
      <rowOff>123824</rowOff>
    </from>
    <to>
      <col>4</col>
      <colOff>294945</colOff>
      <row>2</row>
      <rowOff>628539</rowOff>
    </to>
    <pic>
      <nvPicPr>
        <cNvPr id="4" name="Рисунок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5250" y="123825"/>
          <a:ext cx="2638095" cy="8857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4.xml><?xml version="1.0" encoding="utf-8"?>
<wsDr xmlns="http://schemas.openxmlformats.org/drawingml/2006/spreadsheetDrawing">
  <twoCellAnchor editAs="oneCell">
    <from>
      <col>0</col>
      <colOff>78441</colOff>
      <row>0</row>
      <rowOff>179295</rowOff>
    </from>
    <to>
      <col>3</col>
      <colOff>139278</colOff>
      <row>2</row>
      <rowOff>569724</rowOff>
    </to>
    <pic>
      <nvPicPr>
        <cNvPr id="4" name="Рисунок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441" y="179295"/>
          <a:ext cx="1876190" cy="7714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549089</colOff>
      <row>0</row>
      <rowOff>100853</rowOff>
    </from>
    <to>
      <col>11</col>
      <colOff>304453</colOff>
      <row>2</row>
      <rowOff>472234</rowOff>
    </to>
    <pic>
      <nvPicPr>
        <cNvPr id="5" name="Рисунок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4179795" y="100853"/>
          <a:ext cx="2780952" cy="7523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5.xml><?xml version="1.0" encoding="utf-8"?>
<wsDr xmlns="http://schemas.openxmlformats.org/drawingml/2006/spreadsheetDrawing">
  <twoCellAnchor editAs="oneCell">
    <from>
      <col>0</col>
      <colOff>22412</colOff>
      <row>0</row>
      <rowOff>67235</rowOff>
    </from>
    <to>
      <col>2</col>
      <colOff>516939</colOff>
      <row>2</row>
      <rowOff>324330</rowOff>
    </to>
    <pic>
      <nvPicPr>
        <cNvPr id="5" name="Рисунок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2412" y="67235"/>
          <a:ext cx="1704762" cy="6380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17</row>
      <rowOff>8965</rowOff>
    </from>
    <to>
      <col>4</col>
      <colOff>42263</colOff>
      <row>26</row>
      <rowOff>50422</rowOff>
    </to>
    <pic>
      <nvPicPr>
        <cNvPr id="4" name="Рисунок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3720353"/>
          <a:ext cx="2552381" cy="18075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6.xml><?xml version="1.0" encoding="utf-8"?>
<wsDr xmlns="http://schemas.openxmlformats.org/drawingml/2006/spreadsheetDrawing">
  <twoCellAnchor editAs="oneCell">
    <from>
      <col>0</col>
      <colOff>66675</colOff>
      <row>0</row>
      <rowOff>57150</rowOff>
    </from>
    <to>
      <col>3</col>
      <colOff>561684</colOff>
      <row>2</row>
      <rowOff>571388</rowOff>
    </to>
    <pic>
      <nvPicPr>
        <cNvPr id="5" name="Рисунок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6675" y="57150"/>
          <a:ext cx="2323809" cy="8952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485775</colOff>
      <row>0</row>
      <rowOff>0</rowOff>
    </from>
    <to>
      <col>10</col>
      <colOff>456974</colOff>
      <row>2</row>
      <rowOff>371475</rowOff>
    </to>
    <pic>
      <nvPicPr>
        <cNvPr id="6" name="Рисунок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52975" y="0"/>
          <a:ext cx="1800000" cy="7524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7.xml><?xml version="1.0" encoding="utf-8"?>
<wsDr xmlns="http://schemas.openxmlformats.org/drawingml/2006/spreadsheetDrawing">
  <twoCellAnchor editAs="oneCell">
    <from>
      <col>6</col>
      <colOff>219075</colOff>
      <row>0</row>
      <rowOff>76200</rowOff>
    </from>
    <to>
      <col>11</col>
      <colOff>247264</colOff>
      <row>2</row>
      <rowOff>609601</rowOff>
    </to>
    <pic>
      <nvPicPr>
        <cNvPr id="2" name="Рисунок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876675" y="76201"/>
          <a:ext cx="3076190" cy="9144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47625</colOff>
      <row>1</row>
      <rowOff>57150</rowOff>
    </from>
    <to>
      <col>4</col>
      <colOff>228272</colOff>
      <row>2</row>
      <rowOff>428625</rowOff>
    </to>
    <pic>
      <nvPicPr>
        <cNvPr id="3" name="Рисунок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7625" y="247650"/>
          <a:ext cx="2619048" cy="5619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8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152076</colOff>
      <row>2</row>
      <rowOff>495190</rowOff>
    </to>
    <pic>
      <nvPicPr>
        <cNvPr id="7" name="Рисунок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590476" cy="8761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295274</colOff>
      <row>0</row>
      <rowOff>47625</rowOff>
    </from>
    <to>
      <col>10</col>
      <colOff>485551</colOff>
      <row>2</row>
      <rowOff>438027</rowOff>
    </to>
    <pic>
      <nvPicPr>
        <cNvPr id="8" name="Рисунок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2475" y="47625"/>
          <a:ext cx="2019075" cy="77140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9.xml><?xml version="1.0" encoding="utf-8"?>
<wsDr xmlns="http://schemas.openxmlformats.org/drawingml/2006/spreadsheetDrawing">
  <twoCellAnchor editAs="oneCell">
    <from>
      <col>0</col>
      <colOff>0</colOff>
      <row>0</row>
      <rowOff>9525</rowOff>
    </from>
    <to>
      <col>4</col>
      <colOff>171124</colOff>
      <row>2</row>
      <rowOff>180870</rowOff>
    </to>
    <pic>
      <nvPicPr>
        <cNvPr id="8" name="Рисунок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9525"/>
          <a:ext cx="2609524" cy="5523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38100</colOff>
      <row>0</row>
      <rowOff>0</rowOff>
    </from>
    <to>
      <col>11</col>
      <colOff>504589</colOff>
      <row>2</row>
      <rowOff>428625</rowOff>
    </to>
    <pic>
      <nvPicPr>
        <cNvPr id="9" name="Рисунок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305300" y="0"/>
          <a:ext cx="2904889" cy="809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0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266362</colOff>
      <row>2</row>
      <rowOff>495190</rowOff>
    </to>
    <pic>
      <nvPicPr>
        <cNvPr id="6" name="Рисунок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704762" cy="8761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552449</colOff>
      <row>0</row>
      <rowOff>47623</rowOff>
    </from>
    <to>
      <col>11</col>
      <colOff>381000</colOff>
      <row>3</row>
      <rowOff>38099</rowOff>
    </to>
    <pic>
      <nvPicPr>
        <cNvPr id="7" name="Рисунок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210050" y="47623"/>
          <a:ext cx="2876550" cy="8667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1.xml><?xml version="1.0" encoding="utf-8"?>
<wsDr xmlns="http://schemas.openxmlformats.org/drawingml/2006/spreadsheetDrawing">
  <twoCellAnchor editAs="oneCell">
    <from>
      <col>0</col>
      <colOff>28575</colOff>
      <row>1</row>
      <rowOff>57150</rowOff>
    </from>
    <to>
      <col>4</col>
      <colOff>237794</colOff>
      <row>2</row>
      <rowOff>466619</rowOff>
    </to>
    <pic>
      <nvPicPr>
        <cNvPr id="6" name="Рисунок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8575" y="247650"/>
          <a:ext cx="2647619" cy="59996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352424</colOff>
      <row>0</row>
      <rowOff>57150</rowOff>
    </from>
    <to>
      <col>11</col>
      <colOff>114089</colOff>
      <row>2</row>
      <rowOff>495299</rowOff>
    </to>
    <pic>
      <nvPicPr>
        <cNvPr id="7" name="Рисунок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010025" y="57150"/>
          <a:ext cx="2809664" cy="8191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2.xml><?xml version="1.0" encoding="utf-8"?>
<wsDr xmlns="http://schemas.openxmlformats.org/drawingml/2006/spreadsheetDrawing">
  <twoCellAnchor editAs="oneCell">
    <from>
      <col>0</col>
      <colOff>0</colOff>
      <row>0</row>
      <rowOff>28575</rowOff>
    </from>
    <to>
      <col>4</col>
      <colOff>142552</colOff>
      <row>2</row>
      <rowOff>457200</rowOff>
    </to>
    <pic>
      <nvPicPr>
        <cNvPr id="6" name="Рисунок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28575"/>
          <a:ext cx="2580952" cy="8096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114300</colOff>
      <row>0</row>
      <rowOff>47625</rowOff>
    </from>
    <to>
      <col>11</col>
      <colOff>152176</colOff>
      <row>2</row>
      <rowOff>381000</rowOff>
    </to>
    <pic>
      <nvPicPr>
        <cNvPr id="7" name="Рисунок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381500" y="47625"/>
          <a:ext cx="2476276" cy="7143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152076</colOff>
      <row>2</row>
      <rowOff>390428</rowOff>
    </to>
    <pic>
      <nvPicPr>
        <cNvPr id="6" name="Рисунок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2590476" cy="7714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8</col>
      <colOff>390525</colOff>
      <row>0</row>
      <rowOff>76200</rowOff>
    </from>
    <to>
      <col>11</col>
      <colOff>371249</colOff>
      <row>2</row>
      <rowOff>419100</rowOff>
    </to>
    <pic>
      <nvPicPr>
        <cNvPr id="7" name="Рисунок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267325" y="76200"/>
          <a:ext cx="1809524" cy="7239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4.xml><?xml version="1.0" encoding="utf-8"?>
<wsDr xmlns="http://schemas.openxmlformats.org/drawingml/2006/spreadsheetDrawing">
  <twoCellAnchor editAs="oneCell">
    <from>
      <col>0</col>
      <colOff>0</colOff>
      <row>0</row>
      <rowOff>161924</rowOff>
    </from>
    <to>
      <col>4</col>
      <colOff>142552</colOff>
      <row>2</row>
      <rowOff>542830</rowOff>
    </to>
    <pic>
      <nvPicPr>
        <cNvPr id="3" name="Рисунок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161925"/>
          <a:ext cx="2580952" cy="7619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5</col>
      <colOff>142875</colOff>
      <row>0</row>
      <rowOff>38099</rowOff>
    </from>
    <to>
      <col>11</col>
      <colOff>523873</colOff>
      <row>2</row>
      <rowOff>504824</rowOff>
    </to>
    <pic>
      <nvPicPr>
        <cNvPr id="4" name="Рисунок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90875" y="38099"/>
          <a:ext cx="4038598" cy="84772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ozon.ru/product/gervent-sistema-vytyazhnoy-ventilyatsii-dlya-metallocherepitsy-monterrey-korichnevyy-1778094803/?at=LZtlroWJAcjDjlrQHzGEAYghj9OZ9Di2WZm23fY6pm97" TargetMode="External" Id="rId1"/><Relationship Type="http://schemas.openxmlformats.org/officeDocument/2006/relationships/hyperlink" Target="https://www.ozon.ru/product/gervent-nanodeflektor-rotatsionnaya-ventilyatsionnaya-turbina-160-korichnevyy-1777059610/?at=08tY5ExRKcPz3KtYx9OVXT2Y51Z2cWg5mDMfOkw6Vx" TargetMode="External" Id="rId2"/><Relationship Type="http://schemas.openxmlformats.org/officeDocument/2006/relationships/hyperlink" Target="https://www.ozon.ru/product/gervent-static-deflektor-staticheskiy-160-mm-korichnevyy-2223626215/?_bctx=CAQQiaqPAQ&amp;at=ywtAwj1lgcKjYNAwUXgwRgGTVP84K6T1rW86LhxvNoME&amp;hs=1" TargetMode="External" Id="rId3"/><Relationship Type="http://schemas.openxmlformats.org/officeDocument/2006/relationships/hyperlink" Target="https://www.ozon.ru/product/gervent-sistema-vytyazhnoy-ventilyatsii-dlya-metallocherepitsy-monterrey-koltso-gidrozatvora-grafit-1792948726/?_bctx=CAQQiaqPAQ&amp;at=jYtZwOkv0I24REm1ikOwnvESWk4DADcMDpjBgUE8rp53&amp;hs=1" TargetMode="External" Id="rId4"/><Relationship Type="http://schemas.openxmlformats.org/officeDocument/2006/relationships/hyperlink" Target="https://www.ozon.ru/product/gervent-static-komplekt-ventilyatsii-dlya-krovli-iz-metallocherepitsy-monterrey-korichnevyy-1788825020/?_bctx=CAQQiaqPAQ&amp;at=lRt689rByulo12rkim400KBHAgPm6vFG2ZRMDfRAKDvp&amp;hs=1" TargetMode="External" Id="rId5"/><Relationship Type="http://schemas.openxmlformats.org/officeDocument/2006/relationships/hyperlink" Target="https://www.wildberries.ru/catalog/216670584/detail.aspx" TargetMode="External" Id="rId6"/><Relationship Type="http://schemas.openxmlformats.org/officeDocument/2006/relationships/hyperlink" Target="https://www.wildberries.ru/catalog/185831216/detail.aspx" TargetMode="External" Id="rId7"/><Relationship Type="http://schemas.openxmlformats.org/officeDocument/2006/relationships/hyperlink" Target="https://www.wildberries.ru/catalog/264167536/detail.aspx" TargetMode="External" Id="rId8"/><Relationship Type="http://schemas.openxmlformats.org/officeDocument/2006/relationships/drawing" Target="/xl/drawings/drawing1.xm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wildberries.ru/catalog/36558475/detail.aspx" TargetMode="External" Id="rId1"/><Relationship Type="http://schemas.openxmlformats.org/officeDocument/2006/relationships/hyperlink" Target="https://www.wildberries.ru/catalog/177088928/detail.aspx" TargetMode="External" Id="rId2"/><Relationship Type="http://schemas.openxmlformats.org/officeDocument/2006/relationships/hyperlink" Target="https://www.wildberries.ru/catalog/176934044/detail.aspx" TargetMode="External" Id="rId3"/><Relationship Type="http://schemas.openxmlformats.org/officeDocument/2006/relationships/hyperlink" Target="https://www.wildberries.ru/catalog/225219537/detail.aspx" TargetMode="External" Id="rId4"/><Relationship Type="http://schemas.openxmlformats.org/officeDocument/2006/relationships/hyperlink" Target="https://www.wildberries.ru/catalog/107576655/detail.aspx" TargetMode="External" Id="rId5"/><Relationship Type="http://schemas.openxmlformats.org/officeDocument/2006/relationships/drawing" Target="/xl/drawings/drawing2.xml" Id="rId6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wildberries.ru/catalog/222193089/detail.aspx" TargetMode="External" Id="rId1"/><Relationship Type="http://schemas.openxmlformats.org/officeDocument/2006/relationships/hyperlink" Target="https://www.wildberries.ru/catalog/485335629/detail.aspx" TargetMode="External" Id="rId2"/><Relationship Type="http://schemas.openxmlformats.org/officeDocument/2006/relationships/hyperlink" Target="https://www.ozon.ru/product/rotatsionnyy-nanodeflektor-nd160-korichnevyy-974546055/?at=99trK4L90hwr8rq8cGqPzOyswJjv5PH95BDzzh6N9W72" TargetMode="External" Id="rId3"/><Relationship Type="http://schemas.openxmlformats.org/officeDocument/2006/relationships/hyperlink" Target="https://www.ozon.ru/product/rotatsionnyy-nanodeflektor-nd160-korichnevyy-974546055/?at=DqtDl4m0jcxjzQXqhKwlD8GUA8m8QwIGOXPNpHQyBALQ" TargetMode="External" Id="rId4"/><Relationship Type="http://schemas.openxmlformats.org/officeDocument/2006/relationships/hyperlink" Target="https://www.ozon.ru/product/komplekt-ventilyatsii-s-kolpakom-dlya-profnastila-prof-21-110-160-mm-ral7024-gervent-2041354543/?_bctx=CAQQwbpF&amp;at=ywtAPgjMquEWgBY6sA3VL0JhPVpZJJummEyD7h9MpZYq&amp;hs=1" TargetMode="External" Id="rId5"/><Relationship Type="http://schemas.openxmlformats.org/officeDocument/2006/relationships/drawing" Target="/xl/drawings/drawing4.xml" Id="rId6"/></Relationships>
</file>

<file path=xl/worksheets/_rels/sheet6.xml.rels><Relationships xmlns="http://schemas.openxmlformats.org/package/2006/relationships"><Relationship Type="http://schemas.openxmlformats.org/officeDocument/2006/relationships/hyperlink" Target="https://www.ozon.ru/product/nanodeflektor-nd-brown-d100-160-mm-iz-plastika-658947003/?asb=deySCIgTIVVuy1zU8TVkwl4uqwr0fUkwb5jNy%252F3J%252F%252F0%253D&amp;asb2=h9_JXtQvxin_TaXkBp5EHAp-7MjUaDy7Axd1IDG8BMUqyGjSWyXV2wtuRo2a9L9Q&amp;avtc=1&amp;avte=2&amp;avts=1698901987&amp;keywords=&#1085;&#1072;&#1085;&#1086;&#1076;&#1077;&#1092;&#1083;&#1077;&#1082;&#1090;&#1086;&#1088;" TargetMode="External" Id="rId1"/><Relationship Type="http://schemas.openxmlformats.org/officeDocument/2006/relationships/drawing" Target="/xl/drawings/drawing5.xml" Id="rId2"/></Relationships>
</file>

<file path=xl/worksheets/_rels/sheet7.xml.rels><Relationships xmlns="http://schemas.openxmlformats.org/package/2006/relationships"><Relationship Type="http://schemas.openxmlformats.org/officeDocument/2006/relationships/hyperlink" Target="https://www.wildberries.ru/catalog/38967488/detail.aspx" TargetMode="External" Id="rId1"/><Relationship Type="http://schemas.openxmlformats.org/officeDocument/2006/relationships/hyperlink" Target="https://www.wildberries.ru/catalog/71802287/detail.aspx" TargetMode="External" Id="rId2"/><Relationship Type="http://schemas.openxmlformats.org/officeDocument/2006/relationships/hyperlink" Target="https://www.ozon.ru/product/komplekt-aktivnoy-ventilyatsii-nanodeflektor-nd160-vent-vyhod-uteplennyy-vysotoy-n-500-dlya-966150947/?_bctx=CAQQ3vAF&amp;hs=1" TargetMode="External" Id="rId3"/><Relationship Type="http://schemas.openxmlformats.org/officeDocument/2006/relationships/hyperlink" Target="https://www.ozon.ru/product/rotatsionnyy-nanodeflektor-nd160-s-perehodnikom-100-125-seryy-974546067/?at=6WtZzYQEQSwP0QAqSo6GPZLH9ODQ9zuNAgVJOUgmDp55" TargetMode="External" Id="rId4"/><Relationship Type="http://schemas.openxmlformats.org/officeDocument/2006/relationships/hyperlink" Target="https://www.ozon.ru/product/gotovyy-komplekt-izolirovannyy-dlya-metallocherepitsy-monterrey-110-160-mm-ral7024-gervent-seriya-2037015562/?_bctx=CAQQ3vAF&amp;at=lRt6R04BOfk1B12VcOVl8pqIkG2lO9tEnMZ8zHRXzp62&amp;hs=1" TargetMode="External" Id="rId5"/><Relationship Type="http://schemas.openxmlformats.org/officeDocument/2006/relationships/drawing" Target="/xl/drawings/drawing6.xml" Id="rId6"/></Relationships>
</file>

<file path=xl/worksheets/_rels/sheet8.xml.rels><Relationships xmlns="http://schemas.openxmlformats.org/package/2006/relationships"><Relationship Type="http://schemas.openxmlformats.org/officeDocument/2006/relationships/hyperlink" Target="https://www.wildberries.ru/catalog/175130527/detail.aspx" TargetMode="External" Id="rId1"/><Relationship Type="http://schemas.openxmlformats.org/officeDocument/2006/relationships/hyperlink" Target="https://www.wildberries.ru/catalog/175148325/detail.aspx" TargetMode="External" Id="rId2"/><Relationship Type="http://schemas.openxmlformats.org/officeDocument/2006/relationships/drawing" Target="/xl/drawings/drawing7.xml" Id="rId3"/></Relationships>
</file>

<file path=xl/worksheets/_rels/sheet9.xml.rels><Relationships xmlns="http://schemas.openxmlformats.org/package/2006/relationships"><Relationship Type="http://schemas.openxmlformats.org/officeDocument/2006/relationships/hyperlink" Target="https://www.wildberries.ru/catalog/17401927/detail.aspx" TargetMode="External" Id="rId1"/><Relationship Type="http://schemas.openxmlformats.org/officeDocument/2006/relationships/hyperlink" Target="https://www.ozon.ru/product/turbina-ventilyatsionnaya-nanodeflektor-d160-era-rrtv-green-204001008/?at=79tn16v5NINq4zP4tQnK1NEUjxxPz2hm1DgOnsQBXJoj" TargetMode="External" Id="rId2"/><Relationship Type="http://schemas.openxmlformats.org/officeDocument/2006/relationships/hyperlink" Target="https://www.ozon.ru/product/komplekt-ventilyatsionnoy-sistemy-dlya-faltsevoy-i-bitumnoy-krovli-era-rrtv-s-160-green-545046911/?at=46tR2lDorh7zBw9upEp2mkIJJnWP4i7VK8X2C1NxZYn" TargetMode="External" Id="rId3"/><Relationship Type="http://schemas.openxmlformats.org/officeDocument/2006/relationships/drawing" Target="/xl/drawings/drawing8.xml" Id="rId4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ozon.ru/product/rotatsionnyy-deflektor-turbodeflektor-160-seryy-plastikovyy-696725427/?at=w0tgKYA1JsAYMkJXHzqO3DVhZnGQD2hA5MB54up2Dx1G" TargetMode="External" Id="rId1"/><Relationship Type="http://schemas.openxmlformats.org/officeDocument/2006/relationships/hyperlink" Target="https://www.ozon.ru/product/prohodnoy-element-korichnevyy-dlya-faltsevoy-i-bitumnoy-krovli-696860091/?at=99trjzX5vuRAG9O7TpK83r3IBxl15QfK7NpyDfNPgJqx&amp;avtc=1&amp;avte=4&amp;avts=1739444118&amp;keywords=&#1085;&#1072;&#1085;&#1086;&#1076;&#1077;&#1092;&#1083;&#1077;&#1082;&#1090;&#1086;&#1088;" TargetMode="External" Id="rId2"/><Relationship Type="http://schemas.openxmlformats.org/officeDocument/2006/relationships/drawing" Target="/xl/drawings/drawing9.xml" Id="rId3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wildberries.ru/catalog/189691228/detail.aspx" TargetMode="External" Id="rId1"/><Relationship Type="http://schemas.openxmlformats.org/officeDocument/2006/relationships/hyperlink" Target="https://www.wildberries.ru/catalog/189691220/detail.aspx" TargetMode="External" Id="rId2"/><Relationship Type="http://schemas.openxmlformats.org/officeDocument/2006/relationships/hyperlink" Target="https://www.wildberries.ru/catalog/318440318/detail.aspx" TargetMode="External" Id="rId3"/><Relationship Type="http://schemas.openxmlformats.org/officeDocument/2006/relationships/drawing" Target="/xl/drawings/drawing10.xml" Id="rId4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ozon.ru/product/nanodeflektor-rotatsionnaya-ventilyatsionnaya-turbina-160-rvt-160-bordovyy-ral-3005-ventilyatsiya-1284536752/?at=qQtJj3grDcvg7zX5IxpxQ7JSpm4ro4hlp4BkGtmYjnL4" TargetMode="External" Id="rId1"/><Relationship Type="http://schemas.openxmlformats.org/officeDocument/2006/relationships/hyperlink" Target="https://www.ozon.ru/product/komplekt-ventilyatsii-dlya-krovli-iz-proflista-s-20-nanodeflektor-rvt-160-zelenyy-ral-2227801797/?_bctx=CAQQ7PdR&amp;at=RltyEq7J7srKAXO0sZ6OB6XcMj6L0QHgYpljYS0Wx2Jx&amp;hs=1" TargetMode="External" Id="rId2"/><Relationship Type="http://schemas.openxmlformats.org/officeDocument/2006/relationships/hyperlink" Target="https://www.ozon.ru/product/komplekt-ventilyatsii-dlya-krovli-iz-bitumnoy-cherepitsy-i-faltsevoy-krovli-static-seryy-grafit-ral-1465345619/?_bctx=CAQQ7PdR&amp;at=WPtNOLyW7cw5VO9OtXx6XGZsoXnDGGH11rx23uNyVx03&amp;hs=1" TargetMode="External" Id="rId3"/><Relationship Type="http://schemas.openxmlformats.org/officeDocument/2006/relationships/hyperlink" Target="https://www.wildberries.ru/catalog/310849843/detail.aspx" TargetMode="External" Id="rId4"/><Relationship Type="http://schemas.openxmlformats.org/officeDocument/2006/relationships/hyperlink" Target="https://www.wildberries.ru/catalog/310868459/detail.aspx" TargetMode="External" Id="rId5"/><Relationship Type="http://schemas.openxmlformats.org/officeDocument/2006/relationships/drawing" Target="/xl/drawings/drawing11.xml" Id="rId6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wildberries.ru/catalog/311551978/detail.aspx" TargetMode="External" Id="rId1"/><Relationship Type="http://schemas.openxmlformats.org/officeDocument/2006/relationships/hyperlink" Target="https://www.wildberries.ru/catalog/311551979/detail.aspx" TargetMode="External" Id="rId2"/><Relationship Type="http://schemas.openxmlformats.org/officeDocument/2006/relationships/hyperlink" Target="https://www.ozon.ru/product/rotatsionnaya-ventilyatsionnaya-turbina-nanodeflektor-rvt-160-ventilyatsiya-na-kryshu-diametr-160-1842015778/?_bctx=CAQQteuZAQ&amp;at=VvtzqLY5OsNZPwRmu83nrrDCLYDzNwsA0zm81s2MjMMz&amp;hs=1" TargetMode="External" Id="rId3"/><Relationship Type="http://schemas.openxmlformats.org/officeDocument/2006/relationships/hyperlink" Target="https://www.ozon.ru/product/komplekt-ventilyatsii-dlya-faltsevoy-i-gotovoy-krovli-iz-bitumnoy-cherepitsy-korichnevyy-1842015102/?_bctx=CAQQteuZAQ&amp;at=57twk0lv5c9zrYg5CGmJKkJSG6xZRgsPE5kqqhx8kBJ2&amp;hs=1" TargetMode="External" Id="rId4"/><Relationship Type="http://schemas.openxmlformats.org/officeDocument/2006/relationships/drawing" Target="/xl/drawings/drawing12.xml" Id="rId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ozon.ru/product/rotatsionnaya-ventilyatsionnaya-turbina-nanodeflektor-rvt-160-dlya-ventilyatsii-na-kryshu-979741360/?at=pZtpWlBl5iVvLwx6CzxWMwjFkzNwPsLYwYqXUoDlwPl" TargetMode="External" Id="rId1"/><Relationship Type="http://schemas.openxmlformats.org/officeDocument/2006/relationships/hyperlink" Target="https://www.ozon.ru/product/komplekt-ventilyatsii-dlya-ploskoy-krovli-vnutrenniy-diametr-150-mm-nanodeflektor-1724574958/?at=qQtJ3Grmmc4NoQ6jhJ78QWYfYBjRZotXVwZl6CQ0oXWL" TargetMode="External" Id="rId2"/><Relationship Type="http://schemas.openxmlformats.org/officeDocument/2006/relationships/hyperlink" Target="https://www.wildberries.ru/catalog/176282570/detail.aspx" TargetMode="External" Id="rId3"/><Relationship Type="http://schemas.openxmlformats.org/officeDocument/2006/relationships/hyperlink" Target="https://www.wildberries.ru/catalog/176282487/detail.aspx" TargetMode="External" Id="rId4"/><Relationship Type="http://schemas.openxmlformats.org/officeDocument/2006/relationships/hyperlink" Target="https://www.wildberries.ru/catalog/178708504/detail.aspx" TargetMode="External" Id="rId5"/><Relationship Type="http://schemas.openxmlformats.org/officeDocument/2006/relationships/drawing" Target="/xl/drawings/drawing13.xml" Id="rId6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ozon.ru/category/ventilyatsiya-10218/?category_was_predicted=true&amp;deny_category_prediction=true&amp;from_global=true&amp;opened=seller&amp;seller=1370903&amp;text=%D0%BD%D0%B0%D0%BD%D0%BE%D0%B4%D0%B5%D1%84%D0%BB%D0%B5%D0%BA%D1%82%D0%BE%D1%80" TargetMode="External" Id="rId1"/><Relationship Type="http://schemas.openxmlformats.org/officeDocument/2006/relationships/hyperlink" Target="https://www.ozon.ru/product/komplekt-ventilyatsii-dlya-metallocherepitsy-monterrey-nanodeflektor-korichnevyy-gervent-1687212838/?_bctx=CAQQlfYQ&amp;at=z6tOz75D8c4Qm4ggt03oyDGUqBKRE5Cwn9j6Pi0E3K8O&amp;hs=1" TargetMode="External" Id="rId2"/><Relationship Type="http://schemas.openxmlformats.org/officeDocument/2006/relationships/hyperlink" Target="https://www.ozon.ru/product/komplekt-ventilyatsii-dlya-metallocherepitsy-monterrey-nanodeflektor-korichnevyy-statik-gervent-1687158121/?_bctx=CAQQlfYQ&amp;at=oZt62Xw4jFzB20JTRlMXy0FNG7pv9uPMl695cQEk2EV&amp;hs=1" TargetMode="External" Id="rId3"/><Relationship Type="http://schemas.openxmlformats.org/officeDocument/2006/relationships/hyperlink" Target="https://www.wildberries.ru/catalog/260373621/detail.aspx" TargetMode="External" Id="rId4"/><Relationship Type="http://schemas.openxmlformats.org/officeDocument/2006/relationships/drawing" Target="/xl/drawings/drawing14.xml" Id="rId5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ozon.ru/product/rotatsionnaya-ventilyatsionnaya-turbina-nanodeflektor-rvt-d160-siniy-746330293/?_bctx=CAQQvI4o&amp;at=XQtk25kOvF28W5BDHyAnQrrTqz84xAIEK77AZu5WM8EW&amp;hs=1" TargetMode="External" Id="rId1"/><Relationship Type="http://schemas.openxmlformats.org/officeDocument/2006/relationships/hyperlink" Target="https://www.ozon.ru/product/komplekt-ventilyatsii-rvt-160-rvt-vv-pe-dlya-krovli-iz-metallocherepitsy-tipa-monterrey-zelenyy-746269709/?at=oZt6Yv9BLc122nvLUQxqJZzCy3pNQACV0An3jcq0W3Q5" TargetMode="External" Id="rId2"/><Relationship Type="http://schemas.openxmlformats.org/officeDocument/2006/relationships/hyperlink" Target="https://www.ozon.ru/product/prohodnoy-element-dlya-bitumnoy-krovli-i-gibkoy-cherepitsy-korichnevyy-746429912/?at=XQtkEn9JVFzzMzPYtP0Kzr0cJg6LzQfRmXLpZh61Oq9K&amp;keywords=&#1085;&#1072;&#1085;&#1086;&#1076;&#1077;&#1092;&#1083;&#1077;&#1082;&#1090;&#1086;&#1088;" TargetMode="External" Id="rId3"/><Relationship Type="http://schemas.openxmlformats.org/officeDocument/2006/relationships/hyperlink" Target="https://www.ozon.ru/product/komplekt-ventilyatsii-rvt-160-rvt-vv-pe-dlya-krovli-iz-metallocherepitsy-tipa-monterrey-zelenyy-746269709/?at=mqtkVxP1EhP0qGyOFNmyNlpi09QLG9u2Jq9XPhXO1yA8" TargetMode="External" Id="rId4"/><Relationship Type="http://schemas.openxmlformats.org/officeDocument/2006/relationships/drawing" Target="/xl/drawings/drawing15.xml" Id="rId5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ozon.ru/product/rotatsionnyy-nanodeflektor-nd160-s-perehodnikom-100-125-svetlo-seryy-1208147034/?at=VvtzQJlnrC1MDnXNsN5lEgqFgAg1B8CmPwj0MFX38QnJ" TargetMode="External" Id="rId1"/><Relationship Type="http://schemas.openxmlformats.org/officeDocument/2006/relationships/hyperlink" Target="https://www.ozon.ru/product/komplekt-ventilyatsii-dlya-metallocherepitsy-monterrey-nanodeflektor-gervent-korichnevyy-1680916510/?_bctx=CAQQl9ZT&amp;at=08tYzp1vJcn3KjxMImk63m2cG0319DsVXXj6GcQopzY&amp;hs=1" TargetMode="External" Id="rId2"/><Relationship Type="http://schemas.openxmlformats.org/officeDocument/2006/relationships/hyperlink" Target="https://www.ozon.ru/product/komplekt-ventilyatsii-dlya-metallocherepitsy-monterrey-nanodeflektor-statik-gervent-seryy-grafit-1680967408/?_bctx=CAQQl9ZT&amp;at=08tYN2y8qc9Qwwxocm96lJ2uxgAGVxsmpJqyMCjEDB5y&amp;hs=1" TargetMode="External" Id="rId3"/><Relationship Type="http://schemas.openxmlformats.org/officeDocument/2006/relationships/drawing" Target="/xl/drawings/drawing16.xml" Id="rId4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ozon.ru/product/rotatsionnyy-nanodeflektor-nd160-s-perehodnikom-100-125-temno-seryy-1673002165/?_bctx=CAQQ8sZw&amp;at=mqtky5M2BFBvNJkkU6DkxEmcRJVpPlUoEkpN8cv2DM7N&amp;hs=1" TargetMode="External" Id="rId1"/><Relationship Type="http://schemas.openxmlformats.org/officeDocument/2006/relationships/hyperlink" Target="https://www.ozon.ru/product/komplekt-ventilyatsii-dlya-metallocherepitsy-monterrey-nanodeflektor-statik-gervent-seryy-grafit-1688206290/?_bctx=CAQQ8sZw&amp;at=k2to2nwN8T0L46mIXKDAAYs2w4mr1FgVoDZRtqDzK5N&amp;hs=1" TargetMode="External" Id="rId2"/><Relationship Type="http://schemas.openxmlformats.org/officeDocument/2006/relationships/hyperlink" Target="https://www.ozon.ru/product/komplekt-ventilyatsii-dlya-metallocherepitsy-monterrey-nanodeflektor-statik-gervent-seryy-grafit-1688206290/?_bctx=CAQQ8sZw&amp;at=k2to2nwN8T0L46mIXKDAAYs2w4mr1FgVoDZRtqDzK5N&amp;hs=1" TargetMode="External" Id="rId3"/><Relationship Type="http://schemas.openxmlformats.org/officeDocument/2006/relationships/hyperlink" Target="https://www.ozon.ru/product/komplekt-ventilyatsii-dlya-metallocherepitsy-monterrey-nanodeflektor-statik-gervent-seryy-grafit-1688206290/?_bctx=CAQQ8sZw&amp;at=k2tov2Y9EuDOpmOAskMAmErtBqBvD0s4VDV3XhgynGw0&amp;hs=1" TargetMode="External" Id="rId4"/><Relationship Type="http://schemas.openxmlformats.org/officeDocument/2006/relationships/drawing" Target="/xl/drawings/drawing18.xml" Id="rId5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wildberries.ru/catalog/192559749/detail.aspx" TargetMode="External" Id="rId1"/><Relationship Type="http://schemas.openxmlformats.org/officeDocument/2006/relationships/hyperlink" Target="https://www.wildberries.ru/catalog/192559744/detail.aspx" TargetMode="External" Id="rId2"/><Relationship Type="http://schemas.openxmlformats.org/officeDocument/2006/relationships/drawing" Target="/xl/drawings/drawing19.xml" Id="rId3"/></Relationships>
</file>

<file path=xl/worksheets/_rels/sheet21.xml.rels><Relationships xmlns="http://schemas.openxmlformats.org/package/2006/relationships"><Relationship Type="http://schemas.openxmlformats.org/officeDocument/2006/relationships/hyperlink" Target="https://www.wildberries.ru/catalog/207628551/detail.aspx" TargetMode="External" Id="rId1"/><Relationship Type="http://schemas.openxmlformats.org/officeDocument/2006/relationships/hyperlink" Target="https://www.wildberries.ru/catalog/175997264/detail.aspx" TargetMode="External" Id="rId2"/><Relationship Type="http://schemas.openxmlformats.org/officeDocument/2006/relationships/drawing" Target="/xl/drawings/drawing20.xml" Id="rId3"/></Relationships>
</file>

<file path=xl/worksheets/_rels/sheet22.xml.rels><Relationships xmlns="http://schemas.openxmlformats.org/package/2006/relationships"><Relationship Type="http://schemas.openxmlformats.org/officeDocument/2006/relationships/hyperlink" Target="https://www.ozon.ru/product/ventilyatsonnyy-vyhod-izolirovannyy-dlya-krovli-160mm-korichnevyy-gervent-twister-gotovyy-komplekt-1973442092/?_bctx=CAQQi7ajAQ&amp;at=K8tZzGKKlTnBJJ5KsWKX5oPHPNEr6WTVPr7YmUBm249q&amp;hs=1" TargetMode="External" Id="rId1"/><Relationship Type="http://schemas.openxmlformats.org/officeDocument/2006/relationships/drawing" Target="/xl/drawings/drawing21.xml" Id="rId2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wildberries.ru/catalog/239141494/detail.aspx" TargetMode="External" Id="rId1"/><Relationship Type="http://schemas.openxmlformats.org/officeDocument/2006/relationships/hyperlink" Target="https://www.wildberries.ru/catalog/238679738/detail.aspx" TargetMode="External" Id="rId2"/><Relationship Type="http://schemas.openxmlformats.org/officeDocument/2006/relationships/hyperlink" Target="https://market.yandex.ru/search?text=&#1085;&#1072;&#1085;&#1086;&#1076;&#1077;&#1092;&#1083;&#1077;&#1082;&#1090;&#1086;&#1088;&amp;rs=eJwzMgpg_MQoxsEosPAQqwSDwu4zrArTGk6ya-yfvIztL6P-pQC7XqbJIdvspjItjlpkt4IJqAAAvo8S0Q%2C%2C&amp;merchant-filter=7196197" TargetMode="External" Id="rId3"/><Relationship Type="http://schemas.openxmlformats.org/officeDocument/2006/relationships/drawing" Target="/xl/drawings/drawing23.xml" Id="rId4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www.ozon.ru/product/nanodeflektor-d160-seryy-grafit-adapter-dlya-truby-100-125-mm-703749019/?at=K8tZ71YYBIrQ5lNEI3QAVx0S9vx9K2frkGKr5SABgxw2&amp;keywords=&#1085;&#1072;&#1085;&#1086;&#1076;&#1077;&#1092;&#1083;&#1077;&#1082;&#1090;&#1086;&#1088;" TargetMode="External" Id="rId1"/><Relationship Type="http://schemas.openxmlformats.org/officeDocument/2006/relationships/drawing" Target="/xl/drawings/drawing25.xml" Id="rId2"/></Relationships>
</file>

<file path=xl/worksheets/_rels/sheet27.xml.rels><Relationships xmlns="http://schemas.openxmlformats.org/package/2006/relationships"><Relationship Type="http://schemas.openxmlformats.org/officeDocument/2006/relationships/hyperlink" Target="https://www.wildberries.ru/catalog/244681291/detail.aspx" TargetMode="External" Id="rId1"/><Relationship Type="http://schemas.openxmlformats.org/officeDocument/2006/relationships/drawing" Target="/xl/drawings/drawing26.xml" Id="rId2"/></Relationships>
</file>

<file path=xl/worksheets/_rels/sheet28.xml.rels><Relationships xmlns="http://schemas.openxmlformats.org/package/2006/relationships"><Relationship Type="http://schemas.openxmlformats.org/officeDocument/2006/relationships/hyperlink" Target="https://www.wildberries.ru/catalog/190951012/detail.aspx" TargetMode="External" Id="rId1"/><Relationship Type="http://schemas.openxmlformats.org/officeDocument/2006/relationships/drawing" Target="/xl/drawings/drawing27.xml" Id="rId2"/></Relationships>
</file>

<file path=xl/worksheets/_rels/sheet29.xml.rels><Relationships xmlns="http://schemas.openxmlformats.org/package/2006/relationships"><Relationship Type="http://schemas.openxmlformats.org/officeDocument/2006/relationships/hyperlink" Target="https://www.wildberries.ru/catalog/244681291/detail.aspx" TargetMode="External" Id="rId1"/><Relationship Type="http://schemas.openxmlformats.org/officeDocument/2006/relationships/drawing" Target="/xl/drawings/drawing28.xml" Id="rId2"/></Relationships>
</file>

<file path=xl/worksheets/_rels/sheet30.xml.rels><Relationships xmlns="http://schemas.openxmlformats.org/package/2006/relationships"><Relationship Type="http://schemas.openxmlformats.org/officeDocument/2006/relationships/hyperlink" Target="https://www.ozon.ru/product/rotatsionnaya-ventilyatsionnaya-turbina-nanodeflektor-rvt-160-dlya-vytyazhnoy-i-krovelnoy-1854897212/?at=ywtA3DYJgcRVZGK5HozwL56hWqlY2gh0KVMP1So8EJDL&amp;keywords=&#1085;&#1072;&#1085;&#1086;&#1076;&#1077;&#1092;&#1083;&#1077;&#1082;&#1090;&#1086;&#1088;" TargetMode="External" Id="rId1"/><Relationship Type="http://schemas.openxmlformats.org/officeDocument/2006/relationships/hyperlink" Target="https://www.ozon.ru/product/komplekt-rrtv-d160-dlya-metallocherepitsy-monterrey-gray-graphite-1851603372/?at=WPtNR28oPf9wL0Nu0J61w4fvL6MOXuxG5DNVf04z7o" TargetMode="External" Id="rId2"/><Relationship Type="http://schemas.openxmlformats.org/officeDocument/2006/relationships/hyperlink" Target="https://www.wildberries.ru/catalog/484909519/detail.aspx" TargetMode="External" Id="rId3"/><Relationship Type="http://schemas.openxmlformats.org/officeDocument/2006/relationships/drawing" Target="/xl/drawings/drawing29.xml" Id="rId4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www.ozon.ru/product/rotatsionnaya-ventilyatsionnaya-turbina-160-gervent-korichnevyy-ral-8017-1771509445/?_bctx=CAQQt46AAQ&amp;at=83tBmlZMGTzXvA7gI9WnmyZSrZZzp2hVzBqyqURXKEMV&amp;hs=1" TargetMode="External" Id="rId1"/><Relationship Type="http://schemas.openxmlformats.org/officeDocument/2006/relationships/hyperlink" Target="https://www.ozon.ru/product/ventilyatsionnyy-vyhod-izolirovannyy-dlya-metallocherepitsy-monterrey-komplekt-125-160-1771509399/?_bctx=CAQQt46AAQ&amp;at=mqtkVZKYxFr9z2AgtvkwQw3t0WNzEkHE6vO5GhKZR3QA&amp;hs=1" TargetMode="External" Id="rId2"/><Relationship Type="http://schemas.openxmlformats.org/officeDocument/2006/relationships/hyperlink" Target="https://www.ozon.ru/product/ventilyatsionnyy-deflektor-160-gervent-korichnevyy-ral-8017-1777753616/?_bctx=CAQQt46AAQ&amp;at=ywtAGYGjqulWJG3Qi8p92mVuYYQWJ8iyOBrNAU3gplNn&amp;hs=1" TargetMode="External" Id="rId3"/><Relationship Type="http://schemas.openxmlformats.org/officeDocument/2006/relationships/drawing" Target="/xl/drawings/drawing33.xml" Id="rId4"/></Relationships>
</file>

<file path=xl/worksheets/_rels/sheet35.xml.rels><Relationships xmlns="http://schemas.openxmlformats.org/package/2006/relationships"><Relationship Type="http://schemas.openxmlformats.org/officeDocument/2006/relationships/hyperlink" Target="https://www.ozon.ru/product/rotatsionnaya-ventilyatsionnaya-turbina-kolpak-d160-mm-korichnevyy-ral-8017-gervent-twister-3010452137/?_bctx=CAMQ6ZL0Lw&amp;at=28t0XRGMYsW4pZL7U9p6M5YtowYkx8CpqE0xVt5n6zL6" TargetMode="External" Id="rId1"/><Relationship Type="http://schemas.openxmlformats.org/officeDocument/2006/relationships/drawing" Target="/xl/drawings/drawing34.xml" Id="rId2"/></Relationships>
</file>

<file path=xl/worksheets/_rels/sheet36.xml.rels><Relationships xmlns="http://schemas.openxmlformats.org/package/2006/relationships"><Relationship Type="http://schemas.openxmlformats.org/officeDocument/2006/relationships/hyperlink" Target="https://www.ozon.ru/product/rotatsionnaya-ventilyatsionnaya-turbina-kolpak-d160-mm-korichnevyy-ral-8017-gervent-twister-3010452137/?_bctx=CAMQ6ZL0Lw&amp;at=28t0XRGMYsW4pZL7U9p6M5YtowYkx8CpqE0xVt5n6zL6" TargetMode="External" Id="rId1"/><Relationship Type="http://schemas.openxmlformats.org/officeDocument/2006/relationships/hyperlink" Target="https://www.ozon.ru/product/komplekt-ventilyatsionnogo-vyhoda-na-kryshu-gervent-twister-125-mm-uteplennyy-dlya-metallocherepitsy-3435662863/?_bctx=CAQQsr7YAQ&amp;at=46tROjvjrTQJ7AZPiAV60GBtl3xZR5SDzY2K3t5A0W1G&amp;hs=1" TargetMode="External" Id="rId2"/><Relationship Type="http://schemas.openxmlformats.org/officeDocument/2006/relationships/hyperlink" Target="https://www.ozon.ru/product/komplekt-ventilyatsionnogo-vyhoda-na-kryshu-gervent-static-110-mm-uteplennyy-dlya-profnastila-s-21-3436422237/?_bctx=CAMQ6ZL0Lw&amp;at=NOtw81xvvcJ1VQY6iE2Ekx7UqY7nK5irDygXkIoLw7w3" TargetMode="External" Id="rId3"/><Relationship Type="http://schemas.openxmlformats.org/officeDocument/2006/relationships/drawing" Target="/xl/drawings/drawing35.xml" Id="rId4"/></Relationships>
</file>

<file path=xl/worksheets/_rels/sheet37.xml.rels><Relationships xmlns="http://schemas.openxmlformats.org/package/2006/relationships"><Relationship Type="http://schemas.openxmlformats.org/officeDocument/2006/relationships/hyperlink" Target="https://www.ozon.ru/product/rotatsionnaya-ventilyatsionnaya-turbina-160-gervent-korichnevyy-ral-8017-1780821120/?_bctx=CAQQmcqDAQ&amp;at=w0tgKNXX0h9DnlxBhEA5lnyFXvk261HgrwvL1tjWg9&amp;hs=1" TargetMode="External" Id="rId1"/><Relationship Type="http://schemas.openxmlformats.org/officeDocument/2006/relationships/hyperlink" Target="https://www.ozon.ru/product/ventilyatsionnyy-vyhod-izolirovannyy-dlya-metallocherepitsy-monterrey-komplekt-125-160-1780821723/?_bctx=CAQQmcqDAQ&amp;at=z6tOX3pB1cNM95DkhRMBMvRspvQv77tOQQ0AziRYkL7l&amp;hs=1" TargetMode="External" Id="rId2"/><Relationship Type="http://schemas.openxmlformats.org/officeDocument/2006/relationships/hyperlink" Target="https://www.ozon.ru/product/ventilyatsionnyy-vyhod-izolirovannyy-gervent-150-160-korichnevyy-ral-8017-1780821152/?at=nRtr4n4yAhzOBOQzF3r39yDuojOQz2hn26jPGTq6v1GJ" TargetMode="External" Id="rId3"/><Relationship Type="http://schemas.openxmlformats.org/officeDocument/2006/relationships/drawing" Target="/xl/drawings/drawing36.xml" Id="rId4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7.xm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www.ozon.ru/product/komplekt-rotornoy-ventilyatsii-gervent-dlya-krovli-monterrey-125-160mm-seryy-ral-7024-1463130571/?_bctx=CAQQpt4T&amp;at=57twEQByAcAMkxqrUvzAR2wSv2wykDfqyOmJKSpRv0ow&amp;hs=1" TargetMode="External" Id="rId1"/><Relationship Type="http://schemas.openxmlformats.org/officeDocument/2006/relationships/hyperlink" Target="https://www.wildberries.ru/catalog/396594621/detail.aspx" TargetMode="External" Id="rId2"/><Relationship Type="http://schemas.openxmlformats.org/officeDocument/2006/relationships/hyperlink" Target="https://www.wildberries.ru/catalog/396595995/detail.aspx" TargetMode="External" Id="rId3"/><Relationship Type="http://schemas.openxmlformats.org/officeDocument/2006/relationships/drawing" Target="/xl/drawings/drawing38.xml" Id="rId4"/></Relationships>
</file>

<file path=xl/worksheets/_rels/sheet40.xml.rels><Relationships xmlns="http://schemas.openxmlformats.org/package/2006/relationships"><Relationship Type="http://schemas.openxmlformats.org/officeDocument/2006/relationships/hyperlink" Target="https://www.ozon.ru/product/komplekt-ventilyatsii-rvt-160m-gervent-gervent-dlya-metallocherepitsy-seryy-grafit-1767251896/?_bctx=CAQQvYNI&amp;at=Z8tXl7gmztxk7kz7Hnnk4wJU8Lo8O3ckrEK3rUZGDDPw&amp;hs=1" TargetMode="External" Id="rId1"/><Relationship Type="http://schemas.openxmlformats.org/officeDocument/2006/relationships/drawing" Target="/xl/drawings/drawing39.xml" Id="rId2"/></Relationships>
</file>

<file path=xl/worksheets/_rels/sheet41.xml.rels><Relationships xmlns="http://schemas.openxmlformats.org/package/2006/relationships"><Relationship Type="http://schemas.openxmlformats.org/officeDocument/2006/relationships/hyperlink" Target="https://www.ozon.ru/product/komplekt-ventilyatsii-rvt-160m-gervent-gervent-dlya-metallocherepitsy-seryy-grafit-1767251896/?_bctx=CAQQvYNI&amp;at=Z8tXl7gmztxk7kz7Hnnk4wJU8Lo8O3ckrEK3rUZGDDPw&amp;hs=1" TargetMode="External" Id="rId1"/><Relationship Type="http://schemas.openxmlformats.org/officeDocument/2006/relationships/drawing" Target="/xl/drawings/drawing40.xm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www.ozon.ru/product/komplekt-ventilyatsii-dlya-krovli-monterrey-125-160-mm-seriya-twister-2433441335/?at=jYtZ8MWzgUJZMOG4s0KxoXcp1AWO1uMkZWlwH0YW3jw" TargetMode="External" Id="rId1"/><Relationship Type="http://schemas.openxmlformats.org/officeDocument/2006/relationships/drawing" Target="/xl/drawings/drawing41.xml" Id="rId2"/></Relationships>
</file>

<file path=xl/worksheets/_rels/sheet43.xml.rels><Relationships xmlns="http://schemas.openxmlformats.org/package/2006/relationships"><Relationship Type="http://schemas.openxmlformats.org/officeDocument/2006/relationships/hyperlink" Target="https://www.ozon.ru/product/rotatsionnaya-ventilyatsionnaya-turbina-rvt-160-ventilyatsiya-na-kryshu-gervent-diametr-160-mm-2699653492/?_bctx=CAQQnZA7&amp;hs=1" TargetMode="External" Id="rId1"/><Relationship Type="http://schemas.openxmlformats.org/officeDocument/2006/relationships/hyperlink" Target="https://www.ozon.ru/product/komplekt-ventilyatsii-dlya-metallocherepitsy-monterrey-125-160-ventilyatsiya-dlya-kryshi-2695443984/?_bctx=CAQQnZA7&amp;hs=1" TargetMode="External" Id="rId2"/><Relationship Type="http://schemas.openxmlformats.org/officeDocument/2006/relationships/drawing" Target="/xl/drawings/drawing42.xml" Id="rId3"/></Relationships>
</file>

<file path=xl/worksheets/_rels/sheet44.xml.rels><Relationships xmlns="http://schemas.openxmlformats.org/package/2006/relationships"><Relationship Type="http://schemas.openxmlformats.org/officeDocument/2006/relationships/hyperlink" Target="https://www.ozon.ru/product/komplekt-rotornoy-ventilyatsii-gervent-dlya-krovli-monterrey-125-160mm-seryy-ral-7024-1463130571/?_bctx=CAQQpt4T&amp;at=57twEQByAcAMkxqrUvzAR2wSv2wykDfqyOmJKSpRv0ow&amp;hs=1" TargetMode="External" Id="rId1"/><Relationship Type="http://schemas.openxmlformats.org/officeDocument/2006/relationships/drawing" Target="/xl/drawings/drawing43.xml" Id="rId2"/></Relationships>
</file>

<file path=xl/worksheets/_rels/sheet45.xml.rels><Relationships xmlns="http://schemas.openxmlformats.org/package/2006/relationships"><Relationship Type="http://schemas.openxmlformats.org/officeDocument/2006/relationships/hyperlink" Target="https://www.ozon.ru/product/turbodeflektor-rrtv-160-brown-160mm-korichnevyy-1864211927/?_bctx=CAQQn-J6&amp;hs=1" TargetMode="External" Id="rId1"/><Relationship Type="http://schemas.openxmlformats.org/officeDocument/2006/relationships/hyperlink" Target="https://www.ozon.ru/product/komplekt-ventilyatsionnoy-sistemy-dlya-faltsevoy-i-bitumnoy-krovli-rrtv-s-160-brown-125mm-korich-1864193214/?_bctx=CAQQn-J6&amp;hs=1" TargetMode="External" Id="rId2"/><Relationship Type="http://schemas.openxmlformats.org/officeDocument/2006/relationships/drawing" Target="/xl/drawings/drawing44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Z56"/>
  <sheetViews>
    <sheetView topLeftCell="A34" zoomScale="55" zoomScaleNormal="55" workbookViewId="0">
      <selection activeCell="PH43" sqref="PH43"/>
    </sheetView>
  </sheetViews>
  <sheetFormatPr baseColWidth="8" defaultRowHeight="15.6"/>
  <cols>
    <col width="30.44140625" customWidth="1" style="1" min="1" max="1"/>
    <col width="49.33203125" customWidth="1" style="2" min="2" max="2"/>
    <col hidden="1" width="27.109375" customWidth="1" style="1" min="3" max="3"/>
    <col hidden="1" width="26.44140625" customWidth="1" style="1" min="4" max="4"/>
    <col hidden="1" width="20.44140625" customWidth="1" style="1" min="5" max="5"/>
    <col hidden="1" width="19" customWidth="1" style="1" min="6" max="6"/>
    <col hidden="1" width="21.33203125" customWidth="1" style="2" min="7" max="7"/>
    <col hidden="1" width="26.44140625" customWidth="1" style="2" min="8" max="8"/>
    <col hidden="1" width="23.44140625" customWidth="1" style="1" min="9" max="9"/>
    <col hidden="1" width="33" customWidth="1" style="1" min="10" max="10"/>
    <col hidden="1" width="10.6640625" customWidth="1" style="1" min="11" max="152"/>
    <col hidden="1" width="12.88671875" customWidth="1" style="1" min="153" max="153"/>
    <col hidden="1" width="10.6640625" customWidth="1" style="1" min="154" max="159"/>
    <col hidden="1" width="12.88671875" customWidth="1" style="1" min="160" max="160"/>
    <col hidden="1" width="10.6640625" customWidth="1" style="1" min="161" max="166"/>
    <col hidden="1" width="12.88671875" customWidth="1" style="1" min="167" max="167"/>
    <col hidden="1" width="10.6640625" customWidth="1" style="1" min="168" max="173"/>
    <col hidden="1" width="12.88671875" customWidth="1" style="1" min="174" max="174"/>
    <col hidden="1" width="10.6640625" customWidth="1" style="1" min="175" max="180"/>
    <col hidden="1" width="12.88671875" customWidth="1" style="1" min="181" max="181"/>
    <col hidden="1" width="10.6640625" customWidth="1" style="1" min="182" max="187"/>
    <col hidden="1" width="12.88671875" customWidth="1" style="1" min="188" max="188"/>
    <col hidden="1" width="10.6640625" customWidth="1" style="1" min="189" max="194"/>
    <col hidden="1" width="12.88671875" customWidth="1" style="1" min="195" max="195"/>
    <col hidden="1" width="10.6640625" customWidth="1" style="1" min="196" max="201"/>
    <col hidden="1" width="12.88671875" customWidth="1" style="1" min="202" max="202"/>
    <col hidden="1" width="10.6640625" customWidth="1" style="1" min="203" max="208"/>
    <col hidden="1" width="12.88671875" customWidth="1" style="1" min="209" max="209"/>
    <col hidden="1" width="10.6640625" customWidth="1" style="1" min="210" max="215"/>
    <col hidden="1" width="12.88671875" customWidth="1" style="1" min="216" max="216"/>
    <col hidden="1" width="10.6640625" customWidth="1" style="1" min="217" max="222"/>
    <col hidden="1" width="12.88671875" customWidth="1" style="1" min="223" max="223"/>
    <col hidden="1" width="10.6640625" customWidth="1" style="1" min="224" max="229"/>
    <col hidden="1" width="12.88671875" customWidth="1" style="1" min="230" max="230"/>
    <col hidden="1" width="10.6640625" customWidth="1" style="1" min="231" max="236"/>
    <col hidden="1" width="12.88671875" customWidth="1" style="1" min="237" max="237"/>
    <col hidden="1" width="10.6640625" customWidth="1" style="1" min="238" max="243"/>
    <col hidden="1" width="12.88671875" customWidth="1" style="1" min="244" max="244"/>
    <col hidden="1" width="10.6640625" customWidth="1" style="1" min="245" max="250"/>
    <col hidden="1" width="12.88671875" customWidth="1" style="1" min="251" max="251"/>
    <col hidden="1" width="10.6640625" customWidth="1" style="1" min="252" max="257"/>
    <col hidden="1" width="12.88671875" customWidth="1" style="1" min="258" max="258"/>
    <col hidden="1" width="10.6640625" customWidth="1" style="1" min="259" max="264"/>
    <col hidden="1" width="12.88671875" customWidth="1" style="1" min="265" max="265"/>
    <col hidden="1" width="10.6640625" customWidth="1" style="1" min="266" max="271"/>
    <col hidden="1" width="12.88671875" customWidth="1" style="1" min="272" max="272"/>
    <col hidden="1" width="10.6640625" customWidth="1" style="1" min="273" max="278"/>
    <col hidden="1" width="12.88671875" customWidth="1" style="1" min="279" max="279"/>
    <col hidden="1" width="10.6640625" customWidth="1" style="1" min="280" max="282"/>
    <col hidden="1" width="5.44140625" customWidth="1" style="1" min="283" max="283"/>
    <col hidden="1" width="10.6640625" customWidth="1" style="1" min="284" max="285"/>
    <col hidden="1" width="12.88671875" customWidth="1" style="1" min="286" max="286"/>
    <col hidden="1" width="10.6640625" customWidth="1" style="1" min="287" max="292"/>
    <col hidden="1" width="12.88671875" customWidth="1" style="1" min="293" max="293"/>
    <col hidden="1" width="10.6640625" customWidth="1" style="1" min="294" max="299"/>
    <col hidden="1" width="12.88671875" customWidth="1" style="1" min="300" max="300"/>
    <col hidden="1" width="10.6640625" customWidth="1" style="1" min="301" max="306"/>
    <col hidden="1" width="12.88671875" customWidth="1" style="1" min="307" max="307"/>
    <col hidden="1" width="10.6640625" customWidth="1" style="1" min="308" max="313"/>
    <col hidden="1" width="12.88671875" customWidth="1" style="1" min="314" max="314"/>
    <col hidden="1" width="10.6640625" customWidth="1" style="1" min="315" max="320"/>
    <col hidden="1" width="12.88671875" customWidth="1" style="1" min="321" max="321"/>
    <col hidden="1" width="10.6640625" customWidth="1" style="1" min="322" max="327"/>
    <col hidden="1" width="12.88671875" customWidth="1" style="1" min="328" max="328"/>
    <col hidden="1" width="10.6640625" customWidth="1" style="1" min="329" max="334"/>
    <col hidden="1" width="12.88671875" customWidth="1" style="1" min="335" max="335"/>
    <col hidden="1" width="10.6640625" customWidth="1" style="1" min="336" max="339"/>
    <col hidden="1" width="14.33203125" customWidth="1" style="1" min="340" max="340"/>
    <col hidden="1" width="13" customWidth="1" style="1" min="341" max="341"/>
    <col hidden="1" width="12.88671875" customWidth="1" style="1" min="342" max="342"/>
    <col hidden="1" width="15.109375" customWidth="1" style="1" min="343" max="343"/>
    <col hidden="1" width="10.6640625" customWidth="1" style="1" min="344" max="346"/>
    <col hidden="1" width="14.33203125" customWidth="1" style="1" min="347" max="347"/>
    <col hidden="1" width="13" customWidth="1" style="1" min="348" max="348"/>
    <col hidden="1" width="12.88671875" customWidth="1" style="1" min="349" max="349"/>
    <col hidden="1" width="15.109375" customWidth="1" style="1" min="350" max="350"/>
    <col hidden="1" width="10.6640625" customWidth="1" style="1" min="351" max="353"/>
    <col hidden="1" width="14.33203125" customWidth="1" style="1" min="354" max="354"/>
    <col hidden="1" width="13" customWidth="1" style="1" min="355" max="355"/>
    <col hidden="1" width="12.88671875" customWidth="1" style="1" min="356" max="356"/>
    <col hidden="1" width="15.109375" customWidth="1" style="1" min="357" max="357"/>
    <col hidden="1" width="10.6640625" customWidth="1" style="1" min="358" max="360"/>
    <col hidden="1" width="14.33203125" customWidth="1" style="1" min="361" max="361"/>
    <col hidden="1" width="13" customWidth="1" style="1" min="362" max="362"/>
    <col hidden="1" width="12.88671875" customWidth="1" style="1" min="363" max="363"/>
    <col hidden="1" width="15.109375" customWidth="1" style="1" min="364" max="364"/>
    <col hidden="1" width="10.6640625" customWidth="1" style="1" min="365" max="367"/>
    <col hidden="1" width="14.33203125" customWidth="1" style="1" min="368" max="368"/>
    <col hidden="1" width="13" customWidth="1" style="1" min="369" max="369"/>
    <col hidden="1" width="12.88671875" customWidth="1" style="1" min="370" max="370"/>
    <col hidden="1" width="15.109375" customWidth="1" style="1" min="371" max="371"/>
    <col hidden="1" width="10.6640625" customWidth="1" style="1" min="372" max="374"/>
    <col hidden="1" width="14.33203125" customWidth="1" style="1" min="375" max="375"/>
    <col hidden="1" width="13" customWidth="1" style="1" min="376" max="376"/>
    <col hidden="1" width="12.88671875" customWidth="1" style="1" min="377" max="377"/>
    <col hidden="1" width="15.109375" customWidth="1" style="1" min="378" max="378"/>
    <col hidden="1" width="10.6640625" customWidth="1" style="1" min="379" max="381"/>
    <col hidden="1" width="14.33203125" customWidth="1" style="1" min="382" max="382"/>
    <col hidden="1" width="13" customWidth="1" style="1" min="383" max="383"/>
    <col hidden="1" width="12.88671875" customWidth="1" style="1" min="384" max="384"/>
    <col hidden="1" width="15.109375" customWidth="1" style="1" min="385" max="385"/>
    <col hidden="1" width="10.6640625" customWidth="1" style="1" min="386" max="388"/>
    <col hidden="1" width="14.33203125" customWidth="1" style="1" min="389" max="389"/>
    <col hidden="1" width="13" customWidth="1" style="1" min="390" max="390"/>
    <col hidden="1" width="12.88671875" customWidth="1" style="1" min="391" max="391"/>
    <col hidden="1" width="15.109375" customWidth="1" style="1" min="392" max="392"/>
    <col hidden="1" width="10.6640625" customWidth="1" style="1" min="393" max="395"/>
    <col hidden="1" width="14.33203125" customWidth="1" style="1" min="396" max="396"/>
    <col hidden="1" width="13" customWidth="1" style="1" min="397" max="397"/>
    <col hidden="1" width="12.88671875" customWidth="1" style="1" min="398" max="398"/>
    <col hidden="1" width="15.109375" customWidth="1" style="1" min="399" max="399"/>
    <col hidden="1" width="10.6640625" customWidth="1" style="1" min="400" max="402"/>
    <col hidden="1" width="14.33203125" customWidth="1" style="1" min="403" max="403"/>
    <col hidden="1" width="13" customWidth="1" style="1" min="404" max="404"/>
    <col hidden="1" width="12.88671875" customWidth="1" style="1" min="405" max="405"/>
    <col hidden="1" width="15.109375" customWidth="1" style="1" min="406" max="406"/>
    <col hidden="1" width="10.6640625" customWidth="1" style="1" min="407" max="409"/>
    <col width="14.33203125" customWidth="1" style="1" min="410" max="410"/>
    <col width="13" customWidth="1" style="1" min="411" max="411"/>
    <col width="12.88671875" customWidth="1" style="1" min="412" max="412"/>
    <col width="15.109375" customWidth="1" style="1" min="413" max="413"/>
    <col hidden="1" width="10.6640625" customWidth="1" style="1" min="414" max="416"/>
  </cols>
  <sheetData>
    <row r="1" ht="18.75" customFormat="1" customHeight="1" s="3">
      <c r="A1" s="240" t="inlineStr">
        <is>
          <t xml:space="preserve"> </t>
        </is>
      </c>
      <c r="B1" s="242" t="inlineStr">
        <is>
          <t>Название юр лица</t>
        </is>
      </c>
      <c r="C1" s="244" t="inlineStr">
        <is>
          <t>Закрепленный менеджер</t>
        </is>
      </c>
      <c r="D1" s="246" t="inlineStr">
        <is>
          <t>Город</t>
        </is>
      </c>
      <c r="E1" s="248" t="inlineStr">
        <is>
          <t>Контрольная закупка</t>
        </is>
      </c>
      <c r="F1" s="248" t="n"/>
      <c r="G1" s="250" t="inlineStr">
        <is>
          <t>Жалоба на продавца</t>
        </is>
      </c>
      <c r="H1" s="308" t="n"/>
      <c r="I1" s="6" t="n"/>
      <c r="J1" s="7" t="n"/>
      <c r="K1" s="362" t="n">
        <v>45932</v>
      </c>
      <c r="L1" s="363" t="n"/>
      <c r="M1" s="363" t="n"/>
      <c r="N1" s="363" t="n"/>
      <c r="O1" s="363" t="n"/>
      <c r="P1" s="363" t="n"/>
      <c r="Q1" s="364" t="n"/>
      <c r="R1" s="362" t="n">
        <v>45937</v>
      </c>
      <c r="S1" s="363" t="n"/>
      <c r="T1" s="363" t="n"/>
      <c r="U1" s="363" t="n"/>
      <c r="V1" s="363" t="n"/>
      <c r="W1" s="363" t="n"/>
      <c r="X1" s="364" t="n"/>
      <c r="Y1" s="362" t="n">
        <v>45940</v>
      </c>
      <c r="Z1" s="363" t="n"/>
      <c r="AA1" s="363" t="n"/>
      <c r="AB1" s="363" t="n"/>
      <c r="AC1" s="363" t="n"/>
      <c r="AD1" s="363" t="n"/>
      <c r="AE1" s="364" t="n"/>
      <c r="AF1" s="362" t="n">
        <v>45945</v>
      </c>
      <c r="AG1" s="363" t="n"/>
      <c r="AH1" s="363" t="n"/>
      <c r="AI1" s="363" t="n"/>
      <c r="AJ1" s="363" t="n"/>
      <c r="AK1" s="363" t="n"/>
      <c r="AL1" s="364" t="n"/>
      <c r="AM1" s="362" t="n">
        <v>45947</v>
      </c>
      <c r="AN1" s="363" t="n"/>
      <c r="AO1" s="363" t="n"/>
      <c r="AP1" s="363" t="n"/>
      <c r="AQ1" s="363" t="n"/>
      <c r="AR1" s="363" t="n"/>
      <c r="AS1" s="364" t="n"/>
      <c r="AT1" s="362" t="n">
        <v>45951</v>
      </c>
      <c r="AU1" s="363" t="n"/>
      <c r="AV1" s="363" t="n"/>
      <c r="AW1" s="363" t="n"/>
      <c r="AX1" s="363" t="n"/>
      <c r="AY1" s="363" t="n"/>
      <c r="AZ1" s="364" t="n"/>
      <c r="BA1" s="362" t="n">
        <v>45959</v>
      </c>
      <c r="BB1" s="363" t="n"/>
      <c r="BC1" s="363" t="n"/>
      <c r="BD1" s="363" t="n"/>
      <c r="BE1" s="363" t="n"/>
      <c r="BF1" s="363" t="n"/>
      <c r="BG1" s="364" t="n"/>
      <c r="BH1" s="362" t="n">
        <v>45968</v>
      </c>
      <c r="BI1" s="363" t="n"/>
      <c r="BJ1" s="363" t="n"/>
      <c r="BK1" s="363" t="n"/>
      <c r="BL1" s="363" t="n"/>
      <c r="BM1" s="363" t="n"/>
      <c r="BN1" s="364" t="n"/>
      <c r="BO1" s="362" t="n">
        <v>45972</v>
      </c>
      <c r="BP1" s="363" t="n"/>
      <c r="BQ1" s="363" t="n"/>
      <c r="BR1" s="363" t="n"/>
      <c r="BS1" s="363" t="n"/>
      <c r="BT1" s="363" t="n"/>
      <c r="BU1" s="364" t="n"/>
      <c r="BV1" s="362" t="n">
        <v>45975</v>
      </c>
      <c r="BW1" s="363" t="n"/>
      <c r="BX1" s="363" t="n"/>
      <c r="BY1" s="363" t="n"/>
      <c r="BZ1" s="363" t="n"/>
      <c r="CA1" s="363" t="n"/>
      <c r="CB1" s="364" t="n"/>
      <c r="CC1" s="362" t="n">
        <v>45979</v>
      </c>
      <c r="CD1" s="363" t="n"/>
      <c r="CE1" s="363" t="n"/>
      <c r="CF1" s="363" t="n"/>
      <c r="CG1" s="363" t="n"/>
      <c r="CH1" s="363" t="n"/>
      <c r="CI1" s="364" t="n"/>
      <c r="CJ1" s="362" t="n">
        <v>45981</v>
      </c>
      <c r="CK1" s="363" t="n"/>
      <c r="CL1" s="363" t="n"/>
      <c r="CM1" s="363" t="n"/>
      <c r="CN1" s="363" t="n"/>
      <c r="CO1" s="363" t="n"/>
      <c r="CP1" s="364" t="n"/>
      <c r="CQ1" s="362" t="n">
        <v>45986</v>
      </c>
      <c r="CR1" s="363" t="n"/>
      <c r="CS1" s="363" t="n"/>
      <c r="CT1" s="363" t="n"/>
      <c r="CU1" s="363" t="n"/>
      <c r="CV1" s="363" t="n"/>
      <c r="CW1" s="364" t="n"/>
      <c r="CX1" s="362" t="n">
        <v>45989</v>
      </c>
      <c r="CY1" s="363" t="n"/>
      <c r="CZ1" s="363" t="n"/>
      <c r="DA1" s="363" t="n"/>
      <c r="DB1" s="363" t="n"/>
      <c r="DC1" s="363" t="n"/>
      <c r="DD1" s="364" t="n"/>
      <c r="DE1" s="362" t="n">
        <v>45993</v>
      </c>
      <c r="DF1" s="363" t="n"/>
      <c r="DG1" s="363" t="n"/>
      <c r="DH1" s="363" t="n"/>
      <c r="DI1" s="363" t="n"/>
      <c r="DJ1" s="363" t="n"/>
      <c r="DK1" s="364" t="n"/>
      <c r="DL1" s="362" t="n">
        <v>45996</v>
      </c>
      <c r="DM1" s="363" t="n"/>
      <c r="DN1" s="363" t="n"/>
      <c r="DO1" s="363" t="n"/>
      <c r="DP1" s="363" t="n"/>
      <c r="DQ1" s="363" t="n"/>
      <c r="DR1" s="364" t="n"/>
      <c r="DS1" s="362" t="n">
        <v>46001</v>
      </c>
      <c r="DT1" s="363" t="n"/>
      <c r="DU1" s="363" t="n"/>
      <c r="DV1" s="363" t="n"/>
      <c r="DW1" s="363" t="n"/>
      <c r="DX1" s="363" t="n"/>
      <c r="DY1" s="364" t="n"/>
      <c r="DZ1" s="362" t="n">
        <v>46003</v>
      </c>
      <c r="EA1" s="363" t="n"/>
      <c r="EB1" s="363" t="n"/>
      <c r="EC1" s="363" t="n"/>
      <c r="ED1" s="363" t="n"/>
      <c r="EE1" s="363" t="n"/>
      <c r="EF1" s="364" t="n"/>
      <c r="EG1" s="362" t="n">
        <v>46007</v>
      </c>
      <c r="EH1" s="363" t="n"/>
      <c r="EI1" s="363" t="n"/>
      <c r="EJ1" s="363" t="n"/>
      <c r="EK1" s="363" t="n"/>
      <c r="EL1" s="363" t="n"/>
      <c r="EM1" s="364" t="n"/>
      <c r="EN1" s="362" t="n">
        <v>46014</v>
      </c>
      <c r="EO1" s="363" t="n"/>
      <c r="EP1" s="363" t="n"/>
      <c r="EQ1" s="363" t="n"/>
      <c r="ER1" s="363" t="n"/>
      <c r="ES1" s="363" t="n"/>
      <c r="ET1" s="364" t="n"/>
      <c r="EU1" s="362" t="n">
        <v>46016</v>
      </c>
      <c r="EV1" s="363" t="n"/>
      <c r="EW1" s="363" t="n"/>
      <c r="EX1" s="363" t="n"/>
      <c r="EY1" s="363" t="n"/>
      <c r="EZ1" s="363" t="n"/>
      <c r="FA1" s="364" t="n"/>
      <c r="FB1" s="362" t="n">
        <v>46034</v>
      </c>
      <c r="FC1" s="363" t="n"/>
      <c r="FD1" s="363" t="n"/>
      <c r="FE1" s="363" t="n"/>
      <c r="FF1" s="363" t="n"/>
      <c r="FG1" s="363" t="n"/>
      <c r="FH1" s="364" t="n"/>
      <c r="FI1" s="362" t="n">
        <v>46036</v>
      </c>
      <c r="FJ1" s="363" t="n"/>
      <c r="FK1" s="363" t="n"/>
      <c r="FL1" s="363" t="n"/>
      <c r="FM1" s="363" t="n"/>
      <c r="FN1" s="363" t="n"/>
      <c r="FO1" s="364" t="n"/>
      <c r="FP1" s="362" t="n">
        <v>46042</v>
      </c>
      <c r="FQ1" s="363" t="n"/>
      <c r="FR1" s="363" t="n"/>
      <c r="FS1" s="363" t="n"/>
      <c r="FT1" s="363" t="n"/>
      <c r="FU1" s="363" t="n"/>
      <c r="FV1" s="364" t="n"/>
      <c r="FW1" s="362" t="n">
        <v>46044</v>
      </c>
      <c r="FX1" s="363" t="n"/>
      <c r="FY1" s="363" t="n"/>
      <c r="FZ1" s="363" t="n"/>
      <c r="GA1" s="363" t="n"/>
      <c r="GB1" s="363" t="n"/>
      <c r="GC1" s="364" t="n"/>
      <c r="GD1" s="362" t="n">
        <v>46049</v>
      </c>
      <c r="GE1" s="363" t="n"/>
      <c r="GF1" s="363" t="n"/>
      <c r="GG1" s="363" t="n"/>
      <c r="GH1" s="363" t="n"/>
      <c r="GI1" s="363" t="n"/>
      <c r="GJ1" s="364" t="n"/>
      <c r="GK1" s="362" t="n">
        <v>46051</v>
      </c>
      <c r="GL1" s="363" t="n"/>
      <c r="GM1" s="363" t="n"/>
      <c r="GN1" s="363" t="n"/>
      <c r="GO1" s="363" t="n"/>
      <c r="GP1" s="363" t="n"/>
      <c r="GQ1" s="364" t="n"/>
      <c r="GR1" s="362" t="n">
        <v>46056</v>
      </c>
      <c r="GS1" s="363" t="n"/>
      <c r="GT1" s="363" t="n"/>
      <c r="GU1" s="363" t="n"/>
      <c r="GV1" s="363" t="n"/>
      <c r="GW1" s="363" t="n"/>
      <c r="GX1" s="364" t="n"/>
      <c r="GY1" s="362" t="n">
        <v>46063</v>
      </c>
      <c r="GZ1" s="363" t="n"/>
      <c r="HA1" s="363" t="n"/>
      <c r="HB1" s="363" t="n"/>
      <c r="HC1" s="363" t="n"/>
      <c r="HD1" s="363" t="n"/>
      <c r="HE1" s="364" t="n"/>
      <c r="HF1" s="362" t="n">
        <v>46065</v>
      </c>
      <c r="HG1" s="363" t="n"/>
      <c r="HH1" s="363" t="n"/>
      <c r="HI1" s="363" t="n"/>
      <c r="HJ1" s="363" t="n"/>
      <c r="HK1" s="363" t="n"/>
      <c r="HL1" s="364" t="n"/>
      <c r="HM1" s="362" t="n">
        <v>46070</v>
      </c>
      <c r="HN1" s="363" t="n"/>
      <c r="HO1" s="363" t="n"/>
      <c r="HP1" s="363" t="n"/>
      <c r="HQ1" s="363" t="n"/>
      <c r="HR1" s="363" t="n"/>
      <c r="HS1" s="364" t="n"/>
      <c r="HT1" s="362" t="n">
        <v>46072</v>
      </c>
      <c r="HU1" s="363" t="n"/>
      <c r="HV1" s="363" t="n"/>
      <c r="HW1" s="363" t="n"/>
      <c r="HX1" s="363" t="n"/>
      <c r="HY1" s="363" t="n"/>
      <c r="HZ1" s="364" t="n"/>
      <c r="IA1" s="362" t="n">
        <v>46077</v>
      </c>
      <c r="IB1" s="363" t="n"/>
      <c r="IC1" s="363" t="n"/>
      <c r="ID1" s="363" t="n"/>
      <c r="IE1" s="363" t="n"/>
      <c r="IF1" s="363" t="n"/>
      <c r="IG1" s="364" t="n"/>
      <c r="IH1" s="362" t="n">
        <v>46079</v>
      </c>
      <c r="II1" s="363" t="n"/>
      <c r="IJ1" s="363" t="n"/>
      <c r="IK1" s="363" t="n"/>
      <c r="IL1" s="363" t="n"/>
      <c r="IM1" s="363" t="n"/>
      <c r="IN1" s="364" t="n"/>
      <c r="IO1" s="362" t="n">
        <v>46084</v>
      </c>
      <c r="IP1" s="363" t="n"/>
      <c r="IQ1" s="363" t="n"/>
      <c r="IR1" s="363" t="n"/>
      <c r="IS1" s="363" t="n"/>
      <c r="IT1" s="363" t="n"/>
      <c r="IU1" s="364" t="n"/>
      <c r="IV1" s="362" t="n">
        <v>46086</v>
      </c>
      <c r="IW1" s="363" t="n"/>
      <c r="IX1" s="363" t="n"/>
      <c r="IY1" s="363" t="n"/>
      <c r="IZ1" s="363" t="n"/>
      <c r="JA1" s="363" t="n"/>
      <c r="JB1" s="364" t="n"/>
      <c r="JC1" s="362" t="n">
        <v>46092</v>
      </c>
      <c r="JD1" s="363" t="n"/>
      <c r="JE1" s="363" t="n"/>
      <c r="JF1" s="363" t="n"/>
      <c r="JG1" s="363" t="n"/>
      <c r="JH1" s="363" t="n"/>
      <c r="JI1" s="364" t="n"/>
      <c r="JJ1" s="362" t="n">
        <v>46094</v>
      </c>
      <c r="JK1" s="363" t="n"/>
      <c r="JL1" s="363" t="n"/>
      <c r="JM1" s="363" t="n"/>
      <c r="JN1" s="363" t="n"/>
      <c r="JO1" s="363" t="n"/>
      <c r="JP1" s="364" t="n"/>
      <c r="JQ1" s="362" t="n">
        <v>46099</v>
      </c>
      <c r="JR1" s="363" t="n"/>
      <c r="JS1" s="363" t="n"/>
      <c r="JT1" s="363" t="n"/>
      <c r="JU1" s="363" t="n"/>
      <c r="JV1" s="363" t="n"/>
      <c r="JW1" s="364" t="n"/>
      <c r="JX1" s="362" t="n">
        <v>46101</v>
      </c>
      <c r="JY1" s="363" t="n"/>
      <c r="JZ1" s="363" t="n"/>
      <c r="KA1" s="363" t="n"/>
      <c r="KB1" s="363" t="n"/>
      <c r="KC1" s="363" t="n"/>
      <c r="KD1" s="364" t="n"/>
      <c r="KE1" s="362" t="n">
        <v>46113</v>
      </c>
      <c r="KF1" s="363" t="n"/>
      <c r="KG1" s="363" t="n"/>
      <c r="KH1" s="363" t="n"/>
      <c r="KI1" s="363" t="n"/>
      <c r="KJ1" s="363" t="n"/>
      <c r="KK1" s="364" t="n"/>
      <c r="KL1" s="362" t="n">
        <v>46115</v>
      </c>
      <c r="KM1" s="363" t="n"/>
      <c r="KN1" s="363" t="n"/>
      <c r="KO1" s="363" t="n"/>
      <c r="KP1" s="363" t="n"/>
      <c r="KQ1" s="363" t="n"/>
      <c r="KR1" s="364" t="n"/>
      <c r="KS1" s="362" t="n">
        <v>46120</v>
      </c>
      <c r="KT1" s="363" t="n"/>
      <c r="KU1" s="363" t="n"/>
      <c r="KV1" s="363" t="n"/>
      <c r="KW1" s="363" t="n"/>
      <c r="KX1" s="363" t="n"/>
      <c r="KY1" s="364" t="n"/>
      <c r="KZ1" s="362" t="n">
        <v>46122</v>
      </c>
      <c r="LA1" s="363" t="n"/>
      <c r="LB1" s="363" t="n"/>
      <c r="LC1" s="363" t="n"/>
      <c r="LD1" s="363" t="n"/>
      <c r="LE1" s="363" t="n"/>
      <c r="LF1" s="364" t="n"/>
      <c r="LG1" s="362" t="n">
        <v>46133</v>
      </c>
      <c r="LH1" s="363" t="n"/>
      <c r="LI1" s="363" t="n"/>
      <c r="LJ1" s="363" t="n"/>
      <c r="LK1" s="363" t="n"/>
      <c r="LL1" s="363" t="n"/>
      <c r="LM1" s="364" t="n"/>
      <c r="LN1" s="362" t="n">
        <v>46135</v>
      </c>
      <c r="LO1" s="363" t="n"/>
      <c r="LP1" s="363" t="n"/>
      <c r="LQ1" s="363" t="n"/>
      <c r="LR1" s="363" t="n"/>
      <c r="LS1" s="363" t="n"/>
      <c r="LT1" s="364" t="n"/>
      <c r="LU1" s="362" t="n">
        <v>46140</v>
      </c>
      <c r="LV1" s="363" t="n"/>
      <c r="LW1" s="363" t="n"/>
      <c r="LX1" s="363" t="n"/>
      <c r="LY1" s="363" t="n"/>
      <c r="LZ1" s="363" t="n"/>
      <c r="MA1" s="364" t="n"/>
      <c r="MB1" s="362" t="n">
        <v>46142</v>
      </c>
      <c r="MC1" s="363" t="n"/>
      <c r="MD1" s="363" t="n"/>
      <c r="ME1" s="363" t="n"/>
      <c r="MF1" s="363" t="n"/>
      <c r="MG1" s="363" t="n"/>
      <c r="MH1" s="364" t="n"/>
      <c r="MI1" s="362" t="n">
        <v>46147</v>
      </c>
      <c r="MJ1" s="363" t="n"/>
      <c r="MK1" s="363" t="n"/>
      <c r="ML1" s="363" t="n"/>
      <c r="MM1" s="363" t="n"/>
      <c r="MN1" s="363" t="n"/>
      <c r="MO1" s="364" t="n"/>
      <c r="MP1" s="362" t="n">
        <v>46154</v>
      </c>
      <c r="MQ1" s="363" t="n"/>
      <c r="MR1" s="363" t="n"/>
      <c r="MS1" s="363" t="n"/>
      <c r="MT1" s="363" t="n"/>
      <c r="MU1" s="363" t="n"/>
      <c r="MV1" s="364" t="n"/>
      <c r="MW1" s="362" t="n">
        <v>46156</v>
      </c>
      <c r="MX1" s="363" t="n"/>
      <c r="MY1" s="363" t="n"/>
      <c r="MZ1" s="363" t="n"/>
      <c r="NA1" s="363" t="n"/>
      <c r="NB1" s="363" t="n"/>
      <c r="NC1" s="364" t="n"/>
      <c r="ND1" s="362" t="n">
        <v>46161</v>
      </c>
      <c r="NE1" s="363" t="n"/>
      <c r="NF1" s="363" t="n"/>
      <c r="NG1" s="363" t="n"/>
      <c r="NH1" s="363" t="n"/>
      <c r="NI1" s="363" t="n"/>
      <c r="NJ1" s="364" t="n"/>
      <c r="NK1" s="362" t="n">
        <v>46174</v>
      </c>
      <c r="NL1" s="363" t="n"/>
      <c r="NM1" s="363" t="n"/>
      <c r="NN1" s="363" t="n"/>
      <c r="NO1" s="363" t="n"/>
      <c r="NP1" s="363" t="n"/>
      <c r="NQ1" s="364" t="n"/>
      <c r="NR1" s="362" t="n">
        <v>46176</v>
      </c>
      <c r="NS1" s="363" t="n"/>
      <c r="NT1" s="363" t="n"/>
      <c r="NU1" s="363" t="n"/>
      <c r="NV1" s="363" t="n"/>
      <c r="NW1" s="363" t="n"/>
      <c r="NX1" s="364" t="n"/>
      <c r="NY1" s="362" t="n">
        <v>46181</v>
      </c>
      <c r="NZ1" s="363" t="n"/>
      <c r="OA1" s="363" t="n"/>
      <c r="OB1" s="363" t="n"/>
      <c r="OC1" s="363" t="n"/>
      <c r="OD1" s="363" t="n"/>
      <c r="OE1" s="364" t="n"/>
      <c r="OF1" s="362" t="n">
        <v>46183</v>
      </c>
      <c r="OG1" s="363" t="n"/>
      <c r="OH1" s="363" t="n"/>
      <c r="OI1" s="363" t="n"/>
      <c r="OJ1" s="363" t="n"/>
      <c r="OK1" s="363" t="n"/>
      <c r="OL1" s="364" t="n"/>
      <c r="OM1" s="362" t="n">
        <v>46188</v>
      </c>
      <c r="ON1" s="363" t="n"/>
      <c r="OO1" s="363" t="n"/>
      <c r="OP1" s="363" t="n"/>
      <c r="OQ1" s="363" t="n"/>
      <c r="OR1" s="363" t="n"/>
      <c r="OS1" s="364" t="n"/>
      <c r="OT1" s="362" t="n">
        <v>46190</v>
      </c>
      <c r="OU1" s="363" t="n"/>
      <c r="OV1" s="363" t="n"/>
      <c r="OW1" s="363" t="n"/>
      <c r="OX1" s="363" t="n"/>
      <c r="OY1" s="363" t="n"/>
      <c r="OZ1" s="364" t="n"/>
    </row>
    <row r="2" customFormat="1" s="3">
      <c r="A2" s="365" t="n"/>
      <c r="B2" s="366" t="n"/>
      <c r="C2" s="366" t="n"/>
      <c r="D2" s="311" t="n"/>
      <c r="E2" s="367" t="n"/>
      <c r="F2" s="249" t="n"/>
      <c r="G2" s="312" t="n"/>
      <c r="H2" s="314" t="n"/>
      <c r="I2" s="9" t="n"/>
      <c r="J2" s="10" t="n"/>
      <c r="K2" s="368" t="inlineStr">
        <is>
          <t>Цена, руб</t>
        </is>
      </c>
      <c r="L2" s="316" t="n"/>
      <c r="M2" s="369" t="n"/>
      <c r="N2" s="248" t="n"/>
      <c r="O2" s="370" t="inlineStr">
        <is>
          <t>Динамика, %</t>
        </is>
      </c>
      <c r="P2" s="316" t="n"/>
      <c r="Q2" s="371" t="n"/>
      <c r="R2" s="368" t="inlineStr">
        <is>
          <t>Цена, руб</t>
        </is>
      </c>
      <c r="S2" s="316" t="n"/>
      <c r="T2" s="369" t="n"/>
      <c r="U2" s="248" t="n"/>
      <c r="V2" s="370" t="inlineStr">
        <is>
          <t>Динамика, %</t>
        </is>
      </c>
      <c r="W2" s="316" t="n"/>
      <c r="X2" s="371" t="n"/>
      <c r="Y2" s="368" t="inlineStr">
        <is>
          <t>Цена, руб</t>
        </is>
      </c>
      <c r="Z2" s="316" t="n"/>
      <c r="AA2" s="369" t="n"/>
      <c r="AB2" s="248" t="n"/>
      <c r="AC2" s="370" t="inlineStr">
        <is>
          <t>Динамика, %</t>
        </is>
      </c>
      <c r="AD2" s="316" t="n"/>
      <c r="AE2" s="371" t="n"/>
      <c r="AF2" s="368" t="inlineStr">
        <is>
          <t>Цена, руб</t>
        </is>
      </c>
      <c r="AG2" s="316" t="n"/>
      <c r="AH2" s="369" t="n"/>
      <c r="AI2" s="248" t="n"/>
      <c r="AJ2" s="370" t="inlineStr">
        <is>
          <t>Динамика, %</t>
        </is>
      </c>
      <c r="AK2" s="316" t="n"/>
      <c r="AL2" s="371" t="n"/>
      <c r="AM2" s="368" t="inlineStr">
        <is>
          <t>Цена, руб</t>
        </is>
      </c>
      <c r="AN2" s="316" t="n"/>
      <c r="AO2" s="369" t="n"/>
      <c r="AP2" s="248" t="n"/>
      <c r="AQ2" s="370" t="inlineStr">
        <is>
          <t>Динамика, %</t>
        </is>
      </c>
      <c r="AR2" s="316" t="n"/>
      <c r="AS2" s="371" t="n"/>
      <c r="AT2" s="368" t="inlineStr">
        <is>
          <t>Цена, руб</t>
        </is>
      </c>
      <c r="AU2" s="316" t="n"/>
      <c r="AV2" s="369" t="n"/>
      <c r="AW2" s="248" t="n"/>
      <c r="AX2" s="370" t="inlineStr">
        <is>
          <t>Динамика, %</t>
        </is>
      </c>
      <c r="AY2" s="316" t="n"/>
      <c r="AZ2" s="371" t="n"/>
      <c r="BA2" s="368" t="inlineStr">
        <is>
          <t>Цена, руб</t>
        </is>
      </c>
      <c r="BB2" s="316" t="n"/>
      <c r="BC2" s="369" t="n"/>
      <c r="BD2" s="248" t="n"/>
      <c r="BE2" s="370" t="inlineStr">
        <is>
          <t>Динамика, %</t>
        </is>
      </c>
      <c r="BF2" s="316" t="n"/>
      <c r="BG2" s="371" t="n"/>
      <c r="BH2" s="368" t="inlineStr">
        <is>
          <t>Цена, руб</t>
        </is>
      </c>
      <c r="BI2" s="316" t="n"/>
      <c r="BJ2" s="369" t="n"/>
      <c r="BK2" s="248" t="n"/>
      <c r="BL2" s="370" t="inlineStr">
        <is>
          <t>Динамика, %</t>
        </is>
      </c>
      <c r="BM2" s="316" t="n"/>
      <c r="BN2" s="371" t="n"/>
      <c r="BO2" s="368" t="inlineStr">
        <is>
          <t>Цена, руб</t>
        </is>
      </c>
      <c r="BP2" s="316" t="n"/>
      <c r="BQ2" s="369" t="n"/>
      <c r="BR2" s="248" t="n"/>
      <c r="BS2" s="370" t="inlineStr">
        <is>
          <t>Динамика, %</t>
        </is>
      </c>
      <c r="BT2" s="316" t="n"/>
      <c r="BU2" s="371" t="n"/>
      <c r="BV2" s="368" t="inlineStr">
        <is>
          <t>Цена, руб</t>
        </is>
      </c>
      <c r="BW2" s="316" t="n"/>
      <c r="BX2" s="369" t="n"/>
      <c r="BY2" s="248" t="n"/>
      <c r="BZ2" s="370" t="inlineStr">
        <is>
          <t>Динамика, %</t>
        </is>
      </c>
      <c r="CA2" s="316" t="n"/>
      <c r="CB2" s="371" t="n"/>
      <c r="CC2" s="368" t="inlineStr">
        <is>
          <t>Цена, руб</t>
        </is>
      </c>
      <c r="CD2" s="316" t="n"/>
      <c r="CE2" s="369" t="n"/>
      <c r="CF2" s="248" t="n"/>
      <c r="CG2" s="370" t="inlineStr">
        <is>
          <t>Динамика, %</t>
        </is>
      </c>
      <c r="CH2" s="316" t="n"/>
      <c r="CI2" s="371" t="n"/>
      <c r="CJ2" s="368" t="inlineStr">
        <is>
          <t>Цена, руб</t>
        </is>
      </c>
      <c r="CK2" s="316" t="n"/>
      <c r="CL2" s="369" t="n"/>
      <c r="CM2" s="248" t="n"/>
      <c r="CN2" s="370" t="inlineStr">
        <is>
          <t>Динамика, %</t>
        </is>
      </c>
      <c r="CO2" s="316" t="n"/>
      <c r="CP2" s="371" t="n"/>
      <c r="CQ2" s="368" t="inlineStr">
        <is>
          <t>Цена, руб</t>
        </is>
      </c>
      <c r="CR2" s="316" t="n"/>
      <c r="CS2" s="369" t="n"/>
      <c r="CT2" s="248" t="n"/>
      <c r="CU2" s="370" t="inlineStr">
        <is>
          <t>Динамика, %</t>
        </is>
      </c>
      <c r="CV2" s="316" t="n"/>
      <c r="CW2" s="371" t="n"/>
      <c r="CX2" s="368" t="inlineStr">
        <is>
          <t>Цена, руб</t>
        </is>
      </c>
      <c r="CY2" s="316" t="n"/>
      <c r="CZ2" s="369" t="n"/>
      <c r="DA2" s="248" t="n"/>
      <c r="DB2" s="370" t="inlineStr">
        <is>
          <t>Динамика, %</t>
        </is>
      </c>
      <c r="DC2" s="316" t="n"/>
      <c r="DD2" s="371" t="n"/>
      <c r="DE2" s="368" t="inlineStr">
        <is>
          <t>Цена, руб</t>
        </is>
      </c>
      <c r="DF2" s="316" t="n"/>
      <c r="DG2" s="369" t="n"/>
      <c r="DH2" s="248" t="n"/>
      <c r="DI2" s="370" t="inlineStr">
        <is>
          <t>Динамика, %</t>
        </is>
      </c>
      <c r="DJ2" s="316" t="n"/>
      <c r="DK2" s="371" t="n"/>
      <c r="DL2" s="368" t="inlineStr">
        <is>
          <t>Цена, руб</t>
        </is>
      </c>
      <c r="DM2" s="316" t="n"/>
      <c r="DN2" s="369" t="n"/>
      <c r="DO2" s="248" t="n"/>
      <c r="DP2" s="370" t="inlineStr">
        <is>
          <t>Динамика, %</t>
        </is>
      </c>
      <c r="DQ2" s="316" t="n"/>
      <c r="DR2" s="371" t="n"/>
      <c r="DS2" s="368" t="inlineStr">
        <is>
          <t>Цена, руб</t>
        </is>
      </c>
      <c r="DT2" s="316" t="n"/>
      <c r="DU2" s="369" t="n"/>
      <c r="DV2" s="248" t="n"/>
      <c r="DW2" s="370" t="inlineStr">
        <is>
          <t>Динамика, %</t>
        </is>
      </c>
      <c r="DX2" s="316" t="n"/>
      <c r="DY2" s="371" t="n"/>
      <c r="DZ2" s="368" t="inlineStr">
        <is>
          <t>Цена, руб</t>
        </is>
      </c>
      <c r="EA2" s="316" t="n"/>
      <c r="EB2" s="369" t="n"/>
      <c r="EC2" s="248" t="n"/>
      <c r="ED2" s="370" t="inlineStr">
        <is>
          <t>Динамика, %</t>
        </is>
      </c>
      <c r="EE2" s="316" t="n"/>
      <c r="EF2" s="371" t="n"/>
      <c r="EG2" s="368" t="inlineStr">
        <is>
          <t>Цена, руб</t>
        </is>
      </c>
      <c r="EH2" s="316" t="n"/>
      <c r="EI2" s="369" t="n"/>
      <c r="EJ2" s="248" t="n"/>
      <c r="EK2" s="370" t="inlineStr">
        <is>
          <t>Динамика, %</t>
        </is>
      </c>
      <c r="EL2" s="316" t="n"/>
      <c r="EM2" s="371" t="n"/>
      <c r="EN2" s="368" t="inlineStr">
        <is>
          <t>Цена, руб</t>
        </is>
      </c>
      <c r="EO2" s="316" t="n"/>
      <c r="EP2" s="369" t="n"/>
      <c r="EQ2" s="248" t="n"/>
      <c r="ER2" s="370" t="inlineStr">
        <is>
          <t>Динамика, %</t>
        </is>
      </c>
      <c r="ES2" s="316" t="n"/>
      <c r="ET2" s="371" t="n"/>
      <c r="EU2" s="368" t="inlineStr">
        <is>
          <t>Цена, руб</t>
        </is>
      </c>
      <c r="EV2" s="316" t="n"/>
      <c r="EW2" s="369" t="n"/>
      <c r="EX2" s="248" t="n"/>
      <c r="EY2" s="370" t="inlineStr">
        <is>
          <t>Динамика, %</t>
        </is>
      </c>
      <c r="EZ2" s="316" t="n"/>
      <c r="FA2" s="371" t="n"/>
      <c r="FB2" s="368" t="inlineStr">
        <is>
          <t>Цена, руб</t>
        </is>
      </c>
      <c r="FC2" s="316" t="n"/>
      <c r="FD2" s="369" t="n"/>
      <c r="FE2" s="248" t="n"/>
      <c r="FF2" s="370" t="inlineStr">
        <is>
          <t>Динамика, %</t>
        </is>
      </c>
      <c r="FG2" s="316" t="n"/>
      <c r="FH2" s="371" t="n"/>
      <c r="FI2" s="368" t="inlineStr">
        <is>
          <t>Цена, руб</t>
        </is>
      </c>
      <c r="FJ2" s="316" t="n"/>
      <c r="FK2" s="369" t="n"/>
      <c r="FL2" s="248" t="n"/>
      <c r="FM2" s="370" t="inlineStr">
        <is>
          <t>Динамика, %</t>
        </is>
      </c>
      <c r="FN2" s="316" t="n"/>
      <c r="FO2" s="371" t="n"/>
      <c r="FP2" s="368" t="inlineStr">
        <is>
          <t>Цена, руб</t>
        </is>
      </c>
      <c r="FQ2" s="316" t="n"/>
      <c r="FR2" s="369" t="n"/>
      <c r="FS2" s="248" t="n"/>
      <c r="FT2" s="370" t="inlineStr">
        <is>
          <t>Динамика, %</t>
        </is>
      </c>
      <c r="FU2" s="316" t="n"/>
      <c r="FV2" s="371" t="n"/>
      <c r="FW2" s="368" t="inlineStr">
        <is>
          <t>Цена, руб</t>
        </is>
      </c>
      <c r="FX2" s="316" t="n"/>
      <c r="FY2" s="369" t="n"/>
      <c r="FZ2" s="248" t="n"/>
      <c r="GA2" s="370" t="inlineStr">
        <is>
          <t>Динамика, %</t>
        </is>
      </c>
      <c r="GB2" s="316" t="n"/>
      <c r="GC2" s="371" t="n"/>
      <c r="GD2" s="368" t="inlineStr">
        <is>
          <t>Цена, руб</t>
        </is>
      </c>
      <c r="GE2" s="316" t="n"/>
      <c r="GF2" s="369" t="n"/>
      <c r="GG2" s="248" t="n"/>
      <c r="GH2" s="370" t="inlineStr">
        <is>
          <t>Динамика, %</t>
        </is>
      </c>
      <c r="GI2" s="316" t="n"/>
      <c r="GJ2" s="371" t="n"/>
      <c r="GK2" s="368" t="inlineStr">
        <is>
          <t>Цена, руб</t>
        </is>
      </c>
      <c r="GL2" s="316" t="n"/>
      <c r="GM2" s="369" t="n"/>
      <c r="GN2" s="248" t="n"/>
      <c r="GO2" s="370" t="inlineStr">
        <is>
          <t>Динамика, %</t>
        </is>
      </c>
      <c r="GP2" s="316" t="n"/>
      <c r="GQ2" s="371" t="n"/>
      <c r="GR2" s="368" t="inlineStr">
        <is>
          <t>Цена, руб</t>
        </is>
      </c>
      <c r="GS2" s="316" t="n"/>
      <c r="GT2" s="369" t="n"/>
      <c r="GU2" s="248" t="n"/>
      <c r="GV2" s="370" t="inlineStr">
        <is>
          <t>Динамика, %</t>
        </is>
      </c>
      <c r="GW2" s="316" t="n"/>
      <c r="GX2" s="371" t="n"/>
      <c r="GY2" s="368" t="inlineStr">
        <is>
          <t>Цена, руб</t>
        </is>
      </c>
      <c r="GZ2" s="316" t="n"/>
      <c r="HA2" s="369" t="n"/>
      <c r="HB2" s="248" t="n"/>
      <c r="HC2" s="370" t="inlineStr">
        <is>
          <t>Динамика, %</t>
        </is>
      </c>
      <c r="HD2" s="316" t="n"/>
      <c r="HE2" s="371" t="n"/>
      <c r="HF2" s="368" t="inlineStr">
        <is>
          <t>Цена, руб</t>
        </is>
      </c>
      <c r="HG2" s="316" t="n"/>
      <c r="HH2" s="369" t="n"/>
      <c r="HI2" s="248" t="n"/>
      <c r="HJ2" s="370" t="inlineStr">
        <is>
          <t>Динамика, %</t>
        </is>
      </c>
      <c r="HK2" s="316" t="n"/>
      <c r="HL2" s="371" t="n"/>
      <c r="HM2" s="368" t="inlineStr">
        <is>
          <t>Цена, руб</t>
        </is>
      </c>
      <c r="HN2" s="316" t="n"/>
      <c r="HO2" s="369" t="n"/>
      <c r="HP2" s="248" t="n"/>
      <c r="HQ2" s="370" t="inlineStr">
        <is>
          <t>Динамика, %</t>
        </is>
      </c>
      <c r="HR2" s="316" t="n"/>
      <c r="HS2" s="371" t="n"/>
      <c r="HT2" s="368" t="inlineStr">
        <is>
          <t>Цена, руб</t>
        </is>
      </c>
      <c r="HU2" s="316" t="n"/>
      <c r="HV2" s="369" t="n"/>
      <c r="HW2" s="248" t="n"/>
      <c r="HX2" s="370" t="inlineStr">
        <is>
          <t>Динамика, %</t>
        </is>
      </c>
      <c r="HY2" s="316" t="n"/>
      <c r="HZ2" s="371" t="n"/>
      <c r="IA2" s="368" t="inlineStr">
        <is>
          <t>Цена, руб</t>
        </is>
      </c>
      <c r="IB2" s="316" t="n"/>
      <c r="IC2" s="369" t="n"/>
      <c r="ID2" s="248" t="n"/>
      <c r="IE2" s="370" t="inlineStr">
        <is>
          <t>Динамика, %</t>
        </is>
      </c>
      <c r="IF2" s="316" t="n"/>
      <c r="IG2" s="371" t="n"/>
      <c r="IH2" s="368" t="inlineStr">
        <is>
          <t>Цена, руб</t>
        </is>
      </c>
      <c r="II2" s="316" t="n"/>
      <c r="IJ2" s="369" t="n"/>
      <c r="IK2" s="248" t="n"/>
      <c r="IL2" s="370" t="inlineStr">
        <is>
          <t>Динамика, %</t>
        </is>
      </c>
      <c r="IM2" s="316" t="n"/>
      <c r="IN2" s="371" t="n"/>
      <c r="IO2" s="368" t="inlineStr">
        <is>
          <t>Цена, руб</t>
        </is>
      </c>
      <c r="IP2" s="316" t="n"/>
      <c r="IQ2" s="369" t="n"/>
      <c r="IR2" s="248" t="n"/>
      <c r="IS2" s="370" t="inlineStr">
        <is>
          <t>Динамика, %</t>
        </is>
      </c>
      <c r="IT2" s="316" t="n"/>
      <c r="IU2" s="371" t="n"/>
      <c r="IV2" s="368" t="inlineStr">
        <is>
          <t>Цена, руб</t>
        </is>
      </c>
      <c r="IW2" s="316" t="n"/>
      <c r="IX2" s="369" t="n"/>
      <c r="IY2" s="248" t="n"/>
      <c r="IZ2" s="370" t="inlineStr">
        <is>
          <t>Динамика, %</t>
        </is>
      </c>
      <c r="JA2" s="316" t="n"/>
      <c r="JB2" s="371" t="n"/>
      <c r="JC2" s="368" t="inlineStr">
        <is>
          <t>Цена, руб</t>
        </is>
      </c>
      <c r="JD2" s="316" t="n"/>
      <c r="JE2" s="369" t="n"/>
      <c r="JF2" s="248" t="n"/>
      <c r="JG2" s="370" t="inlineStr">
        <is>
          <t>Динамика, %</t>
        </is>
      </c>
      <c r="JH2" s="316" t="n"/>
      <c r="JI2" s="371" t="n"/>
      <c r="JJ2" s="368" t="inlineStr">
        <is>
          <t>Цена, руб</t>
        </is>
      </c>
      <c r="JK2" s="316" t="n"/>
      <c r="JL2" s="369" t="n"/>
      <c r="JM2" s="248" t="n"/>
      <c r="JN2" s="370" t="inlineStr">
        <is>
          <t>Динамика, %</t>
        </is>
      </c>
      <c r="JO2" s="316" t="n"/>
      <c r="JP2" s="371" t="n"/>
      <c r="JQ2" s="368" t="inlineStr">
        <is>
          <t>Цена, руб</t>
        </is>
      </c>
      <c r="JR2" s="316" t="n"/>
      <c r="JS2" s="369" t="n"/>
      <c r="JT2" s="248" t="n"/>
      <c r="JU2" s="370" t="inlineStr">
        <is>
          <t>Динамика, %</t>
        </is>
      </c>
      <c r="JV2" s="316" t="n"/>
      <c r="JW2" s="371" t="n"/>
      <c r="JX2" s="368" t="inlineStr">
        <is>
          <t>Цена, руб</t>
        </is>
      </c>
      <c r="JY2" s="316" t="n"/>
      <c r="JZ2" s="369" t="n"/>
      <c r="KA2" s="248" t="n"/>
      <c r="KB2" s="370" t="inlineStr">
        <is>
          <t>Динамика, %</t>
        </is>
      </c>
      <c r="KC2" s="316" t="n"/>
      <c r="KD2" s="371" t="n"/>
      <c r="KE2" s="368" t="inlineStr">
        <is>
          <t>Цена, руб</t>
        </is>
      </c>
      <c r="KF2" s="316" t="n"/>
      <c r="KG2" s="369" t="n"/>
      <c r="KH2" s="248" t="n"/>
      <c r="KI2" s="370" t="inlineStr">
        <is>
          <t>Динамика, %</t>
        </is>
      </c>
      <c r="KJ2" s="316" t="n"/>
      <c r="KK2" s="371" t="n"/>
      <c r="KL2" s="368" t="inlineStr">
        <is>
          <t>Цена, руб</t>
        </is>
      </c>
      <c r="KM2" s="316" t="n"/>
      <c r="KN2" s="369" t="n"/>
      <c r="KO2" s="248" t="n"/>
      <c r="KP2" s="370" t="inlineStr">
        <is>
          <t>Динамика, %</t>
        </is>
      </c>
      <c r="KQ2" s="316" t="n"/>
      <c r="KR2" s="371" t="n"/>
      <c r="KS2" s="368" t="inlineStr">
        <is>
          <t>Цена, руб</t>
        </is>
      </c>
      <c r="KT2" s="316" t="n"/>
      <c r="KU2" s="369" t="n"/>
      <c r="KV2" s="248" t="n"/>
      <c r="KW2" s="370" t="inlineStr">
        <is>
          <t>Динамика, %</t>
        </is>
      </c>
      <c r="KX2" s="316" t="n"/>
      <c r="KY2" s="371" t="n"/>
      <c r="KZ2" s="368" t="inlineStr">
        <is>
          <t>Цена, руб</t>
        </is>
      </c>
      <c r="LA2" s="316" t="n"/>
      <c r="LB2" s="369" t="n"/>
      <c r="LC2" s="248" t="n"/>
      <c r="LD2" s="370" t="inlineStr">
        <is>
          <t>Динамика, %</t>
        </is>
      </c>
      <c r="LE2" s="316" t="n"/>
      <c r="LF2" s="371" t="n"/>
      <c r="LG2" s="368" t="inlineStr">
        <is>
          <t>Цена, руб</t>
        </is>
      </c>
      <c r="LH2" s="316" t="n"/>
      <c r="LI2" s="369" t="n"/>
      <c r="LJ2" s="248" t="n"/>
      <c r="LK2" s="370" t="inlineStr">
        <is>
          <t>Динамика, %</t>
        </is>
      </c>
      <c r="LL2" s="316" t="n"/>
      <c r="LM2" s="371" t="n"/>
      <c r="LN2" s="368" t="inlineStr">
        <is>
          <t>Цена, руб</t>
        </is>
      </c>
      <c r="LO2" s="316" t="n"/>
      <c r="LP2" s="369" t="n"/>
      <c r="LQ2" s="248" t="n"/>
      <c r="LR2" s="370" t="inlineStr">
        <is>
          <t>Динамика, %</t>
        </is>
      </c>
      <c r="LS2" s="316" t="n"/>
      <c r="LT2" s="371" t="n"/>
      <c r="LU2" s="368" t="inlineStr">
        <is>
          <t>Цена, руб</t>
        </is>
      </c>
      <c r="LV2" s="316" t="n"/>
      <c r="LW2" s="369" t="n"/>
      <c r="LX2" s="248" t="n"/>
      <c r="LY2" s="370" t="inlineStr">
        <is>
          <t>Динамика, %</t>
        </is>
      </c>
      <c r="LZ2" s="316" t="n"/>
      <c r="MA2" s="371" t="n"/>
      <c r="MB2" s="368" t="inlineStr">
        <is>
          <t>Цена, руб</t>
        </is>
      </c>
      <c r="MC2" s="316" t="n"/>
      <c r="MD2" s="369" t="n"/>
      <c r="ME2" s="248" t="n"/>
      <c r="MF2" s="370" t="inlineStr">
        <is>
          <t>Динамика, %</t>
        </is>
      </c>
      <c r="MG2" s="316" t="n"/>
      <c r="MH2" s="371" t="n"/>
      <c r="MI2" s="368" t="inlineStr">
        <is>
          <t>Цена, руб</t>
        </is>
      </c>
      <c r="MJ2" s="316" t="n"/>
      <c r="MK2" s="369" t="n"/>
      <c r="ML2" s="248" t="n"/>
      <c r="MM2" s="370" t="inlineStr">
        <is>
          <t>Динамика, %</t>
        </is>
      </c>
      <c r="MN2" s="316" t="n"/>
      <c r="MO2" s="371" t="n"/>
      <c r="MP2" s="368" t="inlineStr">
        <is>
          <t>Цена, руб</t>
        </is>
      </c>
      <c r="MQ2" s="316" t="n"/>
      <c r="MR2" s="369" t="n"/>
      <c r="MS2" s="248" t="n"/>
      <c r="MT2" s="370" t="inlineStr">
        <is>
          <t>Динамика, %</t>
        </is>
      </c>
      <c r="MU2" s="316" t="n"/>
      <c r="MV2" s="371" t="n"/>
      <c r="MW2" s="368" t="inlineStr">
        <is>
          <t>Цена, руб</t>
        </is>
      </c>
      <c r="MX2" s="316" t="n"/>
      <c r="MY2" s="369" t="n"/>
      <c r="MZ2" s="248" t="n"/>
      <c r="NA2" s="370" t="inlineStr">
        <is>
          <t>Динамика, %</t>
        </is>
      </c>
      <c r="NB2" s="316" t="n"/>
      <c r="NC2" s="371" t="n"/>
      <c r="ND2" s="368" t="inlineStr">
        <is>
          <t>Цена, руб</t>
        </is>
      </c>
      <c r="NE2" s="316" t="n"/>
      <c r="NF2" s="369" t="n"/>
      <c r="NG2" s="248" t="n"/>
      <c r="NH2" s="370" t="inlineStr">
        <is>
          <t>Динамика, %</t>
        </is>
      </c>
      <c r="NI2" s="316" t="n"/>
      <c r="NJ2" s="371" t="n"/>
      <c r="NK2" s="368" t="inlineStr">
        <is>
          <t>Цена, руб</t>
        </is>
      </c>
      <c r="NL2" s="316" t="n"/>
      <c r="NM2" s="369" t="n"/>
      <c r="NN2" s="248" t="n"/>
      <c r="NO2" s="370" t="inlineStr">
        <is>
          <t>Динамика, %</t>
        </is>
      </c>
      <c r="NP2" s="316" t="n"/>
      <c r="NQ2" s="371" t="n"/>
      <c r="NR2" s="368" t="inlineStr">
        <is>
          <t>Цена, руб</t>
        </is>
      </c>
      <c r="NS2" s="316" t="n"/>
      <c r="NT2" s="369" t="n"/>
      <c r="NU2" s="248" t="n"/>
      <c r="NV2" s="370" t="inlineStr">
        <is>
          <t>Динамика, %</t>
        </is>
      </c>
      <c r="NW2" s="316" t="n"/>
      <c r="NX2" s="371" t="n"/>
      <c r="NY2" s="368" t="inlineStr">
        <is>
          <t>Цена, руб</t>
        </is>
      </c>
      <c r="NZ2" s="316" t="n"/>
      <c r="OA2" s="369" t="n"/>
      <c r="OB2" s="248" t="n"/>
      <c r="OC2" s="370" t="inlineStr">
        <is>
          <t>Динамика, %</t>
        </is>
      </c>
      <c r="OD2" s="316" t="n"/>
      <c r="OE2" s="371" t="n"/>
      <c r="OF2" s="368" t="inlineStr">
        <is>
          <t>Цена, руб</t>
        </is>
      </c>
      <c r="OG2" s="316" t="n"/>
      <c r="OH2" s="369" t="n"/>
      <c r="OI2" s="248" t="n"/>
      <c r="OJ2" s="370" t="inlineStr">
        <is>
          <t>Динамика, %</t>
        </is>
      </c>
      <c r="OK2" s="316" t="n"/>
      <c r="OL2" s="371" t="n"/>
      <c r="OM2" s="368" t="inlineStr">
        <is>
          <t>Цена, руб</t>
        </is>
      </c>
      <c r="ON2" s="316" t="n"/>
      <c r="OO2" s="369" t="n"/>
      <c r="OP2" s="248" t="n"/>
      <c r="OQ2" s="370" t="inlineStr">
        <is>
          <t>Динамика, %</t>
        </is>
      </c>
      <c r="OR2" s="316" t="n"/>
      <c r="OS2" s="371" t="n"/>
      <c r="OT2" s="368" t="inlineStr">
        <is>
          <t>Цена, руб</t>
        </is>
      </c>
      <c r="OU2" s="316" t="n"/>
      <c r="OV2" s="369" t="n"/>
      <c r="OW2" s="248" t="n"/>
      <c r="OX2" s="370" t="inlineStr">
        <is>
          <t>Динамика, %</t>
        </is>
      </c>
      <c r="OY2" s="316" t="n"/>
      <c r="OZ2" s="371" t="n"/>
    </row>
    <row r="3" ht="16.2" customFormat="1" customHeight="1" s="3" thickBot="1">
      <c r="A3" s="372" t="n"/>
      <c r="B3" s="373" t="n"/>
      <c r="C3" s="373" t="n"/>
      <c r="D3" s="314" t="n"/>
      <c r="E3" s="374" t="n"/>
      <c r="F3" s="249" t="n"/>
      <c r="G3" s="251" t="inlineStr">
        <is>
          <t>В работе</t>
        </is>
      </c>
      <c r="H3" s="251" t="inlineStr">
        <is>
          <t>Карточки заблокированы</t>
        </is>
      </c>
      <c r="I3" s="11" t="inlineStr">
        <is>
          <t>МП</t>
        </is>
      </c>
      <c r="J3" s="12" t="inlineStr">
        <is>
          <t>Бренд</t>
        </is>
      </c>
      <c r="K3" s="13" t="inlineStr">
        <is>
          <t>ГК</t>
        </is>
      </c>
      <c r="L3" s="12" t="inlineStr">
        <is>
          <t>РВТ</t>
        </is>
      </c>
      <c r="M3" s="12" t="inlineStr">
        <is>
          <t>ВВ</t>
        </is>
      </c>
      <c r="N3" s="12" t="n"/>
      <c r="O3" s="14" t="inlineStr">
        <is>
          <t>ГК</t>
        </is>
      </c>
      <c r="P3" s="14" t="inlineStr">
        <is>
          <t>РВТ</t>
        </is>
      </c>
      <c r="Q3" s="15" t="inlineStr">
        <is>
          <t>ВВ</t>
        </is>
      </c>
      <c r="R3" s="13" t="inlineStr">
        <is>
          <t>ГК</t>
        </is>
      </c>
      <c r="S3" s="12" t="inlineStr">
        <is>
          <t>РВТ</t>
        </is>
      </c>
      <c r="T3" s="12" t="inlineStr">
        <is>
          <t>ВВ</t>
        </is>
      </c>
      <c r="U3" s="12" t="n"/>
      <c r="V3" s="14" t="inlineStr">
        <is>
          <t>ГК</t>
        </is>
      </c>
      <c r="W3" s="14" t="inlineStr">
        <is>
          <t>РВТ</t>
        </is>
      </c>
      <c r="X3" s="15" t="inlineStr">
        <is>
          <t>ВВ</t>
        </is>
      </c>
      <c r="Y3" s="13" t="inlineStr">
        <is>
          <t>ГК</t>
        </is>
      </c>
      <c r="Z3" s="12" t="inlineStr">
        <is>
          <t>РВТ</t>
        </is>
      </c>
      <c r="AA3" s="12" t="inlineStr">
        <is>
          <t>ВВ</t>
        </is>
      </c>
      <c r="AB3" s="12" t="n"/>
      <c r="AC3" s="14" t="inlineStr">
        <is>
          <t>ГК</t>
        </is>
      </c>
      <c r="AD3" s="14" t="inlineStr">
        <is>
          <t>РВТ</t>
        </is>
      </c>
      <c r="AE3" s="15" t="inlineStr">
        <is>
          <t>ВВ</t>
        </is>
      </c>
      <c r="AF3" s="13" t="inlineStr">
        <is>
          <t>ГК</t>
        </is>
      </c>
      <c r="AG3" s="12" t="inlineStr">
        <is>
          <t>РВТ</t>
        </is>
      </c>
      <c r="AH3" s="12" t="inlineStr">
        <is>
          <t>ВВ</t>
        </is>
      </c>
      <c r="AI3" s="12" t="n"/>
      <c r="AJ3" s="14" t="inlineStr">
        <is>
          <t>ГК</t>
        </is>
      </c>
      <c r="AK3" s="14" t="inlineStr">
        <is>
          <t>РВТ</t>
        </is>
      </c>
      <c r="AL3" s="15" t="inlineStr">
        <is>
          <t>ВВ</t>
        </is>
      </c>
      <c r="AM3" s="13" t="inlineStr">
        <is>
          <t>ГК</t>
        </is>
      </c>
      <c r="AN3" s="12" t="inlineStr">
        <is>
          <t>РВТ</t>
        </is>
      </c>
      <c r="AO3" s="12" t="inlineStr">
        <is>
          <t>ВВ</t>
        </is>
      </c>
      <c r="AP3" s="12" t="n"/>
      <c r="AQ3" s="14" t="inlineStr">
        <is>
          <t>ГК</t>
        </is>
      </c>
      <c r="AR3" s="14" t="inlineStr">
        <is>
          <t>РВТ</t>
        </is>
      </c>
      <c r="AS3" s="15" t="inlineStr">
        <is>
          <t>ВВ</t>
        </is>
      </c>
      <c r="AT3" s="13" t="inlineStr">
        <is>
          <t>ГК</t>
        </is>
      </c>
      <c r="AU3" s="12" t="inlineStr">
        <is>
          <t>РВТ</t>
        </is>
      </c>
      <c r="AV3" s="12" t="inlineStr">
        <is>
          <t>ВВ</t>
        </is>
      </c>
      <c r="AW3" s="12" t="n"/>
      <c r="AX3" s="14" t="inlineStr">
        <is>
          <t>ГК</t>
        </is>
      </c>
      <c r="AY3" s="14" t="inlineStr">
        <is>
          <t>РВТ</t>
        </is>
      </c>
      <c r="AZ3" s="15" t="inlineStr">
        <is>
          <t>ВВ</t>
        </is>
      </c>
      <c r="BA3" s="13" t="inlineStr">
        <is>
          <t>ГК</t>
        </is>
      </c>
      <c r="BB3" s="12" t="inlineStr">
        <is>
          <t>РВТ</t>
        </is>
      </c>
      <c r="BC3" s="12" t="inlineStr">
        <is>
          <t>ВВ</t>
        </is>
      </c>
      <c r="BD3" s="12" t="n"/>
      <c r="BE3" s="14" t="inlineStr">
        <is>
          <t>ГК</t>
        </is>
      </c>
      <c r="BF3" s="14" t="inlineStr">
        <is>
          <t>РВТ</t>
        </is>
      </c>
      <c r="BG3" s="15" t="inlineStr">
        <is>
          <t>ВВ</t>
        </is>
      </c>
      <c r="BH3" s="13" t="inlineStr">
        <is>
          <t>ГК</t>
        </is>
      </c>
      <c r="BI3" s="12" t="inlineStr">
        <is>
          <t>РВТ</t>
        </is>
      </c>
      <c r="BJ3" s="12" t="inlineStr">
        <is>
          <t>ВВ</t>
        </is>
      </c>
      <c r="BK3" s="12" t="n"/>
      <c r="BL3" s="14" t="inlineStr">
        <is>
          <t>ГК</t>
        </is>
      </c>
      <c r="BM3" s="14" t="inlineStr">
        <is>
          <t>РВТ</t>
        </is>
      </c>
      <c r="BN3" s="15" t="inlineStr">
        <is>
          <t>ВВ</t>
        </is>
      </c>
      <c r="BO3" s="13" t="inlineStr">
        <is>
          <t>ГК</t>
        </is>
      </c>
      <c r="BP3" s="12" t="inlineStr">
        <is>
          <t>РВТ</t>
        </is>
      </c>
      <c r="BQ3" s="12" t="inlineStr">
        <is>
          <t>ВВ</t>
        </is>
      </c>
      <c r="BR3" s="12" t="n"/>
      <c r="BS3" s="14" t="inlineStr">
        <is>
          <t>ГК</t>
        </is>
      </c>
      <c r="BT3" s="14" t="inlineStr">
        <is>
          <t>РВТ</t>
        </is>
      </c>
      <c r="BU3" s="15" t="inlineStr">
        <is>
          <t>ВВ</t>
        </is>
      </c>
      <c r="BV3" s="13" t="inlineStr">
        <is>
          <t>ГК</t>
        </is>
      </c>
      <c r="BW3" s="12" t="inlineStr">
        <is>
          <t>РВТ</t>
        </is>
      </c>
      <c r="BX3" s="12" t="inlineStr">
        <is>
          <t>ВВ</t>
        </is>
      </c>
      <c r="BY3" s="12" t="n"/>
      <c r="BZ3" s="14" t="inlineStr">
        <is>
          <t>ГК</t>
        </is>
      </c>
      <c r="CA3" s="14" t="inlineStr">
        <is>
          <t>РВТ</t>
        </is>
      </c>
      <c r="CB3" s="15" t="inlineStr">
        <is>
          <t>ВВ</t>
        </is>
      </c>
      <c r="CC3" s="13" t="inlineStr">
        <is>
          <t>ГК</t>
        </is>
      </c>
      <c r="CD3" s="12" t="inlineStr">
        <is>
          <t>РВТ</t>
        </is>
      </c>
      <c r="CE3" s="12" t="inlineStr">
        <is>
          <t>ВВ</t>
        </is>
      </c>
      <c r="CF3" s="12" t="n"/>
      <c r="CG3" s="14" t="inlineStr">
        <is>
          <t>ГК</t>
        </is>
      </c>
      <c r="CH3" s="14" t="inlineStr">
        <is>
          <t>РВТ</t>
        </is>
      </c>
      <c r="CI3" s="15" t="inlineStr">
        <is>
          <t>ВВ</t>
        </is>
      </c>
      <c r="CJ3" s="13" t="inlineStr">
        <is>
          <t>ГК</t>
        </is>
      </c>
      <c r="CK3" s="12" t="inlineStr">
        <is>
          <t>РВТ</t>
        </is>
      </c>
      <c r="CL3" s="12" t="inlineStr">
        <is>
          <t>ВВ</t>
        </is>
      </c>
      <c r="CM3" s="12" t="n"/>
      <c r="CN3" s="14" t="inlineStr">
        <is>
          <t>ГК</t>
        </is>
      </c>
      <c r="CO3" s="14" t="inlineStr">
        <is>
          <t>РВТ</t>
        </is>
      </c>
      <c r="CP3" s="15" t="inlineStr">
        <is>
          <t>ВВ</t>
        </is>
      </c>
      <c r="CQ3" s="13" t="inlineStr">
        <is>
          <t>ГК</t>
        </is>
      </c>
      <c r="CR3" s="12" t="inlineStr">
        <is>
          <t>РВТ</t>
        </is>
      </c>
      <c r="CS3" s="12" t="inlineStr">
        <is>
          <t>ВВ</t>
        </is>
      </c>
      <c r="CT3" s="12" t="n"/>
      <c r="CU3" s="14" t="inlineStr">
        <is>
          <t>ГК</t>
        </is>
      </c>
      <c r="CV3" s="14" t="inlineStr">
        <is>
          <t>РВТ</t>
        </is>
      </c>
      <c r="CW3" s="15" t="inlineStr">
        <is>
          <t>ВВ</t>
        </is>
      </c>
      <c r="CX3" s="13" t="inlineStr">
        <is>
          <t>ГК</t>
        </is>
      </c>
      <c r="CY3" s="12" t="inlineStr">
        <is>
          <t>РВТ</t>
        </is>
      </c>
      <c r="CZ3" s="12" t="inlineStr">
        <is>
          <t>ВВ</t>
        </is>
      </c>
      <c r="DA3" s="12" t="n"/>
      <c r="DB3" s="14" t="inlineStr">
        <is>
          <t>ГК</t>
        </is>
      </c>
      <c r="DC3" s="14" t="inlineStr">
        <is>
          <t>РВТ</t>
        </is>
      </c>
      <c r="DD3" s="15" t="inlineStr">
        <is>
          <t>ВВ</t>
        </is>
      </c>
      <c r="DE3" s="13" t="inlineStr">
        <is>
          <t>ГК</t>
        </is>
      </c>
      <c r="DF3" s="12" t="inlineStr">
        <is>
          <t>РВТ</t>
        </is>
      </c>
      <c r="DG3" s="12" t="inlineStr">
        <is>
          <t>ВВ</t>
        </is>
      </c>
      <c r="DH3" s="12" t="n"/>
      <c r="DI3" s="14" t="inlineStr">
        <is>
          <t>ГК</t>
        </is>
      </c>
      <c r="DJ3" s="14" t="inlineStr">
        <is>
          <t>РВТ</t>
        </is>
      </c>
      <c r="DK3" s="15" t="inlineStr">
        <is>
          <t>ВВ</t>
        </is>
      </c>
      <c r="DL3" s="13" t="inlineStr">
        <is>
          <t>ГК</t>
        </is>
      </c>
      <c r="DM3" s="12" t="inlineStr">
        <is>
          <t>РВТ</t>
        </is>
      </c>
      <c r="DN3" s="12" t="inlineStr">
        <is>
          <t>ВВ</t>
        </is>
      </c>
      <c r="DO3" s="12" t="n"/>
      <c r="DP3" s="14" t="inlineStr">
        <is>
          <t>ГК</t>
        </is>
      </c>
      <c r="DQ3" s="14" t="inlineStr">
        <is>
          <t>РВТ</t>
        </is>
      </c>
      <c r="DR3" s="15" t="inlineStr">
        <is>
          <t>ВВ</t>
        </is>
      </c>
      <c r="DS3" s="13" t="inlineStr">
        <is>
          <t>ГК</t>
        </is>
      </c>
      <c r="DT3" s="12" t="inlineStr">
        <is>
          <t>РВТ</t>
        </is>
      </c>
      <c r="DU3" s="12" t="inlineStr">
        <is>
          <t>ВВ</t>
        </is>
      </c>
      <c r="DV3" s="12" t="n"/>
      <c r="DW3" s="14" t="inlineStr">
        <is>
          <t>ГК</t>
        </is>
      </c>
      <c r="DX3" s="14" t="inlineStr">
        <is>
          <t>РВТ</t>
        </is>
      </c>
      <c r="DY3" s="15" t="inlineStr">
        <is>
          <t>ВВ</t>
        </is>
      </c>
      <c r="DZ3" s="13" t="inlineStr">
        <is>
          <t>ГК</t>
        </is>
      </c>
      <c r="EA3" s="12" t="inlineStr">
        <is>
          <t>РВТ</t>
        </is>
      </c>
      <c r="EB3" s="12" t="inlineStr">
        <is>
          <t>ВВ</t>
        </is>
      </c>
      <c r="EC3" s="12" t="n"/>
      <c r="ED3" s="14" t="inlineStr">
        <is>
          <t>ГК</t>
        </is>
      </c>
      <c r="EE3" s="14" t="inlineStr">
        <is>
          <t>РВТ</t>
        </is>
      </c>
      <c r="EF3" s="15" t="inlineStr">
        <is>
          <t>ВВ</t>
        </is>
      </c>
      <c r="EG3" s="13" t="inlineStr">
        <is>
          <t>ГК</t>
        </is>
      </c>
      <c r="EH3" s="12" t="inlineStr">
        <is>
          <t>РВТ</t>
        </is>
      </c>
      <c r="EI3" s="12" t="inlineStr">
        <is>
          <t>ВВ</t>
        </is>
      </c>
      <c r="EJ3" s="12" t="n"/>
      <c r="EK3" s="14" t="inlineStr">
        <is>
          <t>ГК</t>
        </is>
      </c>
      <c r="EL3" s="14" t="inlineStr">
        <is>
          <t>РВТ</t>
        </is>
      </c>
      <c r="EM3" s="15" t="inlineStr">
        <is>
          <t>ВВ</t>
        </is>
      </c>
      <c r="EN3" s="13" t="inlineStr">
        <is>
          <t>ГК</t>
        </is>
      </c>
      <c r="EO3" s="12" t="inlineStr">
        <is>
          <t>РВТ</t>
        </is>
      </c>
      <c r="EP3" s="12" t="inlineStr">
        <is>
          <t>ВВ</t>
        </is>
      </c>
      <c r="EQ3" s="12" t="n"/>
      <c r="ER3" s="14" t="inlineStr">
        <is>
          <t>ГК</t>
        </is>
      </c>
      <c r="ES3" s="14" t="inlineStr">
        <is>
          <t>РВТ</t>
        </is>
      </c>
      <c r="ET3" s="15" t="inlineStr">
        <is>
          <t>ВВ</t>
        </is>
      </c>
      <c r="EU3" s="13" t="inlineStr">
        <is>
          <t>ГК</t>
        </is>
      </c>
      <c r="EV3" s="12" t="inlineStr">
        <is>
          <t>РВТ</t>
        </is>
      </c>
      <c r="EW3" s="12" t="inlineStr">
        <is>
          <t>ВВ</t>
        </is>
      </c>
      <c r="EX3" s="12" t="n"/>
      <c r="EY3" s="14" t="inlineStr">
        <is>
          <t>ГК</t>
        </is>
      </c>
      <c r="EZ3" s="14" t="inlineStr">
        <is>
          <t>РВТ</t>
        </is>
      </c>
      <c r="FA3" s="15" t="inlineStr">
        <is>
          <t>ВВ</t>
        </is>
      </c>
      <c r="FB3" s="13" t="inlineStr">
        <is>
          <t>ГК</t>
        </is>
      </c>
      <c r="FC3" s="12" t="inlineStr">
        <is>
          <t>РВТ</t>
        </is>
      </c>
      <c r="FD3" s="12" t="inlineStr">
        <is>
          <t>ВВ</t>
        </is>
      </c>
      <c r="FE3" s="12" t="n"/>
      <c r="FF3" s="14" t="inlineStr">
        <is>
          <t>ГК</t>
        </is>
      </c>
      <c r="FG3" s="14" t="inlineStr">
        <is>
          <t>РВТ</t>
        </is>
      </c>
      <c r="FH3" s="15" t="inlineStr">
        <is>
          <t>ВВ</t>
        </is>
      </c>
      <c r="FI3" s="13" t="inlineStr">
        <is>
          <t>ГК</t>
        </is>
      </c>
      <c r="FJ3" s="12" t="inlineStr">
        <is>
          <t>РВТ</t>
        </is>
      </c>
      <c r="FK3" s="12" t="inlineStr">
        <is>
          <t>ВВ</t>
        </is>
      </c>
      <c r="FL3" s="12" t="n"/>
      <c r="FM3" s="14" t="inlineStr">
        <is>
          <t>ГК</t>
        </is>
      </c>
      <c r="FN3" s="14" t="inlineStr">
        <is>
          <t>РВТ</t>
        </is>
      </c>
      <c r="FO3" s="15" t="inlineStr">
        <is>
          <t>ВВ</t>
        </is>
      </c>
      <c r="FP3" s="13" t="inlineStr">
        <is>
          <t>ГК</t>
        </is>
      </c>
      <c r="FQ3" s="12" t="inlineStr">
        <is>
          <t>РВТ</t>
        </is>
      </c>
      <c r="FR3" s="12" t="inlineStr">
        <is>
          <t>ВВ</t>
        </is>
      </c>
      <c r="FS3" s="12" t="n"/>
      <c r="FT3" s="14" t="inlineStr">
        <is>
          <t>ГК</t>
        </is>
      </c>
      <c r="FU3" s="14" t="inlineStr">
        <is>
          <t>РВТ</t>
        </is>
      </c>
      <c r="FV3" s="15" t="inlineStr">
        <is>
          <t>ВВ</t>
        </is>
      </c>
      <c r="FW3" s="13" t="inlineStr">
        <is>
          <t>ГК</t>
        </is>
      </c>
      <c r="FX3" s="12" t="inlineStr">
        <is>
          <t>РВТ</t>
        </is>
      </c>
      <c r="FY3" s="12" t="inlineStr">
        <is>
          <t>ВВ</t>
        </is>
      </c>
      <c r="FZ3" s="12" t="n"/>
      <c r="GA3" s="14" t="inlineStr">
        <is>
          <t>ГК</t>
        </is>
      </c>
      <c r="GB3" s="14" t="inlineStr">
        <is>
          <t>РВТ</t>
        </is>
      </c>
      <c r="GC3" s="15" t="inlineStr">
        <is>
          <t>ВВ</t>
        </is>
      </c>
      <c r="GD3" s="13" t="inlineStr">
        <is>
          <t>ГК</t>
        </is>
      </c>
      <c r="GE3" s="12" t="inlineStr">
        <is>
          <t>РВТ</t>
        </is>
      </c>
      <c r="GF3" s="12" t="inlineStr">
        <is>
          <t>ВВ</t>
        </is>
      </c>
      <c r="GG3" s="12" t="n"/>
      <c r="GH3" s="14" t="inlineStr">
        <is>
          <t>ГК</t>
        </is>
      </c>
      <c r="GI3" s="14" t="inlineStr">
        <is>
          <t>РВТ</t>
        </is>
      </c>
      <c r="GJ3" s="15" t="inlineStr">
        <is>
          <t>ВВ</t>
        </is>
      </c>
      <c r="GK3" s="13" t="inlineStr">
        <is>
          <t>ГК</t>
        </is>
      </c>
      <c r="GL3" s="12" t="inlineStr">
        <is>
          <t>РВТ</t>
        </is>
      </c>
      <c r="GM3" s="12" t="inlineStr">
        <is>
          <t>ВВ</t>
        </is>
      </c>
      <c r="GN3" s="12" t="n"/>
      <c r="GO3" s="14" t="inlineStr">
        <is>
          <t>ГК</t>
        </is>
      </c>
      <c r="GP3" s="14" t="inlineStr">
        <is>
          <t>РВТ</t>
        </is>
      </c>
      <c r="GQ3" s="15" t="inlineStr">
        <is>
          <t>ВВ</t>
        </is>
      </c>
      <c r="GR3" s="13" t="inlineStr">
        <is>
          <t>ГК</t>
        </is>
      </c>
      <c r="GS3" s="12" t="inlineStr">
        <is>
          <t>РВТ</t>
        </is>
      </c>
      <c r="GT3" s="12" t="inlineStr">
        <is>
          <t>ВВ</t>
        </is>
      </c>
      <c r="GU3" s="12" t="n"/>
      <c r="GV3" s="14" t="inlineStr">
        <is>
          <t>ГК</t>
        </is>
      </c>
      <c r="GW3" s="14" t="inlineStr">
        <is>
          <t>РВТ</t>
        </is>
      </c>
      <c r="GX3" s="15" t="inlineStr">
        <is>
          <t>ВВ</t>
        </is>
      </c>
      <c r="GY3" s="13" t="inlineStr">
        <is>
          <t>ГК</t>
        </is>
      </c>
      <c r="GZ3" s="12" t="inlineStr">
        <is>
          <t>РВТ</t>
        </is>
      </c>
      <c r="HA3" s="12" t="inlineStr">
        <is>
          <t>ВВ</t>
        </is>
      </c>
      <c r="HB3" s="12" t="n"/>
      <c r="HC3" s="14" t="inlineStr">
        <is>
          <t>ГК</t>
        </is>
      </c>
      <c r="HD3" s="14" t="inlineStr">
        <is>
          <t>РВТ</t>
        </is>
      </c>
      <c r="HE3" s="15" t="inlineStr">
        <is>
          <t>ВВ</t>
        </is>
      </c>
      <c r="HF3" s="13" t="inlineStr">
        <is>
          <t>ГК</t>
        </is>
      </c>
      <c r="HG3" s="12" t="inlineStr">
        <is>
          <t>РВТ</t>
        </is>
      </c>
      <c r="HH3" s="12" t="inlineStr">
        <is>
          <t>ВВ</t>
        </is>
      </c>
      <c r="HI3" s="12" t="n"/>
      <c r="HJ3" s="14" t="inlineStr">
        <is>
          <t>ГК</t>
        </is>
      </c>
      <c r="HK3" s="14" t="inlineStr">
        <is>
          <t>РВТ</t>
        </is>
      </c>
      <c r="HL3" s="15" t="inlineStr">
        <is>
          <t>ВВ</t>
        </is>
      </c>
      <c r="HM3" s="13" t="inlineStr">
        <is>
          <t>ГК</t>
        </is>
      </c>
      <c r="HN3" s="12" t="inlineStr">
        <is>
          <t>РВТ</t>
        </is>
      </c>
      <c r="HO3" s="12" t="inlineStr">
        <is>
          <t>ВВ</t>
        </is>
      </c>
      <c r="HP3" s="12" t="n"/>
      <c r="HQ3" s="14" t="inlineStr">
        <is>
          <t>ГК</t>
        </is>
      </c>
      <c r="HR3" s="14" t="inlineStr">
        <is>
          <t>РВТ</t>
        </is>
      </c>
      <c r="HS3" s="15" t="inlineStr">
        <is>
          <t>ВВ</t>
        </is>
      </c>
      <c r="HT3" s="13" t="inlineStr">
        <is>
          <t>ГК</t>
        </is>
      </c>
      <c r="HU3" s="12" t="inlineStr">
        <is>
          <t>РВТ</t>
        </is>
      </c>
      <c r="HV3" s="12" t="inlineStr">
        <is>
          <t>ВВ</t>
        </is>
      </c>
      <c r="HW3" s="12" t="n"/>
      <c r="HX3" s="14" t="inlineStr">
        <is>
          <t>ГК</t>
        </is>
      </c>
      <c r="HY3" s="14" t="inlineStr">
        <is>
          <t>РВТ</t>
        </is>
      </c>
      <c r="HZ3" s="15" t="inlineStr">
        <is>
          <t>ВВ</t>
        </is>
      </c>
      <c r="IA3" s="13" t="inlineStr">
        <is>
          <t>ГК</t>
        </is>
      </c>
      <c r="IB3" s="12" t="inlineStr">
        <is>
          <t>РВТ</t>
        </is>
      </c>
      <c r="IC3" s="12" t="inlineStr">
        <is>
          <t>ВВ</t>
        </is>
      </c>
      <c r="ID3" s="12" t="n"/>
      <c r="IE3" s="14" t="inlineStr">
        <is>
          <t>ГК</t>
        </is>
      </c>
      <c r="IF3" s="14" t="inlineStr">
        <is>
          <t>РВТ</t>
        </is>
      </c>
      <c r="IG3" s="15" t="inlineStr">
        <is>
          <t>ВВ</t>
        </is>
      </c>
      <c r="IH3" s="13" t="inlineStr">
        <is>
          <t>ГК</t>
        </is>
      </c>
      <c r="II3" s="12" t="inlineStr">
        <is>
          <t>РВТ</t>
        </is>
      </c>
      <c r="IJ3" s="12" t="inlineStr">
        <is>
          <t>ВВ</t>
        </is>
      </c>
      <c r="IK3" s="12" t="n"/>
      <c r="IL3" s="14" t="inlineStr">
        <is>
          <t>ГК</t>
        </is>
      </c>
      <c r="IM3" s="14" t="inlineStr">
        <is>
          <t>РВТ</t>
        </is>
      </c>
      <c r="IN3" s="15" t="inlineStr">
        <is>
          <t>ВВ</t>
        </is>
      </c>
      <c r="IO3" s="13" t="inlineStr">
        <is>
          <t>ГК</t>
        </is>
      </c>
      <c r="IP3" s="12" t="inlineStr">
        <is>
          <t>РВТ</t>
        </is>
      </c>
      <c r="IQ3" s="12" t="inlineStr">
        <is>
          <t>ВВ</t>
        </is>
      </c>
      <c r="IR3" s="12" t="n"/>
      <c r="IS3" s="14" t="inlineStr">
        <is>
          <t>ГК</t>
        </is>
      </c>
      <c r="IT3" s="14" t="inlineStr">
        <is>
          <t>РВТ</t>
        </is>
      </c>
      <c r="IU3" s="15" t="inlineStr">
        <is>
          <t>ВВ</t>
        </is>
      </c>
      <c r="IV3" s="13" t="inlineStr">
        <is>
          <t>ГК</t>
        </is>
      </c>
      <c r="IW3" s="12" t="inlineStr">
        <is>
          <t>РВТ</t>
        </is>
      </c>
      <c r="IX3" s="12" t="inlineStr">
        <is>
          <t>ВВ</t>
        </is>
      </c>
      <c r="IY3" s="12" t="n"/>
      <c r="IZ3" s="14" t="inlineStr">
        <is>
          <t>ГК</t>
        </is>
      </c>
      <c r="JA3" s="14" t="inlineStr">
        <is>
          <t>РВТ</t>
        </is>
      </c>
      <c r="JB3" s="15" t="inlineStr">
        <is>
          <t>ВВ</t>
        </is>
      </c>
      <c r="JC3" s="13" t="inlineStr">
        <is>
          <t>ГК</t>
        </is>
      </c>
      <c r="JD3" s="12" t="inlineStr">
        <is>
          <t>РВТ</t>
        </is>
      </c>
      <c r="JE3" s="12" t="inlineStr">
        <is>
          <t>ВВ</t>
        </is>
      </c>
      <c r="JF3" s="12" t="n"/>
      <c r="JG3" s="14" t="inlineStr">
        <is>
          <t>ГК</t>
        </is>
      </c>
      <c r="JH3" s="14" t="inlineStr">
        <is>
          <t>РВТ</t>
        </is>
      </c>
      <c r="JI3" s="15" t="inlineStr">
        <is>
          <t>ВВ</t>
        </is>
      </c>
      <c r="JJ3" s="13" t="inlineStr">
        <is>
          <t>ГК</t>
        </is>
      </c>
      <c r="JK3" s="12" t="inlineStr">
        <is>
          <t>РВТ</t>
        </is>
      </c>
      <c r="JL3" s="12" t="inlineStr">
        <is>
          <t>ВВ</t>
        </is>
      </c>
      <c r="JM3" s="12" t="n"/>
      <c r="JN3" s="14" t="inlineStr">
        <is>
          <t>ГК</t>
        </is>
      </c>
      <c r="JO3" s="14" t="inlineStr">
        <is>
          <t>РВТ</t>
        </is>
      </c>
      <c r="JP3" s="15" t="inlineStr">
        <is>
          <t>ВВ</t>
        </is>
      </c>
      <c r="JQ3" s="13" t="inlineStr">
        <is>
          <t>ГК</t>
        </is>
      </c>
      <c r="JR3" s="12" t="inlineStr">
        <is>
          <t>РВТ</t>
        </is>
      </c>
      <c r="JS3" s="12" t="inlineStr">
        <is>
          <t>ВВ</t>
        </is>
      </c>
      <c r="JT3" s="12" t="n"/>
      <c r="JU3" s="14" t="inlineStr">
        <is>
          <t>ГК</t>
        </is>
      </c>
      <c r="JV3" s="14" t="inlineStr">
        <is>
          <t>РВТ</t>
        </is>
      </c>
      <c r="JW3" s="15" t="inlineStr">
        <is>
          <t>ВВ</t>
        </is>
      </c>
      <c r="JX3" s="13" t="inlineStr">
        <is>
          <t>ГК</t>
        </is>
      </c>
      <c r="JY3" s="12" t="inlineStr">
        <is>
          <t>РВТ</t>
        </is>
      </c>
      <c r="JZ3" s="12" t="inlineStr">
        <is>
          <t>ВВ</t>
        </is>
      </c>
      <c r="KA3" s="12" t="n"/>
      <c r="KB3" s="14" t="inlineStr">
        <is>
          <t>ГК</t>
        </is>
      </c>
      <c r="KC3" s="14" t="inlineStr">
        <is>
          <t>РВТ</t>
        </is>
      </c>
      <c r="KD3" s="15" t="inlineStr">
        <is>
          <t>ВВ</t>
        </is>
      </c>
      <c r="KE3" s="13" t="inlineStr">
        <is>
          <t>ГК</t>
        </is>
      </c>
      <c r="KF3" s="12" t="inlineStr">
        <is>
          <t>РВТ</t>
        </is>
      </c>
      <c r="KG3" s="12" t="inlineStr">
        <is>
          <t>ВВ</t>
        </is>
      </c>
      <c r="KH3" s="12" t="n"/>
      <c r="KI3" s="14" t="inlineStr">
        <is>
          <t>ГК</t>
        </is>
      </c>
      <c r="KJ3" s="14" t="inlineStr">
        <is>
          <t>РВТ</t>
        </is>
      </c>
      <c r="KK3" s="15" t="inlineStr">
        <is>
          <t>ВВ</t>
        </is>
      </c>
      <c r="KL3" s="13" t="inlineStr">
        <is>
          <t>ГК</t>
        </is>
      </c>
      <c r="KM3" s="12" t="inlineStr">
        <is>
          <t>РВТ</t>
        </is>
      </c>
      <c r="KN3" s="12" t="inlineStr">
        <is>
          <t>ВВ</t>
        </is>
      </c>
      <c r="KO3" s="12" t="n"/>
      <c r="KP3" s="14" t="inlineStr">
        <is>
          <t>ГК</t>
        </is>
      </c>
      <c r="KQ3" s="14" t="inlineStr">
        <is>
          <t>РВТ</t>
        </is>
      </c>
      <c r="KR3" s="15" t="inlineStr">
        <is>
          <t>ВВ</t>
        </is>
      </c>
      <c r="KS3" s="13" t="inlineStr">
        <is>
          <t>ГК</t>
        </is>
      </c>
      <c r="KT3" s="12" t="inlineStr">
        <is>
          <t>РВТ</t>
        </is>
      </c>
      <c r="KU3" s="12" t="inlineStr">
        <is>
          <t>ВВ</t>
        </is>
      </c>
      <c r="KV3" s="12" t="n"/>
      <c r="KW3" s="14" t="inlineStr">
        <is>
          <t>ГК</t>
        </is>
      </c>
      <c r="KX3" s="14" t="inlineStr">
        <is>
          <t>РВТ</t>
        </is>
      </c>
      <c r="KY3" s="15" t="inlineStr">
        <is>
          <t>ВВ</t>
        </is>
      </c>
      <c r="KZ3" s="13" t="inlineStr">
        <is>
          <t>ГК</t>
        </is>
      </c>
      <c r="LA3" s="12" t="inlineStr">
        <is>
          <t>РВТ</t>
        </is>
      </c>
      <c r="LB3" s="12" t="inlineStr">
        <is>
          <t>ВВ</t>
        </is>
      </c>
      <c r="LC3" s="12" t="n"/>
      <c r="LD3" s="14" t="inlineStr">
        <is>
          <t>ГК</t>
        </is>
      </c>
      <c r="LE3" s="14" t="inlineStr">
        <is>
          <t>РВТ</t>
        </is>
      </c>
      <c r="LF3" s="15" t="inlineStr">
        <is>
          <t>ВВ</t>
        </is>
      </c>
      <c r="LG3" s="13" t="inlineStr">
        <is>
          <t>ГК</t>
        </is>
      </c>
      <c r="LH3" s="12" t="inlineStr">
        <is>
          <t>РВТ</t>
        </is>
      </c>
      <c r="LI3" s="12" t="inlineStr">
        <is>
          <t>ВВ</t>
        </is>
      </c>
      <c r="LJ3" s="12" t="n"/>
      <c r="LK3" s="14" t="inlineStr">
        <is>
          <t>ГК</t>
        </is>
      </c>
      <c r="LL3" s="14" t="inlineStr">
        <is>
          <t>РВТ</t>
        </is>
      </c>
      <c r="LM3" s="15" t="inlineStr">
        <is>
          <t>ВВ</t>
        </is>
      </c>
      <c r="LN3" s="13" t="inlineStr">
        <is>
          <t>ГК</t>
        </is>
      </c>
      <c r="LO3" s="12" t="inlineStr">
        <is>
          <t>РВТ</t>
        </is>
      </c>
      <c r="LP3" s="12" t="inlineStr">
        <is>
          <t>ВВ</t>
        </is>
      </c>
      <c r="LQ3" s="12" t="n"/>
      <c r="LR3" s="14" t="inlineStr">
        <is>
          <t>ГК</t>
        </is>
      </c>
      <c r="LS3" s="14" t="inlineStr">
        <is>
          <t>РВТ</t>
        </is>
      </c>
      <c r="LT3" s="15" t="inlineStr">
        <is>
          <t>ВВ</t>
        </is>
      </c>
      <c r="LU3" s="13" t="inlineStr">
        <is>
          <t>ГК</t>
        </is>
      </c>
      <c r="LV3" s="12" t="inlineStr">
        <is>
          <t>РВТ</t>
        </is>
      </c>
      <c r="LW3" s="12" t="inlineStr">
        <is>
          <t>ВВ</t>
        </is>
      </c>
      <c r="LX3" s="12" t="n"/>
      <c r="LY3" s="14" t="inlineStr">
        <is>
          <t>ГК</t>
        </is>
      </c>
      <c r="LZ3" s="14" t="inlineStr">
        <is>
          <t>РВТ</t>
        </is>
      </c>
      <c r="MA3" s="15" t="inlineStr">
        <is>
          <t>ВВ</t>
        </is>
      </c>
      <c r="MB3" s="13" t="inlineStr">
        <is>
          <t>ГК</t>
        </is>
      </c>
      <c r="MC3" s="12" t="inlineStr">
        <is>
          <t>РВТ</t>
        </is>
      </c>
      <c r="MD3" s="12" t="inlineStr">
        <is>
          <t>ВВ</t>
        </is>
      </c>
      <c r="ME3" s="12" t="n"/>
      <c r="MF3" s="14" t="inlineStr">
        <is>
          <t>ГК</t>
        </is>
      </c>
      <c r="MG3" s="14" t="inlineStr">
        <is>
          <t>РВТ</t>
        </is>
      </c>
      <c r="MH3" s="15" t="inlineStr">
        <is>
          <t>ВВ</t>
        </is>
      </c>
      <c r="MI3" s="13" t="inlineStr">
        <is>
          <t>ГК</t>
        </is>
      </c>
      <c r="MJ3" s="12" t="inlineStr">
        <is>
          <t>РВТ</t>
        </is>
      </c>
      <c r="MK3" s="12" t="inlineStr">
        <is>
          <t>ВВ</t>
        </is>
      </c>
      <c r="ML3" s="12" t="n"/>
      <c r="MM3" s="14" t="inlineStr">
        <is>
          <t>ГК</t>
        </is>
      </c>
      <c r="MN3" s="14" t="inlineStr">
        <is>
          <t>РВТ</t>
        </is>
      </c>
      <c r="MO3" s="15" t="inlineStr">
        <is>
          <t>ВВ</t>
        </is>
      </c>
      <c r="MP3" s="13" t="inlineStr">
        <is>
          <t>ГК</t>
        </is>
      </c>
      <c r="MQ3" s="12" t="inlineStr">
        <is>
          <t>РВТ</t>
        </is>
      </c>
      <c r="MR3" s="12" t="inlineStr">
        <is>
          <t>ВВ</t>
        </is>
      </c>
      <c r="MS3" s="12" t="n"/>
      <c r="MT3" s="14" t="inlineStr">
        <is>
          <t>ГК</t>
        </is>
      </c>
      <c r="MU3" s="14" t="inlineStr">
        <is>
          <t>РВТ</t>
        </is>
      </c>
      <c r="MV3" s="15" t="inlineStr">
        <is>
          <t>ВВ</t>
        </is>
      </c>
      <c r="MW3" s="13" t="inlineStr">
        <is>
          <t>ГК</t>
        </is>
      </c>
      <c r="MX3" s="12" t="inlineStr">
        <is>
          <t>РВТ</t>
        </is>
      </c>
      <c r="MY3" s="12" t="inlineStr">
        <is>
          <t>ВВ</t>
        </is>
      </c>
      <c r="MZ3" s="12" t="n"/>
      <c r="NA3" s="14" t="inlineStr">
        <is>
          <t>ГК</t>
        </is>
      </c>
      <c r="NB3" s="14" t="inlineStr">
        <is>
          <t>РВТ</t>
        </is>
      </c>
      <c r="NC3" s="15" t="inlineStr">
        <is>
          <t>ВВ</t>
        </is>
      </c>
      <c r="ND3" s="13" t="inlineStr">
        <is>
          <t>ГК</t>
        </is>
      </c>
      <c r="NE3" s="12" t="inlineStr">
        <is>
          <t>РВТ</t>
        </is>
      </c>
      <c r="NF3" s="12" t="inlineStr">
        <is>
          <t>ВВ</t>
        </is>
      </c>
      <c r="NG3" s="12" t="n"/>
      <c r="NH3" s="14" t="inlineStr">
        <is>
          <t>ГК</t>
        </is>
      </c>
      <c r="NI3" s="14" t="inlineStr">
        <is>
          <t>РВТ</t>
        </is>
      </c>
      <c r="NJ3" s="15" t="inlineStr">
        <is>
          <t>ВВ</t>
        </is>
      </c>
      <c r="NK3" s="13" t="inlineStr">
        <is>
          <t>ГК</t>
        </is>
      </c>
      <c r="NL3" s="12" t="inlineStr">
        <is>
          <t>РВТ</t>
        </is>
      </c>
      <c r="NM3" s="12" t="inlineStr">
        <is>
          <t>ВВ</t>
        </is>
      </c>
      <c r="NN3" s="12" t="n"/>
      <c r="NO3" s="14" t="inlineStr">
        <is>
          <t>ГК</t>
        </is>
      </c>
      <c r="NP3" s="14" t="inlineStr">
        <is>
          <t>РВТ</t>
        </is>
      </c>
      <c r="NQ3" s="15" t="inlineStr">
        <is>
          <t>ВВ</t>
        </is>
      </c>
      <c r="NR3" s="13" t="inlineStr">
        <is>
          <t>ГК</t>
        </is>
      </c>
      <c r="NS3" s="12" t="inlineStr">
        <is>
          <t>РВТ</t>
        </is>
      </c>
      <c r="NT3" s="12" t="inlineStr">
        <is>
          <t>ВВ</t>
        </is>
      </c>
      <c r="NU3" s="12" t="n"/>
      <c r="NV3" s="14" t="inlineStr">
        <is>
          <t>ГК</t>
        </is>
      </c>
      <c r="NW3" s="14" t="inlineStr">
        <is>
          <t>РВТ</t>
        </is>
      </c>
      <c r="NX3" s="15" t="inlineStr">
        <is>
          <t>ВВ</t>
        </is>
      </c>
      <c r="NY3" s="13" t="inlineStr">
        <is>
          <t>ГК</t>
        </is>
      </c>
      <c r="NZ3" s="12" t="inlineStr">
        <is>
          <t>РВТ</t>
        </is>
      </c>
      <c r="OA3" s="12" t="inlineStr">
        <is>
          <t>ВВ</t>
        </is>
      </c>
      <c r="OB3" s="12" t="n"/>
      <c r="OC3" s="14" t="inlineStr">
        <is>
          <t>ГК</t>
        </is>
      </c>
      <c r="OD3" s="14" t="inlineStr">
        <is>
          <t>РВТ</t>
        </is>
      </c>
      <c r="OE3" s="15" t="inlineStr">
        <is>
          <t>ВВ</t>
        </is>
      </c>
      <c r="OF3" s="13" t="inlineStr">
        <is>
          <t>ГК</t>
        </is>
      </c>
      <c r="OG3" s="12" t="inlineStr">
        <is>
          <t>РВТ</t>
        </is>
      </c>
      <c r="OH3" s="12" t="inlineStr">
        <is>
          <t>ВВ</t>
        </is>
      </c>
      <c r="OI3" s="12" t="n"/>
      <c r="OJ3" s="14" t="inlineStr">
        <is>
          <t>ГК</t>
        </is>
      </c>
      <c r="OK3" s="14" t="inlineStr">
        <is>
          <t>РВТ</t>
        </is>
      </c>
      <c r="OL3" s="15" t="inlineStr">
        <is>
          <t>ВВ</t>
        </is>
      </c>
      <c r="OM3" s="13" t="inlineStr">
        <is>
          <t>ГК</t>
        </is>
      </c>
      <c r="ON3" s="12" t="inlineStr">
        <is>
          <t>РВТ</t>
        </is>
      </c>
      <c r="OO3" s="12" t="inlineStr">
        <is>
          <t>ВВ</t>
        </is>
      </c>
      <c r="OP3" s="12" t="n"/>
      <c r="OQ3" s="14" t="inlineStr">
        <is>
          <t>ГК</t>
        </is>
      </c>
      <c r="OR3" s="14" t="inlineStr">
        <is>
          <t>РВТ</t>
        </is>
      </c>
      <c r="OS3" s="15" t="inlineStr">
        <is>
          <t>ВВ</t>
        </is>
      </c>
      <c r="OT3" s="13" t="inlineStr">
        <is>
          <t>ГК</t>
        </is>
      </c>
      <c r="OU3" s="12" t="inlineStr">
        <is>
          <t>РВТ</t>
        </is>
      </c>
      <c r="OV3" s="12" t="inlineStr">
        <is>
          <t>ВВ</t>
        </is>
      </c>
      <c r="OW3" s="12" t="n"/>
      <c r="OX3" s="14" t="inlineStr">
        <is>
          <t>ГК</t>
        </is>
      </c>
      <c r="OY3" s="14" t="inlineStr">
        <is>
          <t>РВТ</t>
        </is>
      </c>
      <c r="OZ3" s="15" t="inlineStr">
        <is>
          <t>ВВ</t>
        </is>
      </c>
    </row>
    <row r="4" ht="16.2" customHeight="1" s="325" thickBot="1">
      <c r="A4" s="16" t="inlineStr">
        <is>
          <t>GERVENT</t>
        </is>
      </c>
      <c r="B4" s="17" t="inlineStr">
        <is>
          <t>ИП Филиппов Алексей Владимирович</t>
        </is>
      </c>
      <c r="C4" s="17" t="n"/>
      <c r="D4" s="18" t="n"/>
      <c r="E4" s="19" t="n"/>
      <c r="F4" s="19" t="n"/>
      <c r="G4" s="19" t="n"/>
      <c r="H4" s="19" t="n"/>
      <c r="I4" s="147" t="inlineStr">
        <is>
          <t>Ozon, Wildberries, Яндекс Маркет, Сбермегамаркет, Все инструменты,  AliExpress, Авито</t>
        </is>
      </c>
      <c r="J4" s="147" t="inlineStr">
        <is>
          <t>GERVENT</t>
        </is>
      </c>
      <c r="K4" s="24" t="n">
        <v>10515</v>
      </c>
      <c r="L4" s="25" t="n">
        <v>5076</v>
      </c>
      <c r="M4" s="21" t="n"/>
      <c r="N4" s="25" t="n">
        <v>6602</v>
      </c>
      <c r="O4" s="22">
        <f>IFERROR(K4/#REF!-1,0)</f>
        <v/>
      </c>
      <c r="P4" s="22">
        <f>IFERROR(L4/#REF!-1,0)</f>
        <v/>
      </c>
      <c r="Q4" s="23">
        <f>IFERROR(M4/#REF!-1,0)</f>
        <v/>
      </c>
      <c r="R4" s="24" t="n">
        <v>10610</v>
      </c>
      <c r="S4" s="24" t="n">
        <v>5483</v>
      </c>
      <c r="T4" s="21" t="n"/>
      <c r="U4" s="24" t="n">
        <v>7072</v>
      </c>
      <c r="V4" s="22">
        <f>IFERROR(R4/K4-1,0)</f>
        <v/>
      </c>
      <c r="W4" s="22">
        <f>IFERROR(S4/L4-1,0)</f>
        <v/>
      </c>
      <c r="X4" s="23">
        <f>IFERROR(T4/M4-1,0)</f>
        <v/>
      </c>
      <c r="Y4" s="24" t="n">
        <v>10615</v>
      </c>
      <c r="Z4" s="24" t="n">
        <v>5412</v>
      </c>
      <c r="AA4" s="21" t="n"/>
      <c r="AB4" s="24" t="n">
        <v>7069</v>
      </c>
      <c r="AC4" s="22">
        <f>IFERROR(Y4/R4-1,0)</f>
        <v/>
      </c>
      <c r="AD4" s="22">
        <f>IFERROR(Z4/S4-1,0)</f>
        <v/>
      </c>
      <c r="AE4" s="23">
        <f>IFERROR(AA4/T4-1,0)</f>
        <v/>
      </c>
      <c r="AF4" s="24" t="n">
        <v>10515</v>
      </c>
      <c r="AG4" s="24" t="n">
        <v>5430</v>
      </c>
      <c r="AH4" s="21" t="n"/>
      <c r="AI4" s="24" t="n">
        <v>6897</v>
      </c>
      <c r="AJ4" s="22">
        <f>IFERROR(AF4/Y4-1,0)</f>
        <v/>
      </c>
      <c r="AK4" s="22">
        <f>IFERROR(AG4/Z4-1,0)</f>
        <v/>
      </c>
      <c r="AL4" s="23">
        <f>IFERROR(AH4/AA4-1,0)</f>
        <v/>
      </c>
      <c r="AM4" s="24" t="n">
        <v>10694</v>
      </c>
      <c r="AN4" s="24" t="n">
        <v>5530</v>
      </c>
      <c r="AO4" s="21" t="n"/>
      <c r="AP4" s="24" t="n">
        <v>7015</v>
      </c>
      <c r="AQ4" s="22">
        <f>IFERROR(AM4/AF4-1,0)</f>
        <v/>
      </c>
      <c r="AR4" s="22">
        <f>IFERROR(AN4/AG4-1,0)</f>
        <v/>
      </c>
      <c r="AS4" s="23">
        <f>IFERROR(AO4/AH4-1,0)</f>
        <v/>
      </c>
      <c r="AT4" s="24" t="n">
        <v>9052</v>
      </c>
      <c r="AU4" s="24" t="n">
        <v>5528</v>
      </c>
      <c r="AV4" s="21" t="n"/>
      <c r="AW4" s="24" t="n">
        <v>6465</v>
      </c>
      <c r="AX4" s="22">
        <f>IFERROR(AT4/AM4-1,0)</f>
        <v/>
      </c>
      <c r="AY4" s="22">
        <f>IFERROR(AU4/AN4-1,0)</f>
        <v/>
      </c>
      <c r="AZ4" s="23">
        <f>IFERROR(AV4/AO4-1,0)</f>
        <v/>
      </c>
      <c r="BA4" s="24" t="n">
        <v>9818</v>
      </c>
      <c r="BB4" s="24" t="n">
        <v>5361</v>
      </c>
      <c r="BC4" s="21" t="n"/>
      <c r="BD4" s="24" t="n">
        <v>7155</v>
      </c>
      <c r="BE4" s="22">
        <f>IFERROR(BA4/AT4-1,0)</f>
        <v/>
      </c>
      <c r="BF4" s="22">
        <f>IFERROR(BB4/AU4-1,0)</f>
        <v/>
      </c>
      <c r="BG4" s="23">
        <f>IFERROR(BC4/AV4-1,0)</f>
        <v/>
      </c>
      <c r="BH4" s="24" t="n">
        <v>9911</v>
      </c>
      <c r="BI4" s="24" t="n">
        <v>5402</v>
      </c>
      <c r="BJ4" s="21" t="n"/>
      <c r="BK4" s="24" t="n">
        <v>7206</v>
      </c>
      <c r="BL4" s="22">
        <f>IFERROR(BH4/BA4-1,0)</f>
        <v/>
      </c>
      <c r="BM4" s="22">
        <f>IFERROR(BI4/BB4-1,0)</f>
        <v/>
      </c>
      <c r="BN4" s="23">
        <f>IFERROR(BJ4/BC4-1,0)</f>
        <v/>
      </c>
      <c r="BO4" s="24" t="n">
        <v>8840</v>
      </c>
      <c r="BP4" s="24" t="n">
        <v>5603</v>
      </c>
      <c r="BQ4" s="21" t="n"/>
      <c r="BR4" s="24" t="n">
        <v>7072</v>
      </c>
      <c r="BS4" s="22">
        <f>IFERROR(BO4/BH4-1,0)</f>
        <v/>
      </c>
      <c r="BT4" s="22">
        <f>IFERROR(BP4/BI4-1,0)</f>
        <v/>
      </c>
      <c r="BU4" s="23">
        <f>IFERROR(BQ4/BJ4-1,0)</f>
        <v/>
      </c>
      <c r="BV4" s="24" t="n">
        <v>9206</v>
      </c>
      <c r="BW4" s="24" t="n">
        <v>5842</v>
      </c>
      <c r="BX4" s="21" t="n"/>
      <c r="BY4" s="24" t="n">
        <v>7365</v>
      </c>
      <c r="BZ4" s="22">
        <f>IFERROR(BV4/BO4-1,0)</f>
        <v/>
      </c>
      <c r="CA4" s="22">
        <f>IFERROR(BW4/BP4-1,0)</f>
        <v/>
      </c>
      <c r="CB4" s="23">
        <f>IFERROR(BX4/BQ4-1,0)</f>
        <v/>
      </c>
      <c r="CC4" s="24" t="n">
        <v>9205</v>
      </c>
      <c r="CD4" s="24" t="n">
        <v>5642</v>
      </c>
      <c r="CE4" s="21" t="n"/>
      <c r="CF4" s="24" t="n">
        <v>7023</v>
      </c>
      <c r="CG4" s="22">
        <f>IFERROR(CC4/BV4-1,0)</f>
        <v/>
      </c>
      <c r="CH4" s="22">
        <f>IFERROR(CD4/BW4-1,0)</f>
        <v/>
      </c>
      <c r="CI4" s="23">
        <f>IFERROR(CE4/BX4-1,0)</f>
        <v/>
      </c>
      <c r="CJ4" s="24" t="n">
        <v>9274</v>
      </c>
      <c r="CK4" s="24" t="n">
        <v>5693</v>
      </c>
      <c r="CL4" s="21" t="n"/>
      <c r="CM4" s="24" t="n">
        <v>7024</v>
      </c>
      <c r="CN4" s="22">
        <f>IFERROR(CJ4/CC4-1,0)</f>
        <v/>
      </c>
      <c r="CO4" s="22">
        <f>IFERROR(CK4/CD4-1,0)</f>
        <v/>
      </c>
      <c r="CP4" s="23">
        <f>IFERROR(CL4/CE4-1,0)</f>
        <v/>
      </c>
      <c r="CQ4" s="24" t="n">
        <v>9315</v>
      </c>
      <c r="CR4" s="24" t="n">
        <v>5513</v>
      </c>
      <c r="CS4" s="21" t="n"/>
      <c r="CT4" s="24" t="n">
        <v>7013</v>
      </c>
      <c r="CU4" s="22">
        <f>IFERROR(CQ4/CJ4-1,0)</f>
        <v/>
      </c>
      <c r="CV4" s="22">
        <f>IFERROR(CR4/CK4-1,0)</f>
        <v/>
      </c>
      <c r="CW4" s="23">
        <f>IFERROR(CS4/CL4-1,0)</f>
        <v/>
      </c>
      <c r="CX4" s="24" t="n">
        <v>9249</v>
      </c>
      <c r="CY4" s="24" t="n">
        <v>5168</v>
      </c>
      <c r="CZ4" s="21" t="n"/>
      <c r="DA4" s="24" t="n">
        <v>7000</v>
      </c>
      <c r="DB4" s="22">
        <f>IFERROR(CX4/CQ4-1,0)</f>
        <v/>
      </c>
      <c r="DC4" s="22">
        <f>IFERROR(CY4/CR4-1,0)</f>
        <v/>
      </c>
      <c r="DD4" s="23">
        <f>IFERROR(CZ4/CS4-1,0)</f>
        <v/>
      </c>
      <c r="DE4" s="24" t="n">
        <v>9916</v>
      </c>
      <c r="DF4" s="24" t="n">
        <v>5445</v>
      </c>
      <c r="DG4" s="21" t="n"/>
      <c r="DH4" s="24" t="n">
        <v>7724</v>
      </c>
      <c r="DI4" s="22">
        <f>IFERROR(DE4/CX4-1,0)</f>
        <v/>
      </c>
      <c r="DJ4" s="22">
        <f>IFERROR(DF4/CY4-1,0)</f>
        <v/>
      </c>
      <c r="DK4" s="23">
        <f>IFERROR(DG4/CZ4-1,0)</f>
        <v/>
      </c>
      <c r="DL4" s="24" t="n">
        <v>10346</v>
      </c>
      <c r="DM4" s="157" t="n">
        <v>4999</v>
      </c>
      <c r="DN4" s="21" t="n"/>
      <c r="DO4" s="24" t="n">
        <v>7290</v>
      </c>
      <c r="DP4" s="22">
        <f>IFERROR(DL4/DE4-1,0)</f>
        <v/>
      </c>
      <c r="DQ4" s="22">
        <f>IFERROR(DM4/DF4-1,0)</f>
        <v/>
      </c>
      <c r="DR4" s="23">
        <f>IFERROR(DN4/DG4-1,0)</f>
        <v/>
      </c>
      <c r="DS4" s="24" t="n">
        <v>9362</v>
      </c>
      <c r="DT4" s="157" t="n">
        <v>4946</v>
      </c>
      <c r="DU4" s="21" t="n"/>
      <c r="DV4" s="24" t="n">
        <v>7368</v>
      </c>
      <c r="DW4" s="22">
        <f>IFERROR(DS4/DL4-1,0)</f>
        <v/>
      </c>
      <c r="DX4" s="22">
        <f>IFERROR(DT4/DM4-1,0)</f>
        <v/>
      </c>
      <c r="DY4" s="23">
        <f>IFERROR(DU4/DN4-1,0)</f>
        <v/>
      </c>
      <c r="DZ4" s="24" t="n">
        <v>9457</v>
      </c>
      <c r="EA4" s="157" t="n">
        <v>5692</v>
      </c>
      <c r="EB4" s="21" t="n"/>
      <c r="EC4" s="24" t="n">
        <v>7077</v>
      </c>
      <c r="ED4" s="22">
        <f>IFERROR(DZ4/DS4-1,0)</f>
        <v/>
      </c>
      <c r="EE4" s="22">
        <f>IFERROR(EA4/DT4-1,0)</f>
        <v/>
      </c>
      <c r="EF4" s="23">
        <f>IFERROR(EB4/DU4-1,0)</f>
        <v/>
      </c>
      <c r="EG4" s="162" t="n">
        <v>9221</v>
      </c>
      <c r="EH4" s="157" t="n">
        <v>5561</v>
      </c>
      <c r="EI4" s="21" t="n"/>
      <c r="EJ4" s="162" t="n">
        <v>6908</v>
      </c>
      <c r="EK4" s="22">
        <f>IFERROR(EG4/DZ4-1,0)</f>
        <v/>
      </c>
      <c r="EL4" s="22">
        <f>IFERROR(EH4/EA4-1,0)</f>
        <v/>
      </c>
      <c r="EM4" s="23">
        <f>IFERROR(EI4/EB4-1,0)</f>
        <v/>
      </c>
      <c r="EN4" s="24" t="n">
        <v>9820</v>
      </c>
      <c r="EO4" s="162" t="n">
        <v>5741</v>
      </c>
      <c r="EP4" s="21" t="n"/>
      <c r="EQ4" s="24" t="n">
        <v>7024</v>
      </c>
      <c r="ER4" s="22">
        <f>IFERROR(EN4/EG4-1,0)</f>
        <v/>
      </c>
      <c r="ES4" s="22">
        <f>IFERROR(EO4/EH4-1,0)</f>
        <v/>
      </c>
      <c r="ET4" s="23">
        <f>IFERROR(EP4/EI4-1,0)</f>
        <v/>
      </c>
      <c r="EU4" s="24" t="n">
        <v>10419</v>
      </c>
      <c r="EV4" s="162" t="n">
        <v>5700</v>
      </c>
      <c r="EW4" s="21" t="n"/>
      <c r="EX4" s="24" t="n">
        <v>6993</v>
      </c>
      <c r="EY4" s="22">
        <f>IFERROR(EU4/EN4-1,0)</f>
        <v/>
      </c>
      <c r="EZ4" s="22">
        <f>IFERROR(EV4/EO4-1,0)</f>
        <v/>
      </c>
      <c r="FA4" s="23">
        <f>IFERROR(EW4/EP4-1,0)</f>
        <v/>
      </c>
      <c r="FB4" s="24" t="n">
        <v>10552</v>
      </c>
      <c r="FC4" s="162" t="n">
        <v>5565</v>
      </c>
      <c r="FD4" s="21" t="n"/>
      <c r="FE4" s="24" t="n">
        <v>7521</v>
      </c>
      <c r="FF4" s="22">
        <f>IFERROR(FB4/EU4-1,0)</f>
        <v/>
      </c>
      <c r="FG4" s="22">
        <f>IFERROR(FC4/EV4-1,0)</f>
        <v/>
      </c>
      <c r="FH4" s="23">
        <f>IFERROR(FD4/EW4-1,0)</f>
        <v/>
      </c>
      <c r="FI4" s="24" t="n">
        <v>10896</v>
      </c>
      <c r="FJ4" s="162" t="n">
        <v>5674</v>
      </c>
      <c r="FK4" s="21" t="n"/>
      <c r="FL4" s="24" t="n">
        <v>7501</v>
      </c>
      <c r="FM4" s="22">
        <f>IFERROR(FI4/FB4-1,0)</f>
        <v/>
      </c>
      <c r="FN4" s="22">
        <f>IFERROR(FJ4/FC4-1,0)</f>
        <v/>
      </c>
      <c r="FO4" s="23">
        <f>IFERROR(FK4/FD4-1,0)</f>
        <v/>
      </c>
      <c r="FP4" s="24" t="n">
        <v>10353</v>
      </c>
      <c r="FQ4" s="162" t="n">
        <v>5855</v>
      </c>
      <c r="FR4" s="21" t="n"/>
      <c r="FS4" s="24" t="n">
        <v>7601</v>
      </c>
      <c r="FT4" s="22">
        <f>IFERROR(FP4/FI4-1,0)</f>
        <v/>
      </c>
      <c r="FU4" s="22">
        <f>IFERROR(FQ4/FJ4-1,0)</f>
        <v/>
      </c>
      <c r="FV4" s="23">
        <f>IFERROR(FR4/FK4-1,0)</f>
        <v/>
      </c>
      <c r="FW4" s="24" t="n">
        <v>10600</v>
      </c>
      <c r="FX4" s="162" t="n">
        <v>5830</v>
      </c>
      <c r="FY4" s="21" t="n"/>
      <c r="FZ4" s="24" t="n">
        <v>7682</v>
      </c>
      <c r="GA4" s="22">
        <f>IFERROR(FW4/FP4-1,0)</f>
        <v/>
      </c>
      <c r="GB4" s="22">
        <f>IFERROR(FX4/FQ4-1,0)</f>
        <v/>
      </c>
      <c r="GC4" s="23">
        <f>IFERROR(FY4/FR4-1,0)</f>
        <v/>
      </c>
      <c r="GD4" s="24" t="n">
        <v>11639</v>
      </c>
      <c r="GE4" s="162" t="n">
        <v>4823</v>
      </c>
      <c r="GF4" s="21" t="n"/>
      <c r="GG4" s="24" t="n">
        <v>7817</v>
      </c>
      <c r="GH4" s="22">
        <f>IFERROR(GD4/FW4-1,0)</f>
        <v/>
      </c>
      <c r="GI4" s="22">
        <f>IFERROR(GE4/FX4-1,0)</f>
        <v/>
      </c>
      <c r="GJ4" s="23">
        <f>IFERROR(GF4/FY4-1,0)</f>
        <v/>
      </c>
      <c r="GK4" s="24" t="n">
        <v>10463</v>
      </c>
      <c r="GL4" s="162" t="n">
        <v>4845</v>
      </c>
      <c r="GM4" s="21" t="n"/>
      <c r="GN4" s="24" t="n">
        <v>7776</v>
      </c>
      <c r="GO4" s="22">
        <f>IFERROR(GK4/GD4-1,0)</f>
        <v/>
      </c>
      <c r="GP4" s="22">
        <f>IFERROR(GL4/GE4-1,0)</f>
        <v/>
      </c>
      <c r="GQ4" s="23">
        <f>IFERROR(GM4/GF4-1,0)</f>
        <v/>
      </c>
      <c r="GR4" s="24" t="n">
        <v>10474</v>
      </c>
      <c r="GS4" s="162" t="n">
        <v>4924</v>
      </c>
      <c r="GT4" s="21" t="n"/>
      <c r="GU4" s="24" t="n">
        <v>7793</v>
      </c>
      <c r="GV4" s="22">
        <f>IFERROR(GR4/GK4-1,0)</f>
        <v/>
      </c>
      <c r="GW4" s="22">
        <f>IFERROR(GS4/GL4-1,0)</f>
        <v/>
      </c>
      <c r="GX4" s="23">
        <f>IFERROR(GT4/GM4-1,0)</f>
        <v/>
      </c>
      <c r="GY4" s="24" t="n">
        <v>10903</v>
      </c>
      <c r="GZ4" s="179" t="n">
        <v>4967</v>
      </c>
      <c r="HA4" s="21" t="n"/>
      <c r="HB4" s="24" t="n">
        <v>7529</v>
      </c>
      <c r="HC4" s="22">
        <f>IFERROR(GY4/GR4-1,0)</f>
        <v/>
      </c>
      <c r="HD4" s="22">
        <f>IFERROR(GZ4/GS4-1,0)</f>
        <v/>
      </c>
      <c r="HE4" s="23">
        <f>IFERROR(HA4/GT4-1,0)</f>
        <v/>
      </c>
      <c r="HF4" s="24" t="n">
        <v>10746</v>
      </c>
      <c r="HG4" s="179" t="n">
        <v>4967</v>
      </c>
      <c r="HH4" s="21" t="n"/>
      <c r="HI4" s="24" t="n">
        <v>7311</v>
      </c>
      <c r="HJ4" s="22">
        <f>IFERROR(HF4/GY4-1,0)</f>
        <v/>
      </c>
      <c r="HK4" s="22">
        <f>IFERROR(HG4/GZ4-1,0)</f>
        <v/>
      </c>
      <c r="HL4" s="23">
        <f>IFERROR(HH4/HA4-1,0)</f>
        <v/>
      </c>
      <c r="HM4" s="24" t="n">
        <v>10632</v>
      </c>
      <c r="HN4" s="179" t="n">
        <v>4948</v>
      </c>
      <c r="HO4" s="21" t="n"/>
      <c r="HP4" s="24" t="n">
        <v>7603</v>
      </c>
      <c r="HQ4" s="22">
        <f>IFERROR(HM4/HF4-1,0)</f>
        <v/>
      </c>
      <c r="HR4" s="22">
        <f>IFERROR(HN4/HG4-1,0)</f>
        <v/>
      </c>
      <c r="HS4" s="23">
        <f>IFERROR(HO4/HH4-1,0)</f>
        <v/>
      </c>
      <c r="HT4" s="24" t="n">
        <v>10770</v>
      </c>
      <c r="HU4" s="179" t="n">
        <v>4882</v>
      </c>
      <c r="HV4" s="21" t="n"/>
      <c r="HW4" s="24" t="n">
        <v>7173</v>
      </c>
      <c r="HX4" s="22">
        <f>IFERROR(HT4/HM4-1,0)</f>
        <v/>
      </c>
      <c r="HY4" s="22">
        <f>IFERROR(HU4/HN4-1,0)</f>
        <v/>
      </c>
      <c r="HZ4" s="23">
        <f>IFERROR(HV4/HO4-1,0)</f>
        <v/>
      </c>
      <c r="IA4" s="24" t="n">
        <v>10743</v>
      </c>
      <c r="IB4" s="179" t="n">
        <v>4803</v>
      </c>
      <c r="IC4" s="21" t="n"/>
      <c r="ID4" s="24" t="n">
        <v>7222</v>
      </c>
      <c r="IE4" s="22">
        <f>IFERROR(IA4/HT4-1,0)</f>
        <v/>
      </c>
      <c r="IF4" s="22">
        <f>IFERROR(IB4/HU4-1,0)</f>
        <v/>
      </c>
      <c r="IG4" s="23">
        <f>IFERROR(IC4/HV4-1,0)</f>
        <v/>
      </c>
      <c r="IH4" s="24" t="n">
        <v>10593</v>
      </c>
      <c r="II4" s="162" t="n">
        <v>4980</v>
      </c>
      <c r="IJ4" s="21" t="n"/>
      <c r="IK4" s="24" t="n">
        <v>7239</v>
      </c>
      <c r="IL4" s="22">
        <f>IFERROR(IH4/IA4-1,0)</f>
        <v/>
      </c>
      <c r="IM4" s="22">
        <f>IFERROR(II4/IB4-1,0)</f>
        <v/>
      </c>
      <c r="IN4" s="23">
        <f>IFERROR(IJ4/IC4-1,0)</f>
        <v/>
      </c>
      <c r="IO4" s="24" t="n">
        <v>10531</v>
      </c>
      <c r="IP4" s="162" t="n">
        <v>4902</v>
      </c>
      <c r="IQ4" s="21" t="n"/>
      <c r="IR4" s="24" t="n">
        <v>7383</v>
      </c>
      <c r="IS4" s="22">
        <f>IFERROR(IO4/IH4-1,0)</f>
        <v/>
      </c>
      <c r="IT4" s="22">
        <f>IFERROR(IP4/II4-1,0)</f>
        <v/>
      </c>
      <c r="IU4" s="23">
        <f>IFERROR(IQ4/IJ4-1,0)</f>
        <v/>
      </c>
      <c r="IV4" s="24" t="n">
        <v>10659</v>
      </c>
      <c r="IW4" s="157" t="n">
        <v>4715</v>
      </c>
      <c r="IX4" s="21" t="n"/>
      <c r="IY4" s="24" t="n">
        <v>7461</v>
      </c>
      <c r="IZ4" s="22">
        <f>IFERROR(IV4/IO4-1,0)</f>
        <v/>
      </c>
      <c r="JA4" s="22">
        <f>IFERROR(IW4/IP4-1,0)</f>
        <v/>
      </c>
      <c r="JB4" s="23">
        <f>IFERROR(IX4/IQ4-1,0)</f>
        <v/>
      </c>
      <c r="JC4" s="24" t="n">
        <v>10915</v>
      </c>
      <c r="JD4" s="162" t="n">
        <v>4973</v>
      </c>
      <c r="JE4" s="21" t="n"/>
      <c r="JF4" s="24" t="n">
        <v>7409</v>
      </c>
      <c r="JG4" s="22">
        <f>IFERROR(JC4/IV4-1,0)</f>
        <v/>
      </c>
      <c r="JH4" s="22">
        <f>IFERROR(JD4/IW4-1,0)</f>
        <v/>
      </c>
      <c r="JI4" s="23">
        <f>IFERROR(JE4/IX4-1,0)</f>
        <v/>
      </c>
      <c r="JJ4" s="157" t="n">
        <v>10400</v>
      </c>
      <c r="JK4" s="157" t="n">
        <v>5365</v>
      </c>
      <c r="JL4" s="21" t="n"/>
      <c r="JM4" s="179" t="n">
        <v>7687</v>
      </c>
      <c r="JN4" s="22">
        <f>IFERROR(JJ4/JC4-1,0)</f>
        <v/>
      </c>
      <c r="JO4" s="22">
        <f>IFERROR(JK4/JD4-1,0)</f>
        <v/>
      </c>
      <c r="JP4" s="23">
        <f>IFERROR(JL4/JE4-1,0)</f>
        <v/>
      </c>
      <c r="JQ4" s="157" t="n">
        <v>10464</v>
      </c>
      <c r="JR4" s="162" t="n">
        <v>5322</v>
      </c>
      <c r="JS4" s="21" t="n"/>
      <c r="JT4" s="162" t="n">
        <v>7091</v>
      </c>
      <c r="JU4" s="22">
        <f>IFERROR(JQ4/JJ4-1,0)</f>
        <v/>
      </c>
      <c r="JV4" s="22">
        <f>IFERROR(JR4/JK4-1,0)</f>
        <v/>
      </c>
      <c r="JW4" s="23">
        <f>IFERROR(JS4/JL4-1,0)</f>
        <v/>
      </c>
      <c r="JX4" s="157" t="n">
        <v>10713</v>
      </c>
      <c r="JY4" s="162" t="n">
        <v>5211</v>
      </c>
      <c r="JZ4" s="21" t="n"/>
      <c r="KA4" s="162" t="n">
        <v>7188</v>
      </c>
      <c r="KB4" s="22">
        <f>IFERROR(JX4/JQ4-1,0)</f>
        <v/>
      </c>
      <c r="KC4" s="22">
        <f>IFERROR(JY4/JR4-1,0)</f>
        <v/>
      </c>
      <c r="KD4" s="23">
        <f>IFERROR(JZ4/JS4-1,0)</f>
        <v/>
      </c>
      <c r="KE4" s="157" t="n">
        <v>10884</v>
      </c>
      <c r="KF4" s="162" t="n">
        <v>5431</v>
      </c>
      <c r="KG4" s="21" t="n"/>
      <c r="KH4" s="162" t="n">
        <v>7780</v>
      </c>
      <c r="KI4" s="22">
        <f>IFERROR(KE4/JQ4-1,0)</f>
        <v/>
      </c>
      <c r="KJ4" s="22">
        <f>IFERROR(KF4/JR4-1,0)</f>
        <v/>
      </c>
      <c r="KK4" s="23">
        <f>IFERROR(KG4/JS4-1,0)</f>
        <v/>
      </c>
      <c r="KL4" s="157" t="n">
        <v>10788</v>
      </c>
      <c r="KM4" s="162" t="n">
        <v>5574</v>
      </c>
      <c r="KN4" s="21" t="n"/>
      <c r="KO4" s="162" t="n">
        <v>7352</v>
      </c>
      <c r="KP4" s="22">
        <f>IFERROR(KL4/JX4-1,0)</f>
        <v/>
      </c>
      <c r="KQ4" s="22">
        <f>IFERROR(KM4/JY4-1,0)</f>
        <v/>
      </c>
      <c r="KR4" s="23">
        <f>IFERROR(KN4/JZ4-1,0)</f>
        <v/>
      </c>
      <c r="KS4" s="162" t="n">
        <v>10579</v>
      </c>
      <c r="KT4" s="179" t="n">
        <v>5758</v>
      </c>
      <c r="KU4" s="21" t="n"/>
      <c r="KV4" s="162" t="n">
        <v>7698</v>
      </c>
      <c r="KW4" s="22">
        <f>IFERROR(KS4/KE4-1,0)</f>
        <v/>
      </c>
      <c r="KX4" s="22">
        <f>IFERROR(KT4/KF4-1,0)</f>
        <v/>
      </c>
      <c r="KY4" s="23">
        <f>IFERROR(KU4/KG4-1,0)</f>
        <v/>
      </c>
      <c r="KZ4" s="162" t="n">
        <v>10472</v>
      </c>
      <c r="LA4" s="179" t="n">
        <v>5713</v>
      </c>
      <c r="LB4" s="21" t="n"/>
      <c r="LC4" s="162" t="n">
        <v>7366</v>
      </c>
      <c r="LD4" s="22">
        <f>IFERROR(KZ4/KL4-1,0)</f>
        <v/>
      </c>
      <c r="LE4" s="22">
        <f>IFERROR(LA4/KM4-1,0)</f>
        <v/>
      </c>
      <c r="LF4" s="23">
        <f>IFERROR(LB4/KN4-1,0)</f>
        <v/>
      </c>
      <c r="LG4" s="162" t="n">
        <v>10829</v>
      </c>
      <c r="LH4" s="162" t="n">
        <v>5158</v>
      </c>
      <c r="LI4" s="21" t="n"/>
      <c r="LJ4" s="162" t="n">
        <v>7428</v>
      </c>
      <c r="LK4" s="22">
        <f>IFERROR(LG4/KS4-1,0)</f>
        <v/>
      </c>
      <c r="LL4" s="22">
        <f>IFERROR(LH4/KT4-1,0)</f>
        <v/>
      </c>
      <c r="LM4" s="23">
        <f>IFERROR(LI4/KU4-1,0)</f>
        <v/>
      </c>
      <c r="LN4" s="162" t="n">
        <v>10713</v>
      </c>
      <c r="LO4" s="162" t="n">
        <v>5242</v>
      </c>
      <c r="LP4" s="21" t="n"/>
      <c r="LQ4" s="162" t="n">
        <v>7536</v>
      </c>
      <c r="LR4" s="22">
        <f>IFERROR(LN4/KZ4-1,0)</f>
        <v/>
      </c>
      <c r="LS4" s="22">
        <f>IFERROR(LO4/LA4-1,0)</f>
        <v/>
      </c>
      <c r="LT4" s="23">
        <f>IFERROR(LP4/LB4-1,0)</f>
        <v/>
      </c>
      <c r="LU4" s="162" t="n">
        <v>10510</v>
      </c>
      <c r="LV4" s="162" t="n">
        <v>5146</v>
      </c>
      <c r="LW4" s="21" t="n"/>
      <c r="LX4" s="162" t="n">
        <v>7394</v>
      </c>
      <c r="LY4" s="22">
        <f>IFERROR(LU4/LG4-1,0)</f>
        <v/>
      </c>
      <c r="LZ4" s="22">
        <f>IFERROR(LV4/LH4-1,0)</f>
        <v/>
      </c>
      <c r="MA4" s="23">
        <f>IFERROR(LW4/LI4-1,0)</f>
        <v/>
      </c>
      <c r="MB4" s="162" t="n">
        <v>10900</v>
      </c>
      <c r="MC4" s="162" t="n">
        <v>4851</v>
      </c>
      <c r="MD4" s="21" t="n"/>
      <c r="ME4" s="162" t="n">
        <v>7524</v>
      </c>
      <c r="MF4" s="22">
        <f>IFERROR(MB4/LN4-1,0)</f>
        <v/>
      </c>
      <c r="MG4" s="22">
        <f>IFERROR(MC4/LO4-1,0)</f>
        <v/>
      </c>
      <c r="MH4" s="23">
        <f>IFERROR(MD4/LP4-1,0)</f>
        <v/>
      </c>
      <c r="MI4" s="162" t="n">
        <v>11138</v>
      </c>
      <c r="MJ4" s="162" t="n">
        <v>5240</v>
      </c>
      <c r="MK4" s="21" t="n"/>
      <c r="ML4" s="162" t="n">
        <v>7533</v>
      </c>
      <c r="MM4" s="22">
        <f>IFERROR(MI4/LU4-1,0)</f>
        <v/>
      </c>
      <c r="MN4" s="22">
        <f>IFERROR(MJ4/LV4-1,0)</f>
        <v/>
      </c>
      <c r="MO4" s="23">
        <f>IFERROR(MK4/LW4-1,0)</f>
        <v/>
      </c>
      <c r="MP4" s="162" t="n">
        <v>11042</v>
      </c>
      <c r="MQ4" s="162" t="n">
        <v>5071</v>
      </c>
      <c r="MR4" s="21" t="n"/>
      <c r="MS4" s="162" t="n">
        <v>7523</v>
      </c>
      <c r="MT4" s="22">
        <f>IFERROR(MP4/MB4-1,0)</f>
        <v/>
      </c>
      <c r="MU4" s="22">
        <f>IFERROR(MQ4/MC4-1,0)</f>
        <v/>
      </c>
      <c r="MV4" s="23">
        <f>IFERROR(MR4/MD4-1,0)</f>
        <v/>
      </c>
      <c r="MW4" s="162" t="n">
        <v>10600</v>
      </c>
      <c r="MX4" s="162" t="n">
        <v>4682</v>
      </c>
      <c r="MY4" s="21" t="n"/>
      <c r="MZ4" s="162" t="n">
        <v>7520</v>
      </c>
      <c r="NA4" s="22">
        <f>IFERROR(MW4/MI4-1,0)</f>
        <v/>
      </c>
      <c r="NB4" s="22">
        <f>IFERROR(MX4/MJ4-1,0)</f>
        <v/>
      </c>
      <c r="NC4" s="23">
        <f>IFERROR(MY4/MK4-1,0)</f>
        <v/>
      </c>
      <c r="ND4" s="162" t="n">
        <v>10699</v>
      </c>
      <c r="NE4" s="162" t="n">
        <v>5252</v>
      </c>
      <c r="NF4" s="21" t="n"/>
      <c r="NG4" s="162" t="n">
        <v>7492</v>
      </c>
      <c r="NH4" s="22">
        <f>IFERROR(ND4/MP4-1,0)</f>
        <v/>
      </c>
      <c r="NI4" s="22">
        <f>IFERROR(NE4/MQ4-1,0)</f>
        <v/>
      </c>
      <c r="NJ4" s="23">
        <f>IFERROR(NF4/MR4-1,0)</f>
        <v/>
      </c>
      <c r="NK4" s="179" t="n">
        <v>10914</v>
      </c>
      <c r="NL4" s="162" t="n">
        <v>5187</v>
      </c>
      <c r="NM4" s="21" t="n"/>
      <c r="NN4" s="162" t="n">
        <v>7492</v>
      </c>
      <c r="NO4" s="22">
        <f>IFERROR(NK4/MW4-1,0)</f>
        <v/>
      </c>
      <c r="NP4" s="22">
        <f>IFERROR(NL4/MX4-1,0)</f>
        <v/>
      </c>
      <c r="NQ4" s="23">
        <f>IFERROR(NM4/MY4-1,0)</f>
        <v/>
      </c>
      <c r="NR4" s="179" t="n">
        <v>10914</v>
      </c>
      <c r="NS4" s="179" t="n">
        <v>5416</v>
      </c>
      <c r="NT4" s="21" t="n"/>
      <c r="NU4" s="179" t="n">
        <v>7384</v>
      </c>
      <c r="NV4" s="22">
        <f>IFERROR(NR4/ND4-1,0)</f>
        <v/>
      </c>
      <c r="NW4" s="22">
        <f>IFERROR(NS4/NE4-1,0)</f>
        <v/>
      </c>
      <c r="NX4" s="23">
        <f>IFERROR(NT4/NF4-1,0)</f>
        <v/>
      </c>
      <c r="NY4" s="179" t="n">
        <v>11140</v>
      </c>
      <c r="NZ4" s="179" t="n">
        <v>5641</v>
      </c>
      <c r="OA4" s="21" t="n"/>
      <c r="OB4" s="179" t="n">
        <v>7820</v>
      </c>
      <c r="OC4" s="22">
        <f>IFERROR(NY4/NK4-1,0)</f>
        <v/>
      </c>
      <c r="OD4" s="22">
        <f>IFERROR(NZ4/NL4-1,0)</f>
        <v/>
      </c>
      <c r="OE4" s="23">
        <f>IFERROR(OA4/NM4-1,0)</f>
        <v/>
      </c>
      <c r="OF4" s="162" t="n">
        <v>11205</v>
      </c>
      <c r="OG4" s="162" t="n">
        <v>5395</v>
      </c>
      <c r="OH4" s="21" t="n"/>
      <c r="OI4" s="162" t="n">
        <v>7522</v>
      </c>
      <c r="OJ4" s="22">
        <f>IFERROR(OF4/NR4-1,0)</f>
        <v/>
      </c>
      <c r="OK4" s="22">
        <f>IFERROR(OG4/NS4-1,0)</f>
        <v/>
      </c>
      <c r="OL4" s="23">
        <f>IFERROR(OH4/NT4-1,0)</f>
        <v/>
      </c>
      <c r="OM4" s="162" t="n">
        <v>11373</v>
      </c>
      <c r="ON4" s="162" t="n">
        <v>5480</v>
      </c>
      <c r="OO4" s="21" t="n"/>
      <c r="OP4" s="162" t="n">
        <v>7401</v>
      </c>
      <c r="OQ4" s="22">
        <f>IFERROR(OM4/NY4-1,0)</f>
        <v/>
      </c>
      <c r="OR4" s="22">
        <f>IFERROR(ON4/NZ4-1,0)</f>
        <v/>
      </c>
      <c r="OS4" s="23">
        <f>IFERROR(OO4/OA4-1,0)</f>
        <v/>
      </c>
      <c r="OT4" s="162" t="n">
        <v>11430</v>
      </c>
      <c r="OU4" s="162" t="n">
        <v>5495</v>
      </c>
      <c r="OV4" s="21" t="n"/>
      <c r="OW4" s="162" t="n">
        <v>7502</v>
      </c>
      <c r="OX4" s="22">
        <f>IFERROR(OT4/OF4-1,0)</f>
        <v/>
      </c>
      <c r="OY4" s="22">
        <f>IFERROR(OU4/OG4-1,0)</f>
        <v/>
      </c>
      <c r="OZ4" s="23">
        <f>IFERROR(OV4/OH4-1,0)</f>
        <v/>
      </c>
    </row>
    <row r="5" ht="16.2" customHeight="1" s="325" thickBot="1">
      <c r="A5" s="26" t="inlineStr">
        <is>
          <t>Roof Master</t>
        </is>
      </c>
      <c r="B5" s="27" t="inlineStr">
        <is>
          <t>ООО "ЭВЕРЕСТ"</t>
        </is>
      </c>
      <c r="C5" s="27" t="inlineStr">
        <is>
          <t>Вадим Долгов</t>
        </is>
      </c>
      <c r="D5" s="28" t="n"/>
      <c r="E5" s="29" t="n"/>
      <c r="F5" s="29" t="n"/>
      <c r="G5" s="29" t="n"/>
      <c r="H5" s="29" t="n"/>
      <c r="I5" s="147" t="inlineStr">
        <is>
          <t>Ozon</t>
        </is>
      </c>
      <c r="J5" s="147" t="inlineStr">
        <is>
          <t>GERVENT</t>
        </is>
      </c>
      <c r="K5" s="142" t="inlineStr">
        <is>
          <t>-</t>
        </is>
      </c>
      <c r="L5" s="136" t="n"/>
      <c r="M5" s="136" t="n"/>
      <c r="N5" s="136" t="inlineStr">
        <is>
          <t>-</t>
        </is>
      </c>
      <c r="O5" s="22">
        <f>IFERROR(#REF!/#REF!-1,0)</f>
        <v/>
      </c>
      <c r="P5" s="22">
        <f>IFERROR(L5/#REF!-1,0)</f>
        <v/>
      </c>
      <c r="Q5" s="23">
        <f>IFERROR(M5/#REF!-1,0)</f>
        <v/>
      </c>
      <c r="R5" s="142" t="inlineStr">
        <is>
          <t>-</t>
        </is>
      </c>
      <c r="S5" s="136" t="n"/>
      <c r="T5" s="136" t="n"/>
      <c r="U5" s="136" t="inlineStr">
        <is>
          <t>-</t>
        </is>
      </c>
      <c r="V5" s="22">
        <f>IFERROR(#REF!/K5-1,0)</f>
        <v/>
      </c>
      <c r="W5" s="22">
        <f>IFERROR(S5/L5-1,0)</f>
        <v/>
      </c>
      <c r="X5" s="23">
        <f>IFERROR(T5/M5-1,0)</f>
        <v/>
      </c>
      <c r="Y5" s="142" t="inlineStr">
        <is>
          <t>-</t>
        </is>
      </c>
      <c r="Z5" s="136" t="n"/>
      <c r="AA5" s="136" t="n"/>
      <c r="AB5" s="136" t="inlineStr">
        <is>
          <t>-</t>
        </is>
      </c>
      <c r="AC5" s="22">
        <f>IFERROR(#REF!/R5-1,0)</f>
        <v/>
      </c>
      <c r="AD5" s="22">
        <f>IFERROR(Z5/S5-1,0)</f>
        <v/>
      </c>
      <c r="AE5" s="23">
        <f>IFERROR(AA5/T5-1,0)</f>
        <v/>
      </c>
      <c r="AF5" s="142" t="inlineStr">
        <is>
          <t>-</t>
        </is>
      </c>
      <c r="AG5" s="136" t="n"/>
      <c r="AH5" s="136" t="n"/>
      <c r="AI5" s="136" t="inlineStr">
        <is>
          <t>-</t>
        </is>
      </c>
      <c r="AJ5" s="22">
        <f>IFERROR(#REF!/Y5-1,0)</f>
        <v/>
      </c>
      <c r="AK5" s="22">
        <f>IFERROR(AG5/Z5-1,0)</f>
        <v/>
      </c>
      <c r="AL5" s="23">
        <f>IFERROR(AH5/AA5-1,0)</f>
        <v/>
      </c>
      <c r="AM5" s="142" t="inlineStr">
        <is>
          <t>-</t>
        </is>
      </c>
      <c r="AN5" s="136" t="n"/>
      <c r="AO5" s="136" t="n"/>
      <c r="AP5" s="136" t="inlineStr">
        <is>
          <t>-</t>
        </is>
      </c>
      <c r="AQ5" s="22">
        <f>IFERROR(#REF!/AF5-1,0)</f>
        <v/>
      </c>
      <c r="AR5" s="22">
        <f>IFERROR(AN5/AG5-1,0)</f>
        <v/>
      </c>
      <c r="AS5" s="23">
        <f>IFERROR(AO5/AH5-1,0)</f>
        <v/>
      </c>
      <c r="AT5" s="142" t="inlineStr">
        <is>
          <t>-</t>
        </is>
      </c>
      <c r="AU5" s="136" t="n"/>
      <c r="AV5" s="136" t="n"/>
      <c r="AW5" s="136" t="inlineStr">
        <is>
          <t>-</t>
        </is>
      </c>
      <c r="AX5" s="22">
        <f>IFERROR(#REF!/AM5-1,0)</f>
        <v/>
      </c>
      <c r="AY5" s="22">
        <f>IFERROR(AU5/AN5-1,0)</f>
        <v/>
      </c>
      <c r="AZ5" s="23">
        <f>IFERROR(AV5/AO5-1,0)</f>
        <v/>
      </c>
      <c r="BA5" s="142" t="inlineStr">
        <is>
          <t>-</t>
        </is>
      </c>
      <c r="BB5" s="136" t="n"/>
      <c r="BC5" s="136" t="n"/>
      <c r="BD5" s="136" t="inlineStr">
        <is>
          <t>-</t>
        </is>
      </c>
      <c r="BE5" s="22">
        <f>IFERROR(#REF!/AT5-1,0)</f>
        <v/>
      </c>
      <c r="BF5" s="22">
        <f>IFERROR(BB5/AU5-1,0)</f>
        <v/>
      </c>
      <c r="BG5" s="23">
        <f>IFERROR(BC5/AV5-1,0)</f>
        <v/>
      </c>
      <c r="BH5" s="142" t="inlineStr">
        <is>
          <t>-</t>
        </is>
      </c>
      <c r="BI5" s="136" t="n"/>
      <c r="BJ5" s="136" t="n"/>
      <c r="BK5" s="136" t="inlineStr">
        <is>
          <t>-</t>
        </is>
      </c>
      <c r="BL5" s="22">
        <f>IFERROR(#REF!/BA5-1,0)</f>
        <v/>
      </c>
      <c r="BM5" s="22">
        <f>IFERROR(BI5/BB5-1,0)</f>
        <v/>
      </c>
      <c r="BN5" s="23">
        <f>IFERROR(BJ5/BC5-1,0)</f>
        <v/>
      </c>
      <c r="BO5" s="142" t="inlineStr">
        <is>
          <t>-</t>
        </is>
      </c>
      <c r="BP5" s="136" t="n"/>
      <c r="BQ5" s="136" t="n"/>
      <c r="BR5" s="136" t="inlineStr">
        <is>
          <t>-</t>
        </is>
      </c>
      <c r="BS5" s="22">
        <f>IFERROR(#REF!/BH5-1,0)</f>
        <v/>
      </c>
      <c r="BT5" s="22">
        <f>IFERROR(BP5/BI5-1,0)</f>
        <v/>
      </c>
      <c r="BU5" s="23">
        <f>IFERROR(BQ5/BJ5-1,0)</f>
        <v/>
      </c>
      <c r="BV5" s="142" t="inlineStr">
        <is>
          <t>-</t>
        </is>
      </c>
      <c r="BW5" s="136" t="n"/>
      <c r="BX5" s="136" t="n"/>
      <c r="BY5" s="136" t="inlineStr">
        <is>
          <t>-</t>
        </is>
      </c>
      <c r="BZ5" s="22">
        <f>IFERROR(#REF!/BO5-1,0)</f>
        <v/>
      </c>
      <c r="CA5" s="22">
        <f>IFERROR(BW5/BP5-1,0)</f>
        <v/>
      </c>
      <c r="CB5" s="23">
        <f>IFERROR(BX5/BQ5-1,0)</f>
        <v/>
      </c>
      <c r="CC5" s="142" t="inlineStr">
        <is>
          <t>-</t>
        </is>
      </c>
      <c r="CD5" s="136" t="n"/>
      <c r="CE5" s="136" t="n"/>
      <c r="CF5" s="136" t="inlineStr">
        <is>
          <t>-</t>
        </is>
      </c>
      <c r="CG5" s="22">
        <f>IFERROR(#REF!/BV5-1,0)</f>
        <v/>
      </c>
      <c r="CH5" s="22">
        <f>IFERROR(CD5/BW5-1,0)</f>
        <v/>
      </c>
      <c r="CI5" s="23">
        <f>IFERROR(CE5/BX5-1,0)</f>
        <v/>
      </c>
      <c r="CJ5" s="142" t="inlineStr">
        <is>
          <t>-</t>
        </is>
      </c>
      <c r="CK5" s="136" t="n"/>
      <c r="CL5" s="136" t="n"/>
      <c r="CM5" s="136" t="inlineStr">
        <is>
          <t>-</t>
        </is>
      </c>
      <c r="CN5" s="22">
        <f>IFERROR(#REF!/CC5-1,0)</f>
        <v/>
      </c>
      <c r="CO5" s="22">
        <f>IFERROR(CK5/CD5-1,0)</f>
        <v/>
      </c>
      <c r="CP5" s="23">
        <f>IFERROR(CL5/CE5-1,0)</f>
        <v/>
      </c>
      <c r="CQ5" s="142" t="inlineStr">
        <is>
          <t>-</t>
        </is>
      </c>
      <c r="CR5" s="136" t="n"/>
      <c r="CS5" s="136" t="n"/>
      <c r="CT5" s="136" t="inlineStr">
        <is>
          <t>-</t>
        </is>
      </c>
      <c r="CU5" s="22">
        <f>IFERROR(#REF!/CJ5-1,0)</f>
        <v/>
      </c>
      <c r="CV5" s="22">
        <f>IFERROR(CR5/CK5-1,0)</f>
        <v/>
      </c>
      <c r="CW5" s="23">
        <f>IFERROR(CS5/CL5-1,0)</f>
        <v/>
      </c>
      <c r="CX5" s="142" t="inlineStr">
        <is>
          <t>-</t>
        </is>
      </c>
      <c r="CY5" s="136" t="n"/>
      <c r="CZ5" s="136" t="n"/>
      <c r="DA5" s="136" t="inlineStr">
        <is>
          <t>-</t>
        </is>
      </c>
      <c r="DB5" s="22">
        <f>IFERROR(#REF!/CQ5-1,0)</f>
        <v/>
      </c>
      <c r="DC5" s="22">
        <f>IFERROR(CY5/CR5-1,0)</f>
        <v/>
      </c>
      <c r="DD5" s="23">
        <f>IFERROR(CZ5/CS5-1,0)</f>
        <v/>
      </c>
      <c r="DE5" s="142" t="inlineStr">
        <is>
          <t>-</t>
        </is>
      </c>
      <c r="DF5" s="136" t="n"/>
      <c r="DG5" s="136" t="n"/>
      <c r="DH5" s="136" t="inlineStr">
        <is>
          <t>-</t>
        </is>
      </c>
      <c r="DI5" s="22">
        <f>IFERROR(#REF!/CX5-1,0)</f>
        <v/>
      </c>
      <c r="DJ5" s="22">
        <f>IFERROR(DF5/CY5-1,0)</f>
        <v/>
      </c>
      <c r="DK5" s="23">
        <f>IFERROR(DG5/CZ5-1,0)</f>
        <v/>
      </c>
      <c r="DL5" s="142" t="inlineStr">
        <is>
          <t>-</t>
        </is>
      </c>
      <c r="DM5" s="136" t="n"/>
      <c r="DN5" s="136" t="n"/>
      <c r="DO5" s="136" t="inlineStr">
        <is>
          <t>-</t>
        </is>
      </c>
      <c r="DP5" s="22">
        <f>IFERROR(#REF!/DE5-1,0)</f>
        <v/>
      </c>
      <c r="DQ5" s="22">
        <f>IFERROR(DM5/DF5-1,0)</f>
        <v/>
      </c>
      <c r="DR5" s="23">
        <f>IFERROR(DN5/DG5-1,0)</f>
        <v/>
      </c>
      <c r="DS5" s="142" t="inlineStr">
        <is>
          <t>-</t>
        </is>
      </c>
      <c r="DT5" s="136" t="n"/>
      <c r="DU5" s="136" t="n"/>
      <c r="DV5" s="136" t="inlineStr">
        <is>
          <t>-</t>
        </is>
      </c>
      <c r="DW5" s="22">
        <f>IFERROR(#REF!/DL5-1,0)</f>
        <v/>
      </c>
      <c r="DX5" s="22">
        <f>IFERROR(DT5/DM5-1,0)</f>
        <v/>
      </c>
      <c r="DY5" s="23">
        <f>IFERROR(DU5/DN5-1,0)</f>
        <v/>
      </c>
      <c r="DZ5" s="142" t="inlineStr">
        <is>
          <t>-</t>
        </is>
      </c>
      <c r="EA5" s="136" t="n"/>
      <c r="EB5" s="136" t="n"/>
      <c r="EC5" s="136" t="inlineStr">
        <is>
          <t>-</t>
        </is>
      </c>
      <c r="ED5" s="22">
        <f>IFERROR(#REF!/DS5-1,0)</f>
        <v/>
      </c>
      <c r="EE5" s="22">
        <f>IFERROR(EA5/DT5-1,0)</f>
        <v/>
      </c>
      <c r="EF5" s="23">
        <f>IFERROR(EB5/DU5-1,0)</f>
        <v/>
      </c>
      <c r="EG5" s="142" t="inlineStr">
        <is>
          <t>-</t>
        </is>
      </c>
      <c r="EH5" s="136" t="n"/>
      <c r="EI5" s="136" t="n"/>
      <c r="EJ5" s="136" t="inlineStr">
        <is>
          <t>-</t>
        </is>
      </c>
      <c r="EK5" s="22">
        <f>IFERROR(#REF!/DZ5-1,0)</f>
        <v/>
      </c>
      <c r="EL5" s="22">
        <f>IFERROR(EH5/EA5-1,0)</f>
        <v/>
      </c>
      <c r="EM5" s="23">
        <f>IFERROR(EI5/EB5-1,0)</f>
        <v/>
      </c>
      <c r="EN5" s="142" t="inlineStr">
        <is>
          <t>-</t>
        </is>
      </c>
      <c r="EO5" s="136" t="n"/>
      <c r="EP5" s="136" t="n"/>
      <c r="EQ5" s="136" t="inlineStr">
        <is>
          <t>-</t>
        </is>
      </c>
      <c r="ER5" s="22">
        <f>IFERROR(#REF!/EG5-1,0)</f>
        <v/>
      </c>
      <c r="ES5" s="22">
        <f>IFERROR(EO5/EH5-1,0)</f>
        <v/>
      </c>
      <c r="ET5" s="23">
        <f>IFERROR(EP5/EI5-1,0)</f>
        <v/>
      </c>
      <c r="EU5" s="142" t="inlineStr">
        <is>
          <t>-</t>
        </is>
      </c>
      <c r="EV5" s="136" t="n"/>
      <c r="EW5" s="136" t="n"/>
      <c r="EX5" s="136" t="inlineStr">
        <is>
          <t>-</t>
        </is>
      </c>
      <c r="EY5" s="22">
        <f>IFERROR(#REF!/EN5-1,0)</f>
        <v/>
      </c>
      <c r="EZ5" s="22">
        <f>IFERROR(EV5/EO5-1,0)</f>
        <v/>
      </c>
      <c r="FA5" s="23">
        <f>IFERROR(EW5/EP5-1,0)</f>
        <v/>
      </c>
      <c r="FB5" s="142" t="inlineStr">
        <is>
          <t>-</t>
        </is>
      </c>
      <c r="FC5" s="136" t="n"/>
      <c r="FD5" s="136" t="n"/>
      <c r="FE5" s="136" t="inlineStr">
        <is>
          <t>-</t>
        </is>
      </c>
      <c r="FF5" s="22">
        <f>IFERROR(#REF!/EU5-1,0)</f>
        <v/>
      </c>
      <c r="FG5" s="22">
        <f>IFERROR(FC5/EV5-1,0)</f>
        <v/>
      </c>
      <c r="FH5" s="23">
        <f>IFERROR(FD5/EW5-1,0)</f>
        <v/>
      </c>
      <c r="FI5" s="142" t="inlineStr">
        <is>
          <t>-</t>
        </is>
      </c>
      <c r="FJ5" s="136" t="n"/>
      <c r="FK5" s="136" t="n"/>
      <c r="FL5" s="136" t="inlineStr">
        <is>
          <t>-</t>
        </is>
      </c>
      <c r="FM5" s="22">
        <f>IFERROR(#REF!/FB5-1,0)</f>
        <v/>
      </c>
      <c r="FN5" s="22">
        <f>IFERROR(FJ5/FC5-1,0)</f>
        <v/>
      </c>
      <c r="FO5" s="23">
        <f>IFERROR(FK5/FD5-1,0)</f>
        <v/>
      </c>
      <c r="FP5" s="142" t="inlineStr">
        <is>
          <t>-</t>
        </is>
      </c>
      <c r="FQ5" s="136" t="n"/>
      <c r="FR5" s="136" t="n"/>
      <c r="FS5" s="136" t="inlineStr">
        <is>
          <t>-</t>
        </is>
      </c>
      <c r="FT5" s="22">
        <f>IFERROR(#REF!/FI5-1,0)</f>
        <v/>
      </c>
      <c r="FU5" s="22">
        <f>IFERROR(FQ5/FJ5-1,0)</f>
        <v/>
      </c>
      <c r="FV5" s="23">
        <f>IFERROR(FR5/FK5-1,0)</f>
        <v/>
      </c>
      <c r="FW5" s="142" t="inlineStr">
        <is>
          <t>-</t>
        </is>
      </c>
      <c r="FX5" s="136" t="n"/>
      <c r="FY5" s="136" t="n"/>
      <c r="FZ5" s="136" t="inlineStr">
        <is>
          <t>-</t>
        </is>
      </c>
      <c r="GA5" s="22">
        <f>IFERROR(#REF!/FP5-1,0)</f>
        <v/>
      </c>
      <c r="GB5" s="22">
        <f>IFERROR(FX5/FQ5-1,0)</f>
        <v/>
      </c>
      <c r="GC5" s="23">
        <f>IFERROR(FY5/FR5-1,0)</f>
        <v/>
      </c>
      <c r="GD5" s="142" t="inlineStr">
        <is>
          <t>-</t>
        </is>
      </c>
      <c r="GE5" s="136" t="n"/>
      <c r="GF5" s="136" t="n"/>
      <c r="GG5" s="136" t="inlineStr">
        <is>
          <t>-</t>
        </is>
      </c>
      <c r="GH5" s="22">
        <f>IFERROR(#REF!/FW5-1,0)</f>
        <v/>
      </c>
      <c r="GI5" s="22">
        <f>IFERROR(GE5/FX5-1,0)</f>
        <v/>
      </c>
      <c r="GJ5" s="23">
        <f>IFERROR(GF5/FY5-1,0)</f>
        <v/>
      </c>
      <c r="GK5" s="142" t="inlineStr">
        <is>
          <t>-</t>
        </is>
      </c>
      <c r="GL5" s="136" t="n"/>
      <c r="GM5" s="136" t="n"/>
      <c r="GN5" s="136" t="inlineStr">
        <is>
          <t>-</t>
        </is>
      </c>
      <c r="GO5" s="22">
        <f>IFERROR(#REF!/GD5-1,0)</f>
        <v/>
      </c>
      <c r="GP5" s="22">
        <f>IFERROR(GL5/GE5-1,0)</f>
        <v/>
      </c>
      <c r="GQ5" s="23">
        <f>IFERROR(GM5/GF5-1,0)</f>
        <v/>
      </c>
      <c r="GR5" s="142" t="inlineStr">
        <is>
          <t>-</t>
        </is>
      </c>
      <c r="GS5" s="136" t="n"/>
      <c r="GT5" s="136" t="n"/>
      <c r="GU5" s="136" t="inlineStr">
        <is>
          <t>-</t>
        </is>
      </c>
      <c r="GV5" s="22">
        <f>IFERROR(#REF!/GK5-1,0)</f>
        <v/>
      </c>
      <c r="GW5" s="22">
        <f>IFERROR(GS5/GL5-1,0)</f>
        <v/>
      </c>
      <c r="GX5" s="23">
        <f>IFERROR(GT5/GM5-1,0)</f>
        <v/>
      </c>
      <c r="GY5" s="142" t="inlineStr">
        <is>
          <t>-</t>
        </is>
      </c>
      <c r="GZ5" s="136" t="n"/>
      <c r="HA5" s="136" t="n"/>
      <c r="HB5" s="136" t="inlineStr">
        <is>
          <t>-</t>
        </is>
      </c>
      <c r="HC5" s="22">
        <f>IFERROR(#REF!/GR5-1,0)</f>
        <v/>
      </c>
      <c r="HD5" s="22">
        <f>IFERROR(GZ5/GS5-1,0)</f>
        <v/>
      </c>
      <c r="HE5" s="23">
        <f>IFERROR(HA5/GT5-1,0)</f>
        <v/>
      </c>
      <c r="HF5" s="142" t="n"/>
      <c r="HG5" s="136" t="n"/>
      <c r="HH5" s="136" t="n"/>
      <c r="HI5" s="136" t="inlineStr">
        <is>
          <t>-</t>
        </is>
      </c>
      <c r="HJ5" s="22">
        <f>IFERROR(#REF!/GY5-1,0)</f>
        <v/>
      </c>
      <c r="HK5" s="22">
        <f>IFERROR(HG5/GZ5-1,0)</f>
        <v/>
      </c>
      <c r="HL5" s="23">
        <f>IFERROR(HH5/HA5-1,0)</f>
        <v/>
      </c>
      <c r="HM5" s="142" t="n"/>
      <c r="HN5" s="136" t="n"/>
      <c r="HO5" s="136" t="n"/>
      <c r="HP5" s="136" t="inlineStr">
        <is>
          <t>-</t>
        </is>
      </c>
      <c r="HQ5" s="22">
        <f>IFERROR(#REF!/HF5-1,0)</f>
        <v/>
      </c>
      <c r="HR5" s="22">
        <f>IFERROR(HN5/HG5-1,0)</f>
        <v/>
      </c>
      <c r="HS5" s="23">
        <f>IFERROR(HO5/HH5-1,0)</f>
        <v/>
      </c>
      <c r="HT5" s="142" t="n"/>
      <c r="HU5" s="136" t="n"/>
      <c r="HV5" s="136" t="n"/>
      <c r="HW5" s="136" t="inlineStr">
        <is>
          <t>-</t>
        </is>
      </c>
      <c r="HX5" s="22">
        <f>IFERROR(#REF!/HM5-1,0)</f>
        <v/>
      </c>
      <c r="HY5" s="22">
        <f>IFERROR(HU5/HN5-1,0)</f>
        <v/>
      </c>
      <c r="HZ5" s="23">
        <f>IFERROR(HV5/HO5-1,0)</f>
        <v/>
      </c>
      <c r="IA5" s="142" t="n"/>
      <c r="IB5" s="136" t="n"/>
      <c r="IC5" s="136" t="n"/>
      <c r="ID5" s="136" t="inlineStr">
        <is>
          <t>-</t>
        </is>
      </c>
      <c r="IE5" s="22">
        <f>IFERROR(#REF!/HT5-1,0)</f>
        <v/>
      </c>
      <c r="IF5" s="22">
        <f>IFERROR(IB5/HU5-1,0)</f>
        <v/>
      </c>
      <c r="IG5" s="23">
        <f>IFERROR(IC5/HV5-1,0)</f>
        <v/>
      </c>
      <c r="IH5" s="142" t="n"/>
      <c r="II5" s="136" t="n"/>
      <c r="IJ5" s="136" t="n"/>
      <c r="IK5" s="136" t="inlineStr">
        <is>
          <t>-</t>
        </is>
      </c>
      <c r="IL5" s="22">
        <f>IFERROR(#REF!/IA5-1,0)</f>
        <v/>
      </c>
      <c r="IM5" s="22">
        <f>IFERROR(II5/IB5-1,0)</f>
        <v/>
      </c>
      <c r="IN5" s="23">
        <f>IFERROR(IJ5/IC5-1,0)</f>
        <v/>
      </c>
      <c r="IO5" s="142" t="n"/>
      <c r="IP5" s="136" t="n"/>
      <c r="IQ5" s="136" t="n"/>
      <c r="IR5" s="136" t="inlineStr">
        <is>
          <t>-</t>
        </is>
      </c>
      <c r="IS5" s="22">
        <f>IFERROR(#REF!/IH5-1,0)</f>
        <v/>
      </c>
      <c r="IT5" s="22">
        <f>IFERROR(IP5/II5-1,0)</f>
        <v/>
      </c>
      <c r="IU5" s="23">
        <f>IFERROR(IQ5/IJ5-1,0)</f>
        <v/>
      </c>
      <c r="IV5" s="142" t="n"/>
      <c r="IW5" s="136" t="n"/>
      <c r="IX5" s="136" t="n"/>
      <c r="IY5" s="136" t="inlineStr">
        <is>
          <t>-</t>
        </is>
      </c>
      <c r="IZ5" s="22">
        <f>IFERROR(#REF!/IO5-1,0)</f>
        <v/>
      </c>
      <c r="JA5" s="22">
        <f>IFERROR(IW5/IP5-1,0)</f>
        <v/>
      </c>
      <c r="JB5" s="23">
        <f>IFERROR(IX5/IQ5-1,0)</f>
        <v/>
      </c>
      <c r="JC5" s="142" t="n"/>
      <c r="JD5" s="136" t="n"/>
      <c r="JE5" s="136" t="n"/>
      <c r="JF5" s="136" t="inlineStr">
        <is>
          <t>-</t>
        </is>
      </c>
      <c r="JG5" s="22">
        <f>IFERROR(#REF!/IV5-1,0)</f>
        <v/>
      </c>
      <c r="JH5" s="22">
        <f>IFERROR(JD5/IW5-1,0)</f>
        <v/>
      </c>
      <c r="JI5" s="23">
        <f>IFERROR(JE5/IX5-1,0)</f>
        <v/>
      </c>
      <c r="JJ5" s="142" t="n"/>
      <c r="JK5" s="136" t="n"/>
      <c r="JL5" s="136" t="n"/>
      <c r="JM5" s="136" t="inlineStr">
        <is>
          <t>-</t>
        </is>
      </c>
      <c r="JN5" s="22">
        <f>IFERROR(#REF!/JC5-1,0)</f>
        <v/>
      </c>
      <c r="JO5" s="22">
        <f>IFERROR(JK5/JD5-1,0)</f>
        <v/>
      </c>
      <c r="JP5" s="23">
        <f>IFERROR(JL5/JE5-1,0)</f>
        <v/>
      </c>
      <c r="JQ5" s="142" t="n"/>
      <c r="JR5" s="136" t="n"/>
      <c r="JS5" s="136" t="n"/>
      <c r="JT5" s="136" t="inlineStr">
        <is>
          <t>-</t>
        </is>
      </c>
      <c r="JU5" s="22">
        <f>IFERROR(#REF!/JJ5-1,0)</f>
        <v/>
      </c>
      <c r="JV5" s="22">
        <f>IFERROR(JR5/JK5-1,0)</f>
        <v/>
      </c>
      <c r="JW5" s="23">
        <f>IFERROR(JS5/JL5-1,0)</f>
        <v/>
      </c>
      <c r="JX5" s="142" t="n"/>
      <c r="JY5" s="136" t="n"/>
      <c r="JZ5" s="136" t="n"/>
      <c r="KA5" s="136" t="inlineStr">
        <is>
          <t>-</t>
        </is>
      </c>
      <c r="KB5" s="22">
        <f>IFERROR(#REF!/JQ5-1,0)</f>
        <v/>
      </c>
      <c r="KC5" s="22">
        <f>IFERROR(JY5/JR5-1,0)</f>
        <v/>
      </c>
      <c r="KD5" s="23">
        <f>IFERROR(JZ5/JS5-1,0)</f>
        <v/>
      </c>
      <c r="KE5" s="142" t="n"/>
      <c r="KF5" s="136" t="n"/>
      <c r="KG5" s="136" t="n"/>
      <c r="KH5" s="136" t="inlineStr">
        <is>
          <t>-</t>
        </is>
      </c>
      <c r="KI5" s="22">
        <f>IFERROR(#REF!/JQ5-1,0)</f>
        <v/>
      </c>
      <c r="KJ5" s="22">
        <f>IFERROR(KF5/JR5-1,0)</f>
        <v/>
      </c>
      <c r="KK5" s="23">
        <f>IFERROR(KG5/JS5-1,0)</f>
        <v/>
      </c>
      <c r="KL5" s="142" t="n"/>
      <c r="KM5" s="136" t="n"/>
      <c r="KN5" s="136" t="n"/>
      <c r="KO5" s="136" t="inlineStr">
        <is>
          <t>-</t>
        </is>
      </c>
      <c r="KP5" s="22">
        <f>IFERROR(#REF!/JX5-1,0)</f>
        <v/>
      </c>
      <c r="KQ5" s="22">
        <f>IFERROR(KM5/JY5-1,0)</f>
        <v/>
      </c>
      <c r="KR5" s="23">
        <f>IFERROR(KN5/JZ5-1,0)</f>
        <v/>
      </c>
      <c r="KS5" s="142" t="n"/>
      <c r="KT5" s="136" t="n"/>
      <c r="KU5" s="136" t="n"/>
      <c r="KV5" s="136" t="inlineStr">
        <is>
          <t>-</t>
        </is>
      </c>
      <c r="KW5" s="22">
        <f>IFERROR(#REF!/KE5-1,0)</f>
        <v/>
      </c>
      <c r="KX5" s="22">
        <f>IFERROR(KT5/KF5-1,0)</f>
        <v/>
      </c>
      <c r="KY5" s="23">
        <f>IFERROR(KU5/KG5-1,0)</f>
        <v/>
      </c>
      <c r="KZ5" s="142" t="n"/>
      <c r="LA5" s="136" t="n"/>
      <c r="LB5" s="136" t="n"/>
      <c r="LC5" s="136" t="inlineStr">
        <is>
          <t>-</t>
        </is>
      </c>
      <c r="LD5" s="22">
        <f>IFERROR(#REF!/KL5-1,0)</f>
        <v/>
      </c>
      <c r="LE5" s="22">
        <f>IFERROR(LA5/KM5-1,0)</f>
        <v/>
      </c>
      <c r="LF5" s="23">
        <f>IFERROR(LB5/KN5-1,0)</f>
        <v/>
      </c>
      <c r="LG5" s="142" t="n"/>
      <c r="LH5" s="136" t="n"/>
      <c r="LI5" s="136" t="n"/>
      <c r="LJ5" s="136" t="inlineStr">
        <is>
          <t>-</t>
        </is>
      </c>
      <c r="LK5" s="22">
        <f>IFERROR(#REF!/KS5-1,0)</f>
        <v/>
      </c>
      <c r="LL5" s="22">
        <f>IFERROR(LH5/KT5-1,0)</f>
        <v/>
      </c>
      <c r="LM5" s="23">
        <f>IFERROR(LI5/KU5-1,0)</f>
        <v/>
      </c>
      <c r="LN5" s="142" t="n"/>
      <c r="LO5" s="136" t="n"/>
      <c r="LP5" s="136" t="n"/>
      <c r="LQ5" s="136" t="inlineStr">
        <is>
          <t>-</t>
        </is>
      </c>
      <c r="LR5" s="22">
        <f>IFERROR(#REF!/KZ5-1,0)</f>
        <v/>
      </c>
      <c r="LS5" s="22">
        <f>IFERROR(LO5/LA5-1,0)</f>
        <v/>
      </c>
      <c r="LT5" s="23">
        <f>IFERROR(LP5/LB5-1,0)</f>
        <v/>
      </c>
      <c r="LU5" s="142" t="n"/>
      <c r="LV5" s="136" t="n"/>
      <c r="LW5" s="136" t="n"/>
      <c r="LX5" s="136" t="inlineStr">
        <is>
          <t>-</t>
        </is>
      </c>
      <c r="LY5" s="22">
        <f>IFERROR(#REF!/LG5-1,0)</f>
        <v/>
      </c>
      <c r="LZ5" s="22">
        <f>IFERROR(LV5/LH5-1,0)</f>
        <v/>
      </c>
      <c r="MA5" s="23">
        <f>IFERROR(LW5/LI5-1,0)</f>
        <v/>
      </c>
      <c r="MB5" s="142" t="n"/>
      <c r="MC5" s="136" t="n"/>
      <c r="MD5" s="136" t="n"/>
      <c r="ME5" s="136" t="inlineStr">
        <is>
          <t>-</t>
        </is>
      </c>
      <c r="MF5" s="22">
        <f>IFERROR(#REF!/LN5-1,0)</f>
        <v/>
      </c>
      <c r="MG5" s="22">
        <f>IFERROR(MC5/LO5-1,0)</f>
        <v/>
      </c>
      <c r="MH5" s="23">
        <f>IFERROR(MD5/LP5-1,0)</f>
        <v/>
      </c>
      <c r="MI5" s="142" t="n"/>
      <c r="MJ5" s="136" t="n"/>
      <c r="MK5" s="136" t="n"/>
      <c r="ML5" s="136" t="inlineStr">
        <is>
          <t>-</t>
        </is>
      </c>
      <c r="MM5" s="22">
        <f>IFERROR(#REF!/LU5-1,0)</f>
        <v/>
      </c>
      <c r="MN5" s="22">
        <f>IFERROR(MJ5/LV5-1,0)</f>
        <v/>
      </c>
      <c r="MO5" s="23">
        <f>IFERROR(MK5/LW5-1,0)</f>
        <v/>
      </c>
      <c r="MP5" s="142" t="n"/>
      <c r="MQ5" s="136" t="n"/>
      <c r="MR5" s="136" t="n"/>
      <c r="MS5" s="136" t="inlineStr">
        <is>
          <t>-</t>
        </is>
      </c>
      <c r="MT5" s="22">
        <f>IFERROR(#REF!/MB5-1,0)</f>
        <v/>
      </c>
      <c r="MU5" s="22">
        <f>IFERROR(MQ5/MC5-1,0)</f>
        <v/>
      </c>
      <c r="MV5" s="23">
        <f>IFERROR(MR5/MD5-1,0)</f>
        <v/>
      </c>
      <c r="MW5" s="142" t="n"/>
      <c r="MX5" s="136" t="n"/>
      <c r="MY5" s="136" t="n"/>
      <c r="MZ5" s="136" t="inlineStr">
        <is>
          <t>-</t>
        </is>
      </c>
      <c r="NA5" s="22">
        <f>IFERROR(#REF!/MI5-1,0)</f>
        <v/>
      </c>
      <c r="NB5" s="22">
        <f>IFERROR(MX5/MJ5-1,0)</f>
        <v/>
      </c>
      <c r="NC5" s="23">
        <f>IFERROR(MY5/MK5-1,0)</f>
        <v/>
      </c>
      <c r="ND5" s="142" t="n"/>
      <c r="NE5" s="136" t="n"/>
      <c r="NF5" s="136" t="n"/>
      <c r="NG5" s="136" t="inlineStr">
        <is>
          <t>-</t>
        </is>
      </c>
      <c r="NH5" s="22">
        <f>IFERROR(#REF!/MP5-1,0)</f>
        <v/>
      </c>
      <c r="NI5" s="22">
        <f>IFERROR(NE5/MQ5-1,0)</f>
        <v/>
      </c>
      <c r="NJ5" s="23">
        <f>IFERROR(NF5/MR5-1,0)</f>
        <v/>
      </c>
      <c r="NK5" s="142" t="n"/>
      <c r="NL5" s="136" t="n"/>
      <c r="NM5" s="136" t="n"/>
      <c r="NN5" s="136" t="inlineStr">
        <is>
          <t>-</t>
        </is>
      </c>
      <c r="NO5" s="22">
        <f>IFERROR(#REF!/MW5-1,0)</f>
        <v/>
      </c>
      <c r="NP5" s="22">
        <f>IFERROR(NL5/MX5-1,0)</f>
        <v/>
      </c>
      <c r="NQ5" s="23">
        <f>IFERROR(NM5/MY5-1,0)</f>
        <v/>
      </c>
      <c r="NR5" s="142" t="n"/>
      <c r="NS5" s="136" t="n"/>
      <c r="NT5" s="136" t="n"/>
      <c r="NU5" s="136" t="inlineStr">
        <is>
          <t>-</t>
        </is>
      </c>
      <c r="NV5" s="22">
        <f>IFERROR(#REF!/ND5-1,0)</f>
        <v/>
      </c>
      <c r="NW5" s="22">
        <f>IFERROR(NS5/NE5-1,0)</f>
        <v/>
      </c>
      <c r="NX5" s="23">
        <f>IFERROR(NT5/NF5-1,0)</f>
        <v/>
      </c>
      <c r="NY5" s="142" t="n"/>
      <c r="NZ5" s="136" t="n"/>
      <c r="OA5" s="136" t="n"/>
      <c r="OB5" s="136" t="inlineStr">
        <is>
          <t>-</t>
        </is>
      </c>
      <c r="OC5" s="22">
        <f>IFERROR(#REF!/NK5-1,0)</f>
        <v/>
      </c>
      <c r="OD5" s="22">
        <f>IFERROR(NZ5/NL5-1,0)</f>
        <v/>
      </c>
      <c r="OE5" s="23">
        <f>IFERROR(OA5/NM5-1,0)</f>
        <v/>
      </c>
      <c r="OF5" s="142" t="n"/>
      <c r="OG5" s="136" t="n"/>
      <c r="OH5" s="136" t="n"/>
      <c r="OI5" s="136" t="inlineStr">
        <is>
          <t>-</t>
        </is>
      </c>
      <c r="OJ5" s="22">
        <f>IFERROR(#REF!/NR5-1,0)</f>
        <v/>
      </c>
      <c r="OK5" s="22">
        <f>IFERROR(OG5/NS5-1,0)</f>
        <v/>
      </c>
      <c r="OL5" s="23">
        <f>IFERROR(OH5/NT5-1,0)</f>
        <v/>
      </c>
      <c r="OM5" s="142" t="n"/>
      <c r="ON5" s="136" t="n"/>
      <c r="OO5" s="136" t="n"/>
      <c r="OP5" s="136" t="inlineStr">
        <is>
          <t>-</t>
        </is>
      </c>
      <c r="OQ5" s="22">
        <f>IFERROR(#REF!/NY5-1,0)</f>
        <v/>
      </c>
      <c r="OR5" s="22">
        <f>IFERROR(ON5/NZ5-1,0)</f>
        <v/>
      </c>
      <c r="OS5" s="23">
        <f>IFERROR(OO5/OA5-1,0)</f>
        <v/>
      </c>
      <c r="OT5" s="142" t="n"/>
      <c r="OU5" s="136" t="n"/>
      <c r="OV5" s="136" t="n"/>
      <c r="OW5" s="136" t="inlineStr">
        <is>
          <t>-</t>
        </is>
      </c>
      <c r="OX5" s="22">
        <f>IFERROR(#REF!/OF5-1,0)</f>
        <v/>
      </c>
      <c r="OY5" s="22">
        <f>IFERROR(OU5/OG5-1,0)</f>
        <v/>
      </c>
      <c r="OZ5" s="23">
        <f>IFERROR(OV5/OH5-1,0)</f>
        <v/>
      </c>
    </row>
    <row r="6" ht="16.2" customHeight="1" s="325" thickBot="1">
      <c r="A6" s="26" t="inlineStr">
        <is>
          <t>Rosventorg</t>
        </is>
      </c>
      <c r="B6" s="27" t="inlineStr">
        <is>
          <t>ИП Орлов Алексей Сергеевич</t>
        </is>
      </c>
      <c r="C6" s="27" t="inlineStr">
        <is>
          <t xml:space="preserve">Леонид Шевницын </t>
        </is>
      </c>
      <c r="D6" s="28" t="n"/>
      <c r="E6" s="29" t="n"/>
      <c r="F6" s="29" t="n"/>
      <c r="G6" s="29" t="n"/>
      <c r="H6" s="29" t="n"/>
      <c r="I6" s="147" t="inlineStr">
        <is>
          <t>Ozon, Wildberries, Яндекс Маркет</t>
        </is>
      </c>
      <c r="J6" s="147" t="inlineStr">
        <is>
          <t>GERVENT, Нанодефлектор, Гервент</t>
        </is>
      </c>
      <c r="K6" s="142" t="n"/>
      <c r="L6" s="35" t="n">
        <v>5073</v>
      </c>
      <c r="M6" s="136" t="n"/>
      <c r="N6" s="136" t="n"/>
      <c r="O6" s="22">
        <f>IFERROR(K6/#REF!-1,0)</f>
        <v/>
      </c>
      <c r="P6" s="22">
        <f>IFERROR(L6/#REF!-1,0)</f>
        <v/>
      </c>
      <c r="Q6" s="23">
        <f>IFERROR(M6/#REF!-1,0)</f>
        <v/>
      </c>
      <c r="R6" s="142" t="n"/>
      <c r="S6" s="35" t="n">
        <v>5286</v>
      </c>
      <c r="T6" s="136" t="n"/>
      <c r="U6" s="136" t="n"/>
      <c r="V6" s="22">
        <f>IFERROR(R6/K6-1,0)</f>
        <v/>
      </c>
      <c r="W6" s="22">
        <f>IFERROR(S6/L6-1,0)</f>
        <v/>
      </c>
      <c r="X6" s="23">
        <f>IFERROR(T6/M6-1,0)</f>
        <v/>
      </c>
      <c r="Y6" s="142" t="n"/>
      <c r="Z6" s="35" t="n">
        <v>5445</v>
      </c>
      <c r="AA6" s="136" t="n"/>
      <c r="AB6" s="136" t="n"/>
      <c r="AC6" s="22">
        <f>IFERROR(Y6/R6-1,0)</f>
        <v/>
      </c>
      <c r="AD6" s="22">
        <f>IFERROR(Z6/S6-1,0)</f>
        <v/>
      </c>
      <c r="AE6" s="23">
        <f>IFERROR(AA6/T6-1,0)</f>
        <v/>
      </c>
      <c r="AF6" s="142" t="n"/>
      <c r="AG6" s="35" t="n">
        <v>5495</v>
      </c>
      <c r="AH6" s="136" t="n"/>
      <c r="AI6" s="136" t="n"/>
      <c r="AJ6" s="22">
        <f>IFERROR(AF6/Y6-1,0)</f>
        <v/>
      </c>
      <c r="AK6" s="22">
        <f>IFERROR(AG6/Z6-1,0)</f>
        <v/>
      </c>
      <c r="AL6" s="23">
        <f>IFERROR(AH6/AA6-1,0)</f>
        <v/>
      </c>
      <c r="AM6" s="32" t="n">
        <v>11065</v>
      </c>
      <c r="AN6" s="33" t="n">
        <v>5785</v>
      </c>
      <c r="AO6" s="136" t="n"/>
      <c r="AP6" s="136" t="n"/>
      <c r="AQ6" s="22">
        <f>IFERROR(AM6/AF6-1,0)</f>
        <v/>
      </c>
      <c r="AR6" s="22">
        <f>IFERROR(AN6/AG6-1,0)</f>
        <v/>
      </c>
      <c r="AS6" s="23">
        <f>IFERROR(AO6/AH6-1,0)</f>
        <v/>
      </c>
      <c r="AT6" s="142" t="n"/>
      <c r="AU6" s="33" t="n">
        <v>5442</v>
      </c>
      <c r="AV6" s="136" t="n"/>
      <c r="AW6" s="136" t="n"/>
      <c r="AX6" s="22">
        <f>IFERROR(AT6/AM6-1,0)</f>
        <v/>
      </c>
      <c r="AY6" s="22">
        <f>IFERROR(AU6/AN6-1,0)</f>
        <v/>
      </c>
      <c r="AZ6" s="23">
        <f>IFERROR(AV6/AO6-1,0)</f>
        <v/>
      </c>
      <c r="BA6" s="142" t="n"/>
      <c r="BB6" s="35" t="n">
        <v>5140</v>
      </c>
      <c r="BC6" s="136" t="n"/>
      <c r="BD6" s="136" t="n"/>
      <c r="BE6" s="22">
        <f>IFERROR(BA6/AT6-1,0)</f>
        <v/>
      </c>
      <c r="BF6" s="22">
        <f>IFERROR(BB6/AU6-1,0)</f>
        <v/>
      </c>
      <c r="BG6" s="23">
        <f>IFERROR(BC6/AV6-1,0)</f>
        <v/>
      </c>
      <c r="BH6" s="135" t="n">
        <v>10422</v>
      </c>
      <c r="BI6" s="35" t="n">
        <v>5011</v>
      </c>
      <c r="BJ6" s="136" t="n"/>
      <c r="BK6" s="136" t="n"/>
      <c r="BL6" s="22">
        <f>IFERROR(BH6/BA6-1,0)</f>
        <v/>
      </c>
      <c r="BM6" s="22">
        <f>IFERROR(BI6/BB6-1,0)</f>
        <v/>
      </c>
      <c r="BN6" s="23">
        <f>IFERROR(BJ6/BC6-1,0)</f>
        <v/>
      </c>
      <c r="BO6" s="142" t="n"/>
      <c r="BP6" s="140" t="n">
        <v>5132</v>
      </c>
      <c r="BQ6" s="136" t="n"/>
      <c r="BR6" s="136" t="n"/>
      <c r="BS6" s="22">
        <f>IFERROR(BO6/BH6-1,0)</f>
        <v/>
      </c>
      <c r="BT6" s="22">
        <f>IFERROR(BP6/BI6-1,0)</f>
        <v/>
      </c>
      <c r="BU6" s="23">
        <f>IFERROR(BQ6/BJ6-1,0)</f>
        <v/>
      </c>
      <c r="BV6" s="146" t="n">
        <v>10654</v>
      </c>
      <c r="BW6" s="140" t="n">
        <v>5316</v>
      </c>
      <c r="BX6" s="136" t="n"/>
      <c r="BY6" s="136" t="n"/>
      <c r="BZ6" s="22">
        <f>IFERROR(BV6/BO6-1,0)</f>
        <v/>
      </c>
      <c r="CA6" s="22">
        <f>IFERROR(BW6/BP6-1,0)</f>
        <v/>
      </c>
      <c r="CB6" s="23">
        <f>IFERROR(BX6/BQ6-1,0)</f>
        <v/>
      </c>
      <c r="CC6" s="142" t="n"/>
      <c r="CD6" s="136" t="n"/>
      <c r="CE6" s="136" t="n"/>
      <c r="CF6" s="136" t="n"/>
      <c r="CG6" s="22">
        <f>IFERROR(CC6/BV6-1,0)</f>
        <v/>
      </c>
      <c r="CH6" s="22">
        <f>IFERROR(CD6/BW6-1,0)</f>
        <v/>
      </c>
      <c r="CI6" s="23">
        <f>IFERROR(CE6/BX6-1,0)</f>
        <v/>
      </c>
      <c r="CJ6" s="142" t="n"/>
      <c r="CK6" s="137" t="n">
        <v>4665</v>
      </c>
      <c r="CL6" s="136" t="n"/>
      <c r="CM6" s="136" t="n"/>
      <c r="CN6" s="22">
        <f>IFERROR(CJ6/CC6-1,0)</f>
        <v/>
      </c>
      <c r="CO6" s="22">
        <f>IFERROR(CK6/CD6-1,0)</f>
        <v/>
      </c>
      <c r="CP6" s="23">
        <f>IFERROR(CL6/CE6-1,0)</f>
        <v/>
      </c>
      <c r="CQ6" s="142" t="n"/>
      <c r="CR6" s="137" t="n">
        <v>4798</v>
      </c>
      <c r="CS6" s="136" t="n"/>
      <c r="CT6" s="136" t="n"/>
      <c r="CU6" s="22">
        <f>IFERROR(CQ6/CJ6-1,0)</f>
        <v/>
      </c>
      <c r="CV6" s="22">
        <f>IFERROR(CR6/CK6-1,0)</f>
        <v/>
      </c>
      <c r="CW6" s="23">
        <f>IFERROR(CS6/CL6-1,0)</f>
        <v/>
      </c>
      <c r="CX6" s="135" t="n">
        <v>10397</v>
      </c>
      <c r="CY6" s="137" t="n">
        <v>5192</v>
      </c>
      <c r="CZ6" s="136" t="n"/>
      <c r="DA6" s="136" t="n"/>
      <c r="DB6" s="22">
        <f>IFERROR(CX6/CQ6-1,0)</f>
        <v/>
      </c>
      <c r="DC6" s="22">
        <f>IFERROR(CY6/CR6-1,0)</f>
        <v/>
      </c>
      <c r="DD6" s="23">
        <f>IFERROR(CZ6/CS6-1,0)</f>
        <v/>
      </c>
      <c r="DE6" s="135" t="n">
        <v>10685</v>
      </c>
      <c r="DF6" s="137" t="n">
        <v>5134</v>
      </c>
      <c r="DG6" s="136" t="n"/>
      <c r="DH6" s="136" t="n"/>
      <c r="DI6" s="22">
        <f>IFERROR(DE6/CX6-1,0)</f>
        <v/>
      </c>
      <c r="DJ6" s="22">
        <f>IFERROR(DF6/CY6-1,0)</f>
        <v/>
      </c>
      <c r="DK6" s="23">
        <f>IFERROR(DG6/CZ6-1,0)</f>
        <v/>
      </c>
      <c r="DL6" s="135" t="n">
        <v>10785</v>
      </c>
      <c r="DM6" s="137" t="n">
        <v>5175</v>
      </c>
      <c r="DN6" s="136" t="n"/>
      <c r="DO6" s="136" t="n"/>
      <c r="DP6" s="22">
        <f>IFERROR(DL6/DE6-1,0)</f>
        <v/>
      </c>
      <c r="DQ6" s="22">
        <f>IFERROR(DM6/DF6-1,0)</f>
        <v/>
      </c>
      <c r="DR6" s="23">
        <f>IFERROR(DN6/DG6-1,0)</f>
        <v/>
      </c>
      <c r="DS6" s="135" t="n"/>
      <c r="DT6" s="137" t="n">
        <v>5047</v>
      </c>
      <c r="DU6" s="136" t="n"/>
      <c r="DV6" s="136" t="n"/>
      <c r="DW6" s="22">
        <f>IFERROR(DS6/DL6-1,0)</f>
        <v/>
      </c>
      <c r="DX6" s="22">
        <f>IFERROR(DT6/DM6-1,0)</f>
        <v/>
      </c>
      <c r="DY6" s="23">
        <f>IFERROR(DU6/DN6-1,0)</f>
        <v/>
      </c>
      <c r="DZ6" s="142" t="n"/>
      <c r="EA6" s="137" t="n">
        <v>5203</v>
      </c>
      <c r="EB6" s="136" t="n"/>
      <c r="EC6" s="136" t="n"/>
      <c r="ED6" s="22">
        <f>IFERROR(DZ6/DS6-1,0)</f>
        <v/>
      </c>
      <c r="EE6" s="22">
        <f>IFERROR(EA6/DT6-1,0)</f>
        <v/>
      </c>
      <c r="EF6" s="23">
        <f>IFERROR(EB6/DU6-1,0)</f>
        <v/>
      </c>
      <c r="EG6" s="135" t="n">
        <v>10664</v>
      </c>
      <c r="EH6" s="137" t="n">
        <v>4970</v>
      </c>
      <c r="EI6" s="136" t="n"/>
      <c r="EJ6" s="136" t="n"/>
      <c r="EK6" s="22">
        <f>IFERROR(EG6/DZ6-1,0)</f>
        <v/>
      </c>
      <c r="EL6" s="22">
        <f>IFERROR(EH6/EA6-1,0)</f>
        <v/>
      </c>
      <c r="EM6" s="23">
        <f>IFERROR(EI6/EB6-1,0)</f>
        <v/>
      </c>
      <c r="EN6" s="135" t="n">
        <v>10326</v>
      </c>
      <c r="EO6" s="137" t="n">
        <v>4883</v>
      </c>
      <c r="EP6" s="136" t="n"/>
      <c r="EQ6" s="136" t="n"/>
      <c r="ER6" s="22">
        <f>IFERROR(EN6/EG6-1,0)</f>
        <v/>
      </c>
      <c r="ES6" s="22">
        <f>IFERROR(EO6/EH6-1,0)</f>
        <v/>
      </c>
      <c r="ET6" s="23">
        <f>IFERROR(EP6/EI6-1,0)</f>
        <v/>
      </c>
      <c r="EU6" s="142" t="n"/>
      <c r="EV6" s="137" t="n">
        <v>5213</v>
      </c>
      <c r="EW6" s="136" t="n"/>
      <c r="EX6" s="136" t="n"/>
      <c r="EY6" s="22">
        <f>IFERROR(EU6/EN6-1,0)</f>
        <v/>
      </c>
      <c r="EZ6" s="22">
        <f>IFERROR(EV6/EO6-1,0)</f>
        <v/>
      </c>
      <c r="FA6" s="23">
        <f>IFERROR(EW6/EP6-1,0)</f>
        <v/>
      </c>
      <c r="FB6" s="135" t="n">
        <v>10924</v>
      </c>
      <c r="FC6" s="137" t="n">
        <v>5225</v>
      </c>
      <c r="FD6" s="136" t="n"/>
      <c r="FE6" s="136" t="n"/>
      <c r="FF6" s="22">
        <f>IFERROR(FB6/EU6-1,0)</f>
        <v/>
      </c>
      <c r="FG6" s="22">
        <f>IFERROR(FC6/EV6-1,0)</f>
        <v/>
      </c>
      <c r="FH6" s="23">
        <f>IFERROR(FD6/EW6-1,0)</f>
        <v/>
      </c>
      <c r="FI6" s="135" t="n">
        <v>10399</v>
      </c>
      <c r="FJ6" s="137" t="n">
        <v>4997</v>
      </c>
      <c r="FK6" s="136" t="n"/>
      <c r="FL6" s="136" t="n"/>
      <c r="FM6" s="22">
        <f>IFERROR(FI6/FB6-1,0)</f>
        <v/>
      </c>
      <c r="FN6" s="22">
        <f>IFERROR(FJ6/FC6-1,0)</f>
        <v/>
      </c>
      <c r="FO6" s="23">
        <f>IFERROR(FK6/FD6-1,0)</f>
        <v/>
      </c>
      <c r="FP6" s="135" t="n">
        <v>10554</v>
      </c>
      <c r="FQ6" s="137" t="n">
        <v>4886</v>
      </c>
      <c r="FR6" s="136" t="n"/>
      <c r="FS6" s="140" t="n">
        <v>4331</v>
      </c>
      <c r="FT6" s="22">
        <f>IFERROR(FP6/FI6-1,0)</f>
        <v/>
      </c>
      <c r="FU6" s="22">
        <f>IFERROR(FQ6/FJ6-1,0)</f>
        <v/>
      </c>
      <c r="FV6" s="23">
        <f>IFERROR(FR6/FK6-1,0)</f>
        <v/>
      </c>
      <c r="FW6" s="135" t="n">
        <v>10656</v>
      </c>
      <c r="FX6" s="137" t="n">
        <v>4586</v>
      </c>
      <c r="FY6" s="136" t="n"/>
      <c r="FZ6" s="140" t="n">
        <v>4401</v>
      </c>
      <c r="GA6" s="22">
        <f>IFERROR(FW6/FP6-1,0)</f>
        <v/>
      </c>
      <c r="GB6" s="22">
        <f>IFERROR(FX6/FQ6-1,0)</f>
        <v/>
      </c>
      <c r="GC6" s="23">
        <f>IFERROR(FY6/FR6-1,0)</f>
        <v/>
      </c>
      <c r="GD6" s="142" t="n"/>
      <c r="GE6" s="140" t="n">
        <v>5742</v>
      </c>
      <c r="GF6" s="136" t="n"/>
      <c r="GG6" s="136" t="n"/>
      <c r="GH6" s="22">
        <f>IFERROR(GD6/FW6-1,0)</f>
        <v/>
      </c>
      <c r="GI6" s="22">
        <f>IFERROR(GE6/FX6-1,0)</f>
        <v/>
      </c>
      <c r="GJ6" s="23">
        <f>IFERROR(GF6/FY6-1,0)</f>
        <v/>
      </c>
      <c r="GK6" s="142" t="n"/>
      <c r="GL6" s="140" t="n">
        <v>4805</v>
      </c>
      <c r="GM6" s="136" t="n"/>
      <c r="GN6" s="136" t="n"/>
      <c r="GO6" s="22">
        <f>IFERROR(GK6/GD6-1,0)</f>
        <v/>
      </c>
      <c r="GP6" s="22">
        <f>IFERROR(GL6/GE6-1,0)</f>
        <v/>
      </c>
      <c r="GQ6" s="23">
        <f>IFERROR(GM6/GF6-1,0)</f>
        <v/>
      </c>
      <c r="GR6" s="135" t="n">
        <v>11444</v>
      </c>
      <c r="GS6" s="137" t="n">
        <v>4291</v>
      </c>
      <c r="GT6" s="136" t="n"/>
      <c r="GU6" s="140" t="n">
        <v>4462</v>
      </c>
      <c r="GV6" s="22">
        <f>IFERROR(GR6/GK6-1,0)</f>
        <v/>
      </c>
      <c r="GW6" s="22">
        <f>IFERROR(GS6/GL6-1,0)</f>
        <v/>
      </c>
      <c r="GX6" s="23">
        <f>IFERROR(GT6/GM6-1,0)</f>
        <v/>
      </c>
      <c r="GY6" s="135" t="n">
        <v>11693</v>
      </c>
      <c r="GZ6" s="137" t="n">
        <v>3864</v>
      </c>
      <c r="HA6" s="136" t="n"/>
      <c r="HB6" s="140" t="n">
        <v>3981</v>
      </c>
      <c r="HC6" s="22">
        <f>IFERROR(GY6/GR6-1,0)</f>
        <v/>
      </c>
      <c r="HD6" s="22">
        <f>IFERROR(GZ6/GS6-1,0)</f>
        <v/>
      </c>
      <c r="HE6" s="23">
        <f>IFERROR(HA6/GT6-1,0)</f>
        <v/>
      </c>
      <c r="HF6" s="135" t="n">
        <v>11693</v>
      </c>
      <c r="HG6" s="137" t="n">
        <v>4801</v>
      </c>
      <c r="HH6" s="136" t="n"/>
      <c r="HI6" s="140" t="n"/>
      <c r="HJ6" s="22">
        <f>IFERROR(HF6/GY6-1,0)</f>
        <v/>
      </c>
      <c r="HK6" s="22">
        <f>IFERROR(HG6/GZ6-1,0)</f>
        <v/>
      </c>
      <c r="HL6" s="23">
        <f>IFERROR(HH6/HA6-1,0)</f>
        <v/>
      </c>
      <c r="HM6" s="135" t="n">
        <v>11121</v>
      </c>
      <c r="HN6" s="137" t="n">
        <v>3864</v>
      </c>
      <c r="HO6" s="136" t="n"/>
      <c r="HP6" s="136" t="n"/>
      <c r="HQ6" s="22">
        <f>IFERROR(HM6/HF6-1,0)</f>
        <v/>
      </c>
      <c r="HR6" s="22">
        <f>IFERROR(HN6/HG6-1,0)</f>
        <v/>
      </c>
      <c r="HS6" s="23">
        <f>IFERROR(HO6/HH6-1,0)</f>
        <v/>
      </c>
      <c r="HT6" s="135" t="n">
        <v>11121</v>
      </c>
      <c r="HU6" s="137" t="n">
        <v>4882</v>
      </c>
      <c r="HV6" s="136" t="n"/>
      <c r="HW6" s="136" t="n"/>
      <c r="HX6" s="22">
        <f>IFERROR(HT6/HM6-1,0)</f>
        <v/>
      </c>
      <c r="HY6" s="22">
        <f>IFERROR(HU6/HN6-1,0)</f>
        <v/>
      </c>
      <c r="HZ6" s="23">
        <f>IFERROR(HV6/HO6-1,0)</f>
        <v/>
      </c>
      <c r="IA6" s="142" t="n"/>
      <c r="IB6" s="137" t="n">
        <v>4286</v>
      </c>
      <c r="IC6" s="136" t="n"/>
      <c r="ID6" s="136" t="n"/>
      <c r="IE6" s="22">
        <f>IFERROR(IA6/HT6-1,0)</f>
        <v/>
      </c>
      <c r="IF6" s="22">
        <f>IFERROR(IB6/HU6-1,0)</f>
        <v/>
      </c>
      <c r="IG6" s="23">
        <f>IFERROR(IC6/HV6-1,0)</f>
        <v/>
      </c>
      <c r="IH6" s="146" t="n">
        <v>11132</v>
      </c>
      <c r="II6" s="140" t="n">
        <v>5617</v>
      </c>
      <c r="IJ6" s="136" t="n"/>
      <c r="IK6" s="136" t="n"/>
      <c r="IL6" s="22">
        <f>IFERROR(IH6/IA6-1,0)</f>
        <v/>
      </c>
      <c r="IM6" s="22">
        <f>IFERROR(II6/IB6-1,0)</f>
        <v/>
      </c>
      <c r="IN6" s="23">
        <f>IFERROR(IJ6/IC6-1,0)</f>
        <v/>
      </c>
      <c r="IO6" s="146" t="n">
        <v>11132</v>
      </c>
      <c r="IP6" s="137" t="n">
        <v>4693</v>
      </c>
      <c r="IQ6" s="136" t="n"/>
      <c r="IR6" s="136" t="n"/>
      <c r="IS6" s="22">
        <f>IFERROR(IO6/IH6-1,0)</f>
        <v/>
      </c>
      <c r="IT6" s="22">
        <f>IFERROR(IP6/II6-1,0)</f>
        <v/>
      </c>
      <c r="IU6" s="23">
        <f>IFERROR(IQ6/IJ6-1,0)</f>
        <v/>
      </c>
      <c r="IV6" s="146" t="n">
        <v>11132</v>
      </c>
      <c r="IW6" s="137" t="n">
        <v>4386</v>
      </c>
      <c r="IX6" s="136" t="n"/>
      <c r="IY6" s="136" t="n"/>
      <c r="IZ6" s="22">
        <f>IFERROR(IV6/IO6-1,0)</f>
        <v/>
      </c>
      <c r="JA6" s="22">
        <f>IFERROR(IW6/IP6-1,0)</f>
        <v/>
      </c>
      <c r="JB6" s="23">
        <f>IFERROR(IX6/IQ6-1,0)</f>
        <v/>
      </c>
      <c r="JC6" s="146" t="n">
        <v>11132</v>
      </c>
      <c r="JD6" s="137" t="n">
        <v>4108</v>
      </c>
      <c r="JE6" s="136" t="n"/>
      <c r="JF6" s="136" t="n"/>
      <c r="JG6" s="22">
        <f>IFERROR(JC6/IV6-1,0)</f>
        <v/>
      </c>
      <c r="JH6" s="22">
        <f>IFERROR(JD6/IW6-1,0)</f>
        <v/>
      </c>
      <c r="JI6" s="23">
        <f>IFERROR(JE6/IX6-1,0)</f>
        <v/>
      </c>
      <c r="JJ6" s="146" t="n">
        <v>11704</v>
      </c>
      <c r="JK6" s="137" t="n">
        <v>4108</v>
      </c>
      <c r="JL6" s="136" t="n"/>
      <c r="JM6" s="136" t="n"/>
      <c r="JN6" s="22">
        <f>IFERROR(JJ6/JC6-1,0)</f>
        <v/>
      </c>
      <c r="JO6" s="22">
        <f>IFERROR(JK6/JD6-1,0)</f>
        <v/>
      </c>
      <c r="JP6" s="23">
        <f>IFERROR(JL6/JE6-1,0)</f>
        <v/>
      </c>
      <c r="JQ6" s="142" t="n"/>
      <c r="JR6" s="137" t="n">
        <v>5142</v>
      </c>
      <c r="JS6" s="136" t="n"/>
      <c r="JT6" s="136" t="n"/>
      <c r="JU6" s="22">
        <f>IFERROR(JQ6/JJ6-1,0)</f>
        <v/>
      </c>
      <c r="JV6" s="22">
        <f>IFERROR(JR6/JK6-1,0)</f>
        <v/>
      </c>
      <c r="JW6" s="23">
        <f>IFERROR(JS6/JL6-1,0)</f>
        <v/>
      </c>
      <c r="JX6" s="142" t="n"/>
      <c r="JY6" s="137" t="n">
        <v>5048</v>
      </c>
      <c r="JZ6" s="136" t="n"/>
      <c r="KA6" s="136" t="n"/>
      <c r="KB6" s="22">
        <f>IFERROR(JX6/JQ6-1,0)</f>
        <v/>
      </c>
      <c r="KC6" s="22">
        <f>IFERROR(JY6/JR6-1,0)</f>
        <v/>
      </c>
      <c r="KD6" s="23">
        <f>IFERROR(JZ6/JS6-1,0)</f>
        <v/>
      </c>
      <c r="KE6" s="142" t="n"/>
      <c r="KF6" s="137" t="n">
        <v>5145</v>
      </c>
      <c r="KG6" s="136" t="n"/>
      <c r="KH6" s="136" t="n"/>
      <c r="KI6" s="22">
        <f>IFERROR(KE6/JQ6-1,0)</f>
        <v/>
      </c>
      <c r="KJ6" s="22">
        <f>IFERROR(KF6/JR6-1,0)</f>
        <v/>
      </c>
      <c r="KK6" s="23">
        <f>IFERROR(KG6/JS6-1,0)</f>
        <v/>
      </c>
      <c r="KL6" s="142" t="n"/>
      <c r="KM6" s="137" t="n">
        <v>5217</v>
      </c>
      <c r="KN6" s="136" t="n"/>
      <c r="KO6" s="136" t="n"/>
      <c r="KP6" s="22">
        <f>IFERROR(KL6/JX6-1,0)</f>
        <v/>
      </c>
      <c r="KQ6" s="22">
        <f>IFERROR(KM6/JY6-1,0)</f>
        <v/>
      </c>
      <c r="KR6" s="23">
        <f>IFERROR(KN6/JZ6-1,0)</f>
        <v/>
      </c>
      <c r="KS6" s="135" t="n">
        <v>11390</v>
      </c>
      <c r="KT6" s="137" t="n">
        <v>5217</v>
      </c>
      <c r="KU6" s="136" t="n"/>
      <c r="KV6" s="136" t="n"/>
      <c r="KW6" s="22">
        <f>IFERROR(KS6/KE6-1,0)</f>
        <v/>
      </c>
      <c r="KX6" s="22">
        <f>IFERROR(KT6/KF6-1,0)</f>
        <v/>
      </c>
      <c r="KY6" s="23">
        <f>IFERROR(KU6/KG6-1,0)</f>
        <v/>
      </c>
      <c r="KZ6" s="146" t="n">
        <v>11495</v>
      </c>
      <c r="LA6" s="137" t="n">
        <v>5137</v>
      </c>
      <c r="LB6" s="136" t="n"/>
      <c r="LC6" s="136" t="n"/>
      <c r="LD6" s="22">
        <f>IFERROR(KZ6/KL6-1,0)</f>
        <v/>
      </c>
      <c r="LE6" s="22">
        <f>IFERROR(LA6/KM6-1,0)</f>
        <v/>
      </c>
      <c r="LF6" s="23">
        <f>IFERROR(LB6/KN6-1,0)</f>
        <v/>
      </c>
      <c r="LG6" s="135" t="n">
        <v>11730</v>
      </c>
      <c r="LH6" s="137" t="n">
        <v>4746</v>
      </c>
      <c r="LI6" s="136" t="n"/>
      <c r="LJ6" s="136" t="n"/>
      <c r="LK6" s="22">
        <f>IFERROR(LG6/KS6-1,0)</f>
        <v/>
      </c>
      <c r="LL6" s="22">
        <f>IFERROR(LH6/KT6-1,0)</f>
        <v/>
      </c>
      <c r="LM6" s="23">
        <f>IFERROR(LI6/KU6-1,0)</f>
        <v/>
      </c>
      <c r="LN6" s="146" t="n">
        <v>10910</v>
      </c>
      <c r="LO6" s="137" t="n">
        <v>4716</v>
      </c>
      <c r="LP6" s="136" t="n"/>
      <c r="LQ6" s="136" t="n"/>
      <c r="LR6" s="22">
        <f>IFERROR(LN6/KZ6-1,0)</f>
        <v/>
      </c>
      <c r="LS6" s="22">
        <f>IFERROR(LO6/LA6-1,0)</f>
        <v/>
      </c>
      <c r="LT6" s="23">
        <f>IFERROR(LP6/LB6-1,0)</f>
        <v/>
      </c>
      <c r="LU6" s="146" t="n">
        <v>11012</v>
      </c>
      <c r="LV6" s="137" t="n">
        <v>4733</v>
      </c>
      <c r="LW6" s="136" t="n"/>
      <c r="LX6" s="136" t="n"/>
      <c r="LY6" s="22">
        <f>IFERROR(LU6/LG6-1,0)</f>
        <v/>
      </c>
      <c r="LZ6" s="22">
        <f>IFERROR(LV6/LH6-1,0)</f>
        <v/>
      </c>
      <c r="MA6" s="23">
        <f>IFERROR(LW6/LI6-1,0)</f>
        <v/>
      </c>
      <c r="MB6" s="146" t="n">
        <v>11164</v>
      </c>
      <c r="MC6" s="137" t="n">
        <v>4733</v>
      </c>
      <c r="MD6" s="136" t="n"/>
      <c r="ME6" s="136" t="n"/>
      <c r="MF6" s="22">
        <f>IFERROR(MB6/LN6-1,0)</f>
        <v/>
      </c>
      <c r="MG6" s="22">
        <f>IFERROR(MC6/LO6-1,0)</f>
        <v/>
      </c>
      <c r="MH6" s="23">
        <f>IFERROR(MD6/LP6-1,0)</f>
        <v/>
      </c>
      <c r="MI6" s="146" t="n">
        <v>11574</v>
      </c>
      <c r="MJ6" s="137" t="n">
        <v>4624</v>
      </c>
      <c r="MK6" s="136" t="n"/>
      <c r="ML6" s="136" t="n"/>
      <c r="MM6" s="22">
        <f>IFERROR(MI6/LU6-1,0)</f>
        <v/>
      </c>
      <c r="MN6" s="22">
        <f>IFERROR(MJ6/LV6-1,0)</f>
        <v/>
      </c>
      <c r="MO6" s="23">
        <f>IFERROR(MK6/LW6-1,0)</f>
        <v/>
      </c>
      <c r="MP6" s="146" t="n">
        <v>11681</v>
      </c>
      <c r="MQ6" s="137" t="n">
        <v>4690</v>
      </c>
      <c r="MR6" s="136" t="n"/>
      <c r="MS6" s="136" t="n"/>
      <c r="MT6" s="22">
        <f>IFERROR(MP6/MB6-1,0)</f>
        <v/>
      </c>
      <c r="MU6" s="22">
        <f>IFERROR(MQ6/MC6-1,0)</f>
        <v/>
      </c>
      <c r="MV6" s="23">
        <f>IFERROR(MR6/MD6-1,0)</f>
        <v/>
      </c>
      <c r="MW6" s="146" t="n">
        <v>11233</v>
      </c>
      <c r="MX6" s="137" t="n">
        <v>4695</v>
      </c>
      <c r="MY6" s="136" t="n"/>
      <c r="MZ6" s="136" t="n"/>
      <c r="NA6" s="22">
        <f>IFERROR(MW6/MI6-1,0)</f>
        <v/>
      </c>
      <c r="NB6" s="22">
        <f>IFERROR(MX6/MJ6-1,0)</f>
        <v/>
      </c>
      <c r="NC6" s="23">
        <f>IFERROR(MY6/MK6-1,0)</f>
        <v/>
      </c>
      <c r="ND6" s="146" t="n">
        <v>11053</v>
      </c>
      <c r="NE6" s="137" t="n">
        <v>4792</v>
      </c>
      <c r="NF6" s="136" t="n"/>
      <c r="NG6" s="136" t="n"/>
      <c r="NH6" s="22">
        <f>IFERROR(ND6/MP6-1,0)</f>
        <v/>
      </c>
      <c r="NI6" s="22">
        <f>IFERROR(NE6/MQ6-1,0)</f>
        <v/>
      </c>
      <c r="NJ6" s="23">
        <f>IFERROR(NF6/MR6-1,0)</f>
        <v/>
      </c>
      <c r="NK6" s="146" t="n">
        <v>10804</v>
      </c>
      <c r="NL6" s="140" t="n">
        <v>4743</v>
      </c>
      <c r="NM6" s="136" t="n"/>
      <c r="NN6" s="136" t="n"/>
      <c r="NO6" s="22">
        <f>IFERROR(NK6/MW6-1,0)</f>
        <v/>
      </c>
      <c r="NP6" s="22">
        <f>IFERROR(NL6/MX6-1,0)</f>
        <v/>
      </c>
      <c r="NQ6" s="23">
        <f>IFERROR(NM6/MY6-1,0)</f>
        <v/>
      </c>
      <c r="NR6" s="146" t="n">
        <v>10625</v>
      </c>
      <c r="NS6" s="137" t="n">
        <v>4658</v>
      </c>
      <c r="NT6" s="136" t="n"/>
      <c r="NU6" s="136" t="n"/>
      <c r="NV6" s="22">
        <f>IFERROR(NR6/ND6-1,0)</f>
        <v/>
      </c>
      <c r="NW6" s="22">
        <f>IFERROR(NS6/NE6-1,0)</f>
        <v/>
      </c>
      <c r="NX6" s="23">
        <f>IFERROR(NT6/NF6-1,0)</f>
        <v/>
      </c>
      <c r="NY6" s="146" t="n">
        <v>10595</v>
      </c>
      <c r="NZ6" s="137" t="n">
        <v>5222</v>
      </c>
      <c r="OA6" s="136" t="n"/>
      <c r="OB6" s="136" t="n"/>
      <c r="OC6" s="22">
        <f>IFERROR(NY6/NK6-1,0)</f>
        <v/>
      </c>
      <c r="OD6" s="22">
        <f>IFERROR(NZ6/NL6-1,0)</f>
        <v/>
      </c>
      <c r="OE6" s="23">
        <f>IFERROR(OA6/NM6-1,0)</f>
        <v/>
      </c>
      <c r="OF6" s="146" t="n">
        <v>10476</v>
      </c>
      <c r="OG6" s="140" t="n">
        <v>5066</v>
      </c>
      <c r="OH6" s="136" t="n"/>
      <c r="OI6" s="136" t="n"/>
      <c r="OJ6" s="22">
        <f>IFERROR(OF6/NR6-1,0)</f>
        <v/>
      </c>
      <c r="OK6" s="22">
        <f>IFERROR(OG6/NS6-1,0)</f>
        <v/>
      </c>
      <c r="OL6" s="23">
        <f>IFERROR(OH6/NT6-1,0)</f>
        <v/>
      </c>
      <c r="OM6" s="146" t="n">
        <v>11313</v>
      </c>
      <c r="ON6" s="137" t="n">
        <v>5363</v>
      </c>
      <c r="OO6" s="136" t="n"/>
      <c r="OP6" s="136" t="n"/>
      <c r="OQ6" s="22">
        <f>IFERROR(OM6/NY6-1,0)</f>
        <v/>
      </c>
      <c r="OR6" s="22">
        <f>IFERROR(ON6/NZ6-1,0)</f>
        <v/>
      </c>
      <c r="OS6" s="23">
        <f>IFERROR(OO6/OA6-1,0)</f>
        <v/>
      </c>
      <c r="OT6" s="146" t="n">
        <v>11403</v>
      </c>
      <c r="OU6" s="137" t="n">
        <v>5369</v>
      </c>
      <c r="OV6" s="136" t="n"/>
      <c r="OW6" s="136" t="n"/>
      <c r="OX6" s="22">
        <f>IFERROR(OT6/OF6-1,0)</f>
        <v/>
      </c>
      <c r="OY6" s="22">
        <f>IFERROR(OU6/OG6-1,0)</f>
        <v/>
      </c>
      <c r="OZ6" s="23">
        <f>IFERROR(OV6/OH6-1,0)</f>
        <v/>
      </c>
    </row>
    <row r="7" ht="16.2" customHeight="1" s="325" thickBot="1">
      <c r="A7" s="26" t="inlineStr">
        <is>
          <t>Meres</t>
        </is>
      </c>
      <c r="B7" s="27" t="inlineStr">
        <is>
          <t>ИП Мюресов Георгий Юрьевич</t>
        </is>
      </c>
      <c r="C7" s="27" t="inlineStr">
        <is>
          <t xml:space="preserve">Леонид Шевницын </t>
        </is>
      </c>
      <c r="D7" s="28" t="n"/>
      <c r="E7" s="29" t="n"/>
      <c r="F7" s="29" t="n"/>
      <c r="G7" s="29" t="n"/>
      <c r="H7" s="29" t="n"/>
      <c r="I7" s="147" t="inlineStr">
        <is>
          <t>Ozon, Wildberries, Яндекс Маркет</t>
        </is>
      </c>
      <c r="J7" s="147" t="inlineStr">
        <is>
          <t>GERVENT, Нанодефлектор, Гервент</t>
        </is>
      </c>
      <c r="K7" s="142" t="n"/>
      <c r="L7" s="136" t="n"/>
      <c r="M7" s="136" t="inlineStr">
        <is>
          <t>-</t>
        </is>
      </c>
      <c r="N7" s="136" t="n"/>
      <c r="O7" s="22">
        <f>IFERROR(K7/#REF!-1,0)</f>
        <v/>
      </c>
      <c r="P7" s="22">
        <f>IFERROR(L7/#REF!-1,0)</f>
        <v/>
      </c>
      <c r="Q7" s="23">
        <f>IFERROR(M7/#REF!-1,0)</f>
        <v/>
      </c>
      <c r="R7" s="142" t="n"/>
      <c r="S7" s="136" t="n"/>
      <c r="T7" s="136" t="inlineStr">
        <is>
          <t>-</t>
        </is>
      </c>
      <c r="U7" s="136" t="n"/>
      <c r="V7" s="22">
        <f>IFERROR(R7/K7-1,0)</f>
        <v/>
      </c>
      <c r="W7" s="22">
        <f>IFERROR(S7/L7-1,0)</f>
        <v/>
      </c>
      <c r="X7" s="23">
        <f>IFERROR(T7/M7-1,0)</f>
        <v/>
      </c>
      <c r="Y7" s="142" t="n"/>
      <c r="Z7" s="136" t="n"/>
      <c r="AA7" s="136" t="inlineStr">
        <is>
          <t>-</t>
        </is>
      </c>
      <c r="AB7" s="136" t="n"/>
      <c r="AC7" s="22">
        <f>IFERROR(Y7/R7-1,0)</f>
        <v/>
      </c>
      <c r="AD7" s="22">
        <f>IFERROR(Z7/S7-1,0)</f>
        <v/>
      </c>
      <c r="AE7" s="23">
        <f>IFERROR(AA7/T7-1,0)</f>
        <v/>
      </c>
      <c r="AF7" s="142" t="n"/>
      <c r="AG7" s="37" t="n">
        <v>5749</v>
      </c>
      <c r="AH7" s="136" t="inlineStr">
        <is>
          <t>-</t>
        </is>
      </c>
      <c r="AI7" s="136" t="n"/>
      <c r="AJ7" s="22">
        <f>IFERROR(AF7/Y7-1,0)</f>
        <v/>
      </c>
      <c r="AK7" s="22">
        <f>IFERROR(AG7/Z7-1,0)</f>
        <v/>
      </c>
      <c r="AL7" s="23">
        <f>IFERROR(AH7/AA7-1,0)</f>
        <v/>
      </c>
      <c r="AM7" s="142" t="n"/>
      <c r="AN7" s="136" t="n"/>
      <c r="AO7" s="136" t="inlineStr">
        <is>
          <t>-</t>
        </is>
      </c>
      <c r="AP7" s="136" t="n"/>
      <c r="AQ7" s="22">
        <f>IFERROR(AM7/AF7-1,0)</f>
        <v/>
      </c>
      <c r="AR7" s="22">
        <f>IFERROR(AN7/AG7-1,0)</f>
        <v/>
      </c>
      <c r="AS7" s="23">
        <f>IFERROR(AO7/AH7-1,0)</f>
        <v/>
      </c>
      <c r="AT7" s="142" t="n"/>
      <c r="AU7" s="136" t="n"/>
      <c r="AV7" s="136" t="inlineStr">
        <is>
          <t>-</t>
        </is>
      </c>
      <c r="AW7" s="136" t="n"/>
      <c r="AX7" s="22">
        <f>IFERROR(AT7/AM7-1,0)</f>
        <v/>
      </c>
      <c r="AY7" s="22">
        <f>IFERROR(AU7/AN7-1,0)</f>
        <v/>
      </c>
      <c r="AZ7" s="23">
        <f>IFERROR(AV7/AO7-1,0)</f>
        <v/>
      </c>
      <c r="BA7" s="142" t="n"/>
      <c r="BB7" s="136" t="n"/>
      <c r="BC7" s="136" t="inlineStr">
        <is>
          <t>-</t>
        </is>
      </c>
      <c r="BD7" s="136" t="n"/>
      <c r="BE7" s="22">
        <f>IFERROR(BA7/AT7-1,0)</f>
        <v/>
      </c>
      <c r="BF7" s="22">
        <f>IFERROR(BB7/AU7-1,0)</f>
        <v/>
      </c>
      <c r="BG7" s="23">
        <f>IFERROR(BC7/AV7-1,0)</f>
        <v/>
      </c>
      <c r="BH7" s="142" t="n"/>
      <c r="BI7" s="136" t="n"/>
      <c r="BJ7" s="136" t="inlineStr">
        <is>
          <t>-</t>
        </is>
      </c>
      <c r="BK7" s="136" t="n"/>
      <c r="BL7" s="22">
        <f>IFERROR(BH7/BA7-1,0)</f>
        <v/>
      </c>
      <c r="BM7" s="22">
        <f>IFERROR(BI7/BB7-1,0)</f>
        <v/>
      </c>
      <c r="BN7" s="23">
        <f>IFERROR(BJ7/BC7-1,0)</f>
        <v/>
      </c>
      <c r="BO7" s="142" t="n"/>
      <c r="BP7" s="136" t="n"/>
      <c r="BQ7" s="136" t="inlineStr">
        <is>
          <t>-</t>
        </is>
      </c>
      <c r="BR7" s="136" t="n"/>
      <c r="BS7" s="22">
        <f>IFERROR(BO7/BH7-1,0)</f>
        <v/>
      </c>
      <c r="BT7" s="22">
        <f>IFERROR(BP7/BI7-1,0)</f>
        <v/>
      </c>
      <c r="BU7" s="23">
        <f>IFERROR(BQ7/BJ7-1,0)</f>
        <v/>
      </c>
      <c r="BV7" s="142" t="n"/>
      <c r="BW7" s="136" t="n"/>
      <c r="BX7" s="136" t="inlineStr">
        <is>
          <t>-</t>
        </is>
      </c>
      <c r="BY7" s="136" t="n"/>
      <c r="BZ7" s="22">
        <f>IFERROR(BV7/BO7-1,0)</f>
        <v/>
      </c>
      <c r="CA7" s="22">
        <f>IFERROR(BW7/BP7-1,0)</f>
        <v/>
      </c>
      <c r="CB7" s="23">
        <f>IFERROR(BX7/BQ7-1,0)</f>
        <v/>
      </c>
      <c r="CC7" s="142" t="n"/>
      <c r="CD7" s="136" t="n"/>
      <c r="CE7" s="136" t="inlineStr">
        <is>
          <t>-</t>
        </is>
      </c>
      <c r="CF7" s="136" t="n"/>
      <c r="CG7" s="22">
        <f>IFERROR(CC7/BV7-1,0)</f>
        <v/>
      </c>
      <c r="CH7" s="22">
        <f>IFERROR(CD7/BW7-1,0)</f>
        <v/>
      </c>
      <c r="CI7" s="23">
        <f>IFERROR(CE7/BX7-1,0)</f>
        <v/>
      </c>
      <c r="CJ7" s="142" t="n"/>
      <c r="CK7" s="136" t="n"/>
      <c r="CL7" s="136" t="inlineStr">
        <is>
          <t>-</t>
        </is>
      </c>
      <c r="CM7" s="136" t="n"/>
      <c r="CN7" s="22">
        <f>IFERROR(CJ7/CC7-1,0)</f>
        <v/>
      </c>
      <c r="CO7" s="22">
        <f>IFERROR(CK7/CD7-1,0)</f>
        <v/>
      </c>
      <c r="CP7" s="23">
        <f>IFERROR(CL7/CE7-1,0)</f>
        <v/>
      </c>
      <c r="CQ7" s="142" t="n"/>
      <c r="CR7" s="136" t="n"/>
      <c r="CS7" s="136" t="inlineStr">
        <is>
          <t>-</t>
        </is>
      </c>
      <c r="CT7" s="136" t="n"/>
      <c r="CU7" s="22">
        <f>IFERROR(CQ7/CJ7-1,0)</f>
        <v/>
      </c>
      <c r="CV7" s="22">
        <f>IFERROR(CR7/CK7-1,0)</f>
        <v/>
      </c>
      <c r="CW7" s="23">
        <f>IFERROR(CS7/CL7-1,0)</f>
        <v/>
      </c>
      <c r="CX7" s="142" t="n"/>
      <c r="CY7" s="136" t="n"/>
      <c r="CZ7" s="136" t="inlineStr">
        <is>
          <t>-</t>
        </is>
      </c>
      <c r="DA7" s="136" t="n"/>
      <c r="DB7" s="22">
        <f>IFERROR(CX7/CQ7-1,0)</f>
        <v/>
      </c>
      <c r="DC7" s="22">
        <f>IFERROR(CY7/CR7-1,0)</f>
        <v/>
      </c>
      <c r="DD7" s="23">
        <f>IFERROR(CZ7/CS7-1,0)</f>
        <v/>
      </c>
      <c r="DE7" s="142" t="n"/>
      <c r="DF7" s="136" t="n"/>
      <c r="DG7" s="136" t="inlineStr">
        <is>
          <t>-</t>
        </is>
      </c>
      <c r="DH7" s="136" t="n"/>
      <c r="DI7" s="22">
        <f>IFERROR(DE7/CX7-1,0)</f>
        <v/>
      </c>
      <c r="DJ7" s="22">
        <f>IFERROR(DF7/CY7-1,0)</f>
        <v/>
      </c>
      <c r="DK7" s="23">
        <f>IFERROR(DG7/CZ7-1,0)</f>
        <v/>
      </c>
      <c r="DL7" s="142" t="n"/>
      <c r="DM7" s="136" t="n"/>
      <c r="DN7" s="136" t="inlineStr">
        <is>
          <t>-</t>
        </is>
      </c>
      <c r="DO7" s="136" t="n"/>
      <c r="DP7" s="22">
        <f>IFERROR(DL7/DE7-1,0)</f>
        <v/>
      </c>
      <c r="DQ7" s="22">
        <f>IFERROR(DM7/DF7-1,0)</f>
        <v/>
      </c>
      <c r="DR7" s="23">
        <f>IFERROR(DN7/DG7-1,0)</f>
        <v/>
      </c>
      <c r="DS7" s="142" t="n"/>
      <c r="DT7" s="136" t="n"/>
      <c r="DU7" s="136" t="inlineStr">
        <is>
          <t>-</t>
        </is>
      </c>
      <c r="DV7" s="136" t="n"/>
      <c r="DW7" s="22">
        <f>IFERROR(DS7/DL7-1,0)</f>
        <v/>
      </c>
      <c r="DX7" s="22">
        <f>IFERROR(DT7/DM7-1,0)</f>
        <v/>
      </c>
      <c r="DY7" s="23">
        <f>IFERROR(DU7/DN7-1,0)</f>
        <v/>
      </c>
      <c r="DZ7" s="142" t="n"/>
      <c r="EA7" s="136" t="n"/>
      <c r="EB7" s="136" t="inlineStr">
        <is>
          <t>-</t>
        </is>
      </c>
      <c r="EC7" s="136" t="n"/>
      <c r="ED7" s="22">
        <f>IFERROR(DZ7/DS7-1,0)</f>
        <v/>
      </c>
      <c r="EE7" s="22">
        <f>IFERROR(EA7/DT7-1,0)</f>
        <v/>
      </c>
      <c r="EF7" s="23">
        <f>IFERROR(EB7/DU7-1,0)</f>
        <v/>
      </c>
      <c r="EG7" s="142" t="n"/>
      <c r="EH7" s="136" t="n"/>
      <c r="EI7" s="136" t="inlineStr">
        <is>
          <t>-</t>
        </is>
      </c>
      <c r="EJ7" s="136" t="n"/>
      <c r="EK7" s="22">
        <f>IFERROR(EG7/DZ7-1,0)</f>
        <v/>
      </c>
      <c r="EL7" s="22">
        <f>IFERROR(EH7/EA7-1,0)</f>
        <v/>
      </c>
      <c r="EM7" s="23">
        <f>IFERROR(EI7/EB7-1,0)</f>
        <v/>
      </c>
      <c r="EN7" s="142" t="n"/>
      <c r="EO7" s="136" t="n"/>
      <c r="EP7" s="136" t="inlineStr">
        <is>
          <t>-</t>
        </is>
      </c>
      <c r="EQ7" s="136" t="n"/>
      <c r="ER7" s="22">
        <f>IFERROR(EN7/EG7-1,0)</f>
        <v/>
      </c>
      <c r="ES7" s="22">
        <f>IFERROR(EO7/EH7-1,0)</f>
        <v/>
      </c>
      <c r="ET7" s="23">
        <f>IFERROR(EP7/EI7-1,0)</f>
        <v/>
      </c>
      <c r="EU7" s="142" t="n"/>
      <c r="EV7" s="136" t="n"/>
      <c r="EW7" s="136" t="inlineStr">
        <is>
          <t>-</t>
        </is>
      </c>
      <c r="EX7" s="136" t="n"/>
      <c r="EY7" s="22">
        <f>IFERROR(EU7/EN7-1,0)</f>
        <v/>
      </c>
      <c r="EZ7" s="22">
        <f>IFERROR(EV7/EO7-1,0)</f>
        <v/>
      </c>
      <c r="FA7" s="23">
        <f>IFERROR(EW7/EP7-1,0)</f>
        <v/>
      </c>
      <c r="FB7" s="142" t="n"/>
      <c r="FC7" s="136" t="n"/>
      <c r="FD7" s="136" t="inlineStr">
        <is>
          <t>-</t>
        </is>
      </c>
      <c r="FE7" s="136" t="n"/>
      <c r="FF7" s="22">
        <f>IFERROR(FB7/EU7-1,0)</f>
        <v/>
      </c>
      <c r="FG7" s="22">
        <f>IFERROR(FC7/EV7-1,0)</f>
        <v/>
      </c>
      <c r="FH7" s="23">
        <f>IFERROR(FD7/EW7-1,0)</f>
        <v/>
      </c>
      <c r="FI7" s="146" t="n">
        <v>9915</v>
      </c>
      <c r="FJ7" s="140" t="n">
        <v>4842</v>
      </c>
      <c r="FK7" s="136" t="inlineStr">
        <is>
          <t>-</t>
        </is>
      </c>
      <c r="FL7" s="136" t="n"/>
      <c r="FM7" s="22">
        <f>IFERROR(FI7/FB7-1,0)</f>
        <v/>
      </c>
      <c r="FN7" s="22">
        <f>IFERROR(FJ7/FC7-1,0)</f>
        <v/>
      </c>
      <c r="FO7" s="23">
        <f>IFERROR(FK7/FD7-1,0)</f>
        <v/>
      </c>
      <c r="FP7" s="146" t="n">
        <v>9874</v>
      </c>
      <c r="FQ7" s="140" t="n">
        <v>4822</v>
      </c>
      <c r="FR7" s="136" t="inlineStr">
        <is>
          <t>-</t>
        </is>
      </c>
      <c r="FS7" s="136" t="n"/>
      <c r="FT7" s="22">
        <f>IFERROR(FP7/FI7-1,0)</f>
        <v/>
      </c>
      <c r="FU7" s="22">
        <f>IFERROR(FQ7/FJ7-1,0)</f>
        <v/>
      </c>
      <c r="FV7" s="23">
        <f>IFERROR(FR7/FK7-1,0)</f>
        <v/>
      </c>
      <c r="FW7" s="146" t="n">
        <v>10918</v>
      </c>
      <c r="FX7" s="140" t="n">
        <v>4902</v>
      </c>
      <c r="FY7" s="136" t="inlineStr">
        <is>
          <t>-</t>
        </is>
      </c>
      <c r="FZ7" s="136" t="n"/>
      <c r="GA7" s="22">
        <f>IFERROR(FW7/FP7-1,0)</f>
        <v/>
      </c>
      <c r="GB7" s="22">
        <f>IFERROR(FX7/FQ7-1,0)</f>
        <v/>
      </c>
      <c r="GC7" s="23">
        <f>IFERROR(FY7/FR7-1,0)</f>
        <v/>
      </c>
      <c r="GD7" s="142" t="n"/>
      <c r="GE7" s="140" t="n">
        <v>4902</v>
      </c>
      <c r="GF7" s="136" t="inlineStr">
        <is>
          <t>-</t>
        </is>
      </c>
      <c r="GG7" s="136" t="n"/>
      <c r="GH7" s="22">
        <f>IFERROR(GD7/FW7-1,0)</f>
        <v/>
      </c>
      <c r="GI7" s="22">
        <f>IFERROR(GE7/FX7-1,0)</f>
        <v/>
      </c>
      <c r="GJ7" s="23">
        <f>IFERROR(GF7/FY7-1,0)</f>
        <v/>
      </c>
      <c r="GK7" s="142" t="n"/>
      <c r="GL7" s="140" t="n">
        <v>4802</v>
      </c>
      <c r="GM7" s="136" t="inlineStr">
        <is>
          <t>-</t>
        </is>
      </c>
      <c r="GN7" s="136" t="n"/>
      <c r="GO7" s="22">
        <f>IFERROR(GK7/GD7-1,0)</f>
        <v/>
      </c>
      <c r="GP7" s="22">
        <f>IFERROR(GL7/GE7-1,0)</f>
        <v/>
      </c>
      <c r="GQ7" s="23">
        <f>IFERROR(GM7/GF7-1,0)</f>
        <v/>
      </c>
      <c r="GR7" s="142" t="n"/>
      <c r="GS7" s="140" t="n">
        <v>5179</v>
      </c>
      <c r="GT7" s="136" t="inlineStr">
        <is>
          <t>-</t>
        </is>
      </c>
      <c r="GU7" s="136" t="n"/>
      <c r="GV7" s="22">
        <f>IFERROR(GR7/GK7-1,0)</f>
        <v/>
      </c>
      <c r="GW7" s="22">
        <f>IFERROR(GS7/GL7-1,0)</f>
        <v/>
      </c>
      <c r="GX7" s="23">
        <f>IFERROR(GT7/GM7-1,0)</f>
        <v/>
      </c>
      <c r="GY7" s="142" t="n"/>
      <c r="GZ7" s="140" t="n">
        <v>5100</v>
      </c>
      <c r="HA7" s="136" t="inlineStr">
        <is>
          <t>-</t>
        </is>
      </c>
      <c r="HB7" s="136" t="n"/>
      <c r="HC7" s="22">
        <f>IFERROR(GY7/GR7-1,0)</f>
        <v/>
      </c>
      <c r="HD7" s="22">
        <f>IFERROR(GZ7/GS7-1,0)</f>
        <v/>
      </c>
      <c r="HE7" s="23">
        <f>IFERROR(HA7/GT7-1,0)</f>
        <v/>
      </c>
      <c r="HF7" s="142" t="n"/>
      <c r="HG7" s="140" t="n">
        <v>5100</v>
      </c>
      <c r="HH7" s="136" t="inlineStr">
        <is>
          <t>-</t>
        </is>
      </c>
      <c r="HI7" s="136" t="n"/>
      <c r="HJ7" s="22">
        <f>IFERROR(HF7/GY7-1,0)</f>
        <v/>
      </c>
      <c r="HK7" s="22">
        <f>IFERROR(HG7/GZ7-1,0)</f>
        <v/>
      </c>
      <c r="HL7" s="23">
        <f>IFERROR(HH7/HA7-1,0)</f>
        <v/>
      </c>
      <c r="HM7" s="142" t="n"/>
      <c r="HN7" s="140" t="n">
        <v>5100</v>
      </c>
      <c r="HO7" s="136" t="inlineStr">
        <is>
          <t>-</t>
        </is>
      </c>
      <c r="HP7" s="136" t="n"/>
      <c r="HQ7" s="22">
        <f>IFERROR(HM7/HF7-1,0)</f>
        <v/>
      </c>
      <c r="HR7" s="22">
        <f>IFERROR(HN7/HG7-1,0)</f>
        <v/>
      </c>
      <c r="HS7" s="23">
        <f>IFERROR(HO7/HH7-1,0)</f>
        <v/>
      </c>
      <c r="HT7" s="142" t="n"/>
      <c r="HU7" s="140" t="n">
        <v>5115</v>
      </c>
      <c r="HV7" s="136" t="inlineStr">
        <is>
          <t>-</t>
        </is>
      </c>
      <c r="HW7" s="136" t="n"/>
      <c r="HX7" s="22">
        <f>IFERROR(HT7/HM7-1,0)</f>
        <v/>
      </c>
      <c r="HY7" s="22">
        <f>IFERROR(HU7/HN7-1,0)</f>
        <v/>
      </c>
      <c r="HZ7" s="23">
        <f>IFERROR(HV7/HO7-1,0)</f>
        <v/>
      </c>
      <c r="IA7" s="142" t="n"/>
      <c r="IB7" s="140" t="n">
        <v>5274</v>
      </c>
      <c r="IC7" s="136" t="inlineStr">
        <is>
          <t>-</t>
        </is>
      </c>
      <c r="ID7" s="136" t="n"/>
      <c r="IE7" s="22">
        <f>IFERROR(IA7/HT7-1,0)</f>
        <v/>
      </c>
      <c r="IF7" s="22">
        <f>IFERROR(IB7/HU7-1,0)</f>
        <v/>
      </c>
      <c r="IG7" s="23">
        <f>IFERROR(IC7/HV7-1,0)</f>
        <v/>
      </c>
      <c r="IH7" s="142" t="n"/>
      <c r="II7" s="140" t="n">
        <v>4798</v>
      </c>
      <c r="IJ7" s="136" t="inlineStr">
        <is>
          <t>-</t>
        </is>
      </c>
      <c r="IK7" s="136" t="n"/>
      <c r="IL7" s="22">
        <f>IFERROR(IH7/IA7-1,0)</f>
        <v/>
      </c>
      <c r="IM7" s="22">
        <f>IFERROR(II7/IB7-1,0)</f>
        <v/>
      </c>
      <c r="IN7" s="23">
        <f>IFERROR(IJ7/IC7-1,0)</f>
        <v/>
      </c>
      <c r="IO7" s="142" t="n"/>
      <c r="IP7" s="140" t="n">
        <v>4799</v>
      </c>
      <c r="IQ7" s="136" t="inlineStr">
        <is>
          <t>-</t>
        </is>
      </c>
      <c r="IR7" s="136" t="n"/>
      <c r="IS7" s="22">
        <f>IFERROR(IO7/IH7-1,0)</f>
        <v/>
      </c>
      <c r="IT7" s="22">
        <f>IFERROR(IP7/II7-1,0)</f>
        <v/>
      </c>
      <c r="IU7" s="23">
        <f>IFERROR(IQ7/IJ7-1,0)</f>
        <v/>
      </c>
      <c r="IV7" s="142" t="n"/>
      <c r="IW7" s="136" t="n"/>
      <c r="IX7" s="136" t="inlineStr">
        <is>
          <t>-</t>
        </is>
      </c>
      <c r="IY7" s="136" t="n"/>
      <c r="IZ7" s="22">
        <f>IFERROR(IV7/IO7-1,0)</f>
        <v/>
      </c>
      <c r="JA7" s="22">
        <f>IFERROR(IW7/IP7-1,0)</f>
        <v/>
      </c>
      <c r="JB7" s="23">
        <f>IFERROR(IX7/IQ7-1,0)</f>
        <v/>
      </c>
      <c r="JC7" s="146" t="n">
        <v>9385</v>
      </c>
      <c r="JD7" s="136" t="n"/>
      <c r="JE7" s="136" t="inlineStr">
        <is>
          <t>-</t>
        </is>
      </c>
      <c r="JF7" s="136" t="n"/>
      <c r="JG7" s="22">
        <f>IFERROR(JC7/IV7-1,0)</f>
        <v/>
      </c>
      <c r="JH7" s="22">
        <f>IFERROR(JD7/IW7-1,0)</f>
        <v/>
      </c>
      <c r="JI7" s="23">
        <f>IFERROR(JE7/IX7-1,0)</f>
        <v/>
      </c>
      <c r="JJ7" s="146" t="n">
        <v>9866</v>
      </c>
      <c r="JK7" s="136" t="n"/>
      <c r="JL7" s="136" t="inlineStr">
        <is>
          <t>-</t>
        </is>
      </c>
      <c r="JM7" s="136" t="n"/>
      <c r="JN7" s="22">
        <f>IFERROR(JJ7/JC7-1,0)</f>
        <v/>
      </c>
      <c r="JO7" s="22">
        <f>IFERROR(JK7/JD7-1,0)</f>
        <v/>
      </c>
      <c r="JP7" s="23">
        <f>IFERROR(JL7/JE7-1,0)</f>
        <v/>
      </c>
      <c r="JQ7" s="142" t="n"/>
      <c r="JR7" s="136" t="n"/>
      <c r="JS7" s="136" t="inlineStr">
        <is>
          <t>-</t>
        </is>
      </c>
      <c r="JT7" s="136" t="n"/>
      <c r="JU7" s="22">
        <f>IFERROR(JQ7/JJ7-1,0)</f>
        <v/>
      </c>
      <c r="JV7" s="22">
        <f>IFERROR(JR7/JK7-1,0)</f>
        <v/>
      </c>
      <c r="JW7" s="23">
        <f>IFERROR(JS7/JL7-1,0)</f>
        <v/>
      </c>
      <c r="JX7" s="142" t="n"/>
      <c r="JY7" s="136" t="n"/>
      <c r="JZ7" s="136" t="inlineStr">
        <is>
          <t>-</t>
        </is>
      </c>
      <c r="KA7" s="136" t="n"/>
      <c r="KB7" s="22">
        <f>IFERROR(JX7/JQ7-1,0)</f>
        <v/>
      </c>
      <c r="KC7" s="22">
        <f>IFERROR(JY7/JR7-1,0)</f>
        <v/>
      </c>
      <c r="KD7" s="23">
        <f>IFERROR(JZ7/JS7-1,0)</f>
        <v/>
      </c>
      <c r="KE7" s="142" t="n"/>
      <c r="KF7" s="136" t="n"/>
      <c r="KG7" s="136" t="inlineStr">
        <is>
          <t>-</t>
        </is>
      </c>
      <c r="KH7" s="136" t="n"/>
      <c r="KI7" s="22">
        <f>IFERROR(KE7/JQ7-1,0)</f>
        <v/>
      </c>
      <c r="KJ7" s="22">
        <f>IFERROR(KF7/JR7-1,0)</f>
        <v/>
      </c>
      <c r="KK7" s="23">
        <f>IFERROR(KG7/JS7-1,0)</f>
        <v/>
      </c>
      <c r="KL7" s="142" t="n"/>
      <c r="KM7" s="136" t="n"/>
      <c r="KN7" s="136" t="inlineStr">
        <is>
          <t>-</t>
        </is>
      </c>
      <c r="KO7" s="136" t="n"/>
      <c r="KP7" s="22">
        <f>IFERROR(KL7/JX7-1,0)</f>
        <v/>
      </c>
      <c r="KQ7" s="22">
        <f>IFERROR(KM7/JY7-1,0)</f>
        <v/>
      </c>
      <c r="KR7" s="23">
        <f>IFERROR(KN7/JZ7-1,0)</f>
        <v/>
      </c>
      <c r="KS7" s="142" t="n"/>
      <c r="KT7" s="136" t="n"/>
      <c r="KU7" s="136" t="inlineStr">
        <is>
          <t>-</t>
        </is>
      </c>
      <c r="KV7" s="136" t="n"/>
      <c r="KW7" s="22">
        <f>IFERROR(KS7/KE7-1,0)</f>
        <v/>
      </c>
      <c r="KX7" s="22">
        <f>IFERROR(KT7/KF7-1,0)</f>
        <v/>
      </c>
      <c r="KY7" s="23">
        <f>IFERROR(KU7/KG7-1,0)</f>
        <v/>
      </c>
      <c r="KZ7" s="142" t="n"/>
      <c r="LA7" s="136" t="n"/>
      <c r="LB7" s="136" t="inlineStr">
        <is>
          <t>-</t>
        </is>
      </c>
      <c r="LC7" s="136" t="n"/>
      <c r="LD7" s="22">
        <f>IFERROR(KZ7/KL7-1,0)</f>
        <v/>
      </c>
      <c r="LE7" s="22">
        <f>IFERROR(LA7/KM7-1,0)</f>
        <v/>
      </c>
      <c r="LF7" s="23">
        <f>IFERROR(LB7/KN7-1,0)</f>
        <v/>
      </c>
      <c r="LG7" s="142" t="n"/>
      <c r="LH7" s="136" t="n"/>
      <c r="LI7" s="136" t="inlineStr">
        <is>
          <t>-</t>
        </is>
      </c>
      <c r="LJ7" s="136" t="n"/>
      <c r="LK7" s="22">
        <f>IFERROR(LG7/KS7-1,0)</f>
        <v/>
      </c>
      <c r="LL7" s="22">
        <f>IFERROR(LH7/KT7-1,0)</f>
        <v/>
      </c>
      <c r="LM7" s="23">
        <f>IFERROR(LI7/KU7-1,0)</f>
        <v/>
      </c>
      <c r="LN7" s="142" t="n"/>
      <c r="LO7" s="136" t="n"/>
      <c r="LP7" s="136" t="inlineStr">
        <is>
          <t>-</t>
        </is>
      </c>
      <c r="LQ7" s="136" t="n"/>
      <c r="LR7" s="22">
        <f>IFERROR(LN7/KZ7-1,0)</f>
        <v/>
      </c>
      <c r="LS7" s="22">
        <f>IFERROR(LO7/LA7-1,0)</f>
        <v/>
      </c>
      <c r="LT7" s="23">
        <f>IFERROR(LP7/LB7-1,0)</f>
        <v/>
      </c>
      <c r="LU7" s="142" t="n"/>
      <c r="LV7" s="136" t="n"/>
      <c r="LW7" s="136" t="inlineStr">
        <is>
          <t>-</t>
        </is>
      </c>
      <c r="LX7" s="136" t="n"/>
      <c r="LY7" s="22">
        <f>IFERROR(LU7/LG7-1,0)</f>
        <v/>
      </c>
      <c r="LZ7" s="22">
        <f>IFERROR(LV7/LH7-1,0)</f>
        <v/>
      </c>
      <c r="MA7" s="23">
        <f>IFERROR(LW7/LI7-1,0)</f>
        <v/>
      </c>
      <c r="MB7" s="142" t="n"/>
      <c r="MC7" s="136" t="n"/>
      <c r="MD7" s="136" t="inlineStr">
        <is>
          <t>-</t>
        </is>
      </c>
      <c r="ME7" s="136" t="n"/>
      <c r="MF7" s="22">
        <f>IFERROR(MB7/LN7-1,0)</f>
        <v/>
      </c>
      <c r="MG7" s="22">
        <f>IFERROR(MC7/LO7-1,0)</f>
        <v/>
      </c>
      <c r="MH7" s="23">
        <f>IFERROR(MD7/LP7-1,0)</f>
        <v/>
      </c>
      <c r="MI7" s="142" t="n"/>
      <c r="MJ7" s="136" t="n"/>
      <c r="MK7" s="136" t="inlineStr">
        <is>
          <t>-</t>
        </is>
      </c>
      <c r="ML7" s="136" t="n"/>
      <c r="MM7" s="22">
        <f>IFERROR(MI7/LU7-1,0)</f>
        <v/>
      </c>
      <c r="MN7" s="22">
        <f>IFERROR(MJ7/LV7-1,0)</f>
        <v/>
      </c>
      <c r="MO7" s="23">
        <f>IFERROR(MK7/LW7-1,0)</f>
        <v/>
      </c>
      <c r="MP7" s="142" t="n"/>
      <c r="MQ7" s="136" t="n"/>
      <c r="MR7" s="136" t="inlineStr">
        <is>
          <t>-</t>
        </is>
      </c>
      <c r="MS7" s="136" t="n"/>
      <c r="MT7" s="22">
        <f>IFERROR(MP7/MB7-1,0)</f>
        <v/>
      </c>
      <c r="MU7" s="22">
        <f>IFERROR(MQ7/MC7-1,0)</f>
        <v/>
      </c>
      <c r="MV7" s="23">
        <f>IFERROR(MR7/MD7-1,0)</f>
        <v/>
      </c>
      <c r="MW7" s="142" t="n"/>
      <c r="MX7" s="136" t="n"/>
      <c r="MY7" s="136" t="inlineStr">
        <is>
          <t>-</t>
        </is>
      </c>
      <c r="MZ7" s="136" t="n"/>
      <c r="NA7" s="22">
        <f>IFERROR(MW7/MI7-1,0)</f>
        <v/>
      </c>
      <c r="NB7" s="22">
        <f>IFERROR(MX7/MJ7-1,0)</f>
        <v/>
      </c>
      <c r="NC7" s="23">
        <f>IFERROR(MY7/MK7-1,0)</f>
        <v/>
      </c>
      <c r="ND7" s="142" t="n"/>
      <c r="NE7" s="136" t="n"/>
      <c r="NF7" s="136" t="inlineStr">
        <is>
          <t>-</t>
        </is>
      </c>
      <c r="NG7" s="136" t="n"/>
      <c r="NH7" s="22">
        <f>IFERROR(ND7/MP7-1,0)</f>
        <v/>
      </c>
      <c r="NI7" s="22">
        <f>IFERROR(NE7/MQ7-1,0)</f>
        <v/>
      </c>
      <c r="NJ7" s="23">
        <f>IFERROR(NF7/MR7-1,0)</f>
        <v/>
      </c>
      <c r="NK7" s="142" t="n"/>
      <c r="NL7" s="136" t="n"/>
      <c r="NM7" s="136" t="inlineStr">
        <is>
          <t>-</t>
        </is>
      </c>
      <c r="NN7" s="136" t="n"/>
      <c r="NO7" s="22">
        <f>IFERROR(NK7/MW7-1,0)</f>
        <v/>
      </c>
      <c r="NP7" s="22">
        <f>IFERROR(NL7/MX7-1,0)</f>
        <v/>
      </c>
      <c r="NQ7" s="23">
        <f>IFERROR(NM7/MY7-1,0)</f>
        <v/>
      </c>
      <c r="NR7" s="146" t="n">
        <v>11311</v>
      </c>
      <c r="NS7" s="140" t="n">
        <v>4407</v>
      </c>
      <c r="NT7" s="136" t="inlineStr">
        <is>
          <t>-</t>
        </is>
      </c>
      <c r="NU7" s="136" t="n"/>
      <c r="NV7" s="22">
        <f>IFERROR(NR7/ND7-1,0)</f>
        <v/>
      </c>
      <c r="NW7" s="22">
        <f>IFERROR(NS7/NE7-1,0)</f>
        <v/>
      </c>
      <c r="NX7" s="23">
        <f>IFERROR(NT7/NF7-1,0)</f>
        <v/>
      </c>
      <c r="NY7" s="142" t="n"/>
      <c r="NZ7" s="136" t="n"/>
      <c r="OA7" s="136" t="inlineStr">
        <is>
          <t>-</t>
        </is>
      </c>
      <c r="OB7" s="136" t="n"/>
      <c r="OC7" s="22">
        <f>IFERROR(NY7/NK7-1,0)</f>
        <v/>
      </c>
      <c r="OD7" s="22">
        <f>IFERROR(NZ7/NL7-1,0)</f>
        <v/>
      </c>
      <c r="OE7" s="23">
        <f>IFERROR(OA7/NM7-1,0)</f>
        <v/>
      </c>
      <c r="OF7" s="142" t="n"/>
      <c r="OG7" s="136" t="n"/>
      <c r="OH7" s="136" t="inlineStr">
        <is>
          <t>-</t>
        </is>
      </c>
      <c r="OI7" s="136" t="n"/>
      <c r="OJ7" s="22">
        <f>IFERROR(OF7/NR7-1,0)</f>
        <v/>
      </c>
      <c r="OK7" s="22">
        <f>IFERROR(OG7/NS7-1,0)</f>
        <v/>
      </c>
      <c r="OL7" s="23">
        <f>IFERROR(OH7/NT7-1,0)</f>
        <v/>
      </c>
      <c r="OM7" s="142" t="n"/>
      <c r="ON7" s="136" t="n"/>
      <c r="OO7" s="136" t="inlineStr">
        <is>
          <t>-</t>
        </is>
      </c>
      <c r="OP7" s="136" t="n"/>
      <c r="OQ7" s="22">
        <f>IFERROR(OM7/NY7-1,0)</f>
        <v/>
      </c>
      <c r="OR7" s="22">
        <f>IFERROR(ON7/NZ7-1,0)</f>
        <v/>
      </c>
      <c r="OS7" s="23">
        <f>IFERROR(OO7/OA7-1,0)</f>
        <v/>
      </c>
      <c r="OT7" s="142" t="n"/>
      <c r="OU7" s="136" t="n"/>
      <c r="OV7" s="136" t="inlineStr">
        <is>
          <t>-</t>
        </is>
      </c>
      <c r="OW7" s="136" t="n"/>
      <c r="OX7" s="22">
        <f>IFERROR(OT7/OF7-1,0)</f>
        <v/>
      </c>
      <c r="OY7" s="22">
        <f>IFERROR(OU7/OG7-1,0)</f>
        <v/>
      </c>
      <c r="OZ7" s="23">
        <f>IFERROR(OV7/OH7-1,0)</f>
        <v/>
      </c>
    </row>
    <row r="8" ht="16.2" customHeight="1" s="325" thickBot="1">
      <c r="A8" s="26" t="inlineStr">
        <is>
          <t>MERES</t>
        </is>
      </c>
      <c r="B8" s="27" t="inlineStr">
        <is>
          <t>ООО "МЕРЕС"</t>
        </is>
      </c>
      <c r="C8" s="27" t="inlineStr">
        <is>
          <t xml:space="preserve">Леонид Шевницын </t>
        </is>
      </c>
      <c r="D8" s="28" t="n"/>
      <c r="E8" s="29" t="n"/>
      <c r="F8" s="29" t="n"/>
      <c r="G8" s="29" t="n"/>
      <c r="H8" s="29" t="n"/>
      <c r="I8" s="147" t="inlineStr">
        <is>
          <t>Ozon, Wildberries</t>
        </is>
      </c>
      <c r="J8" s="147" t="inlineStr">
        <is>
          <t>GERVENT, Нанодефлектор, Гервент</t>
        </is>
      </c>
      <c r="K8" s="32" t="n">
        <v>8376</v>
      </c>
      <c r="L8" s="136" t="n"/>
      <c r="M8" s="136" t="inlineStr">
        <is>
          <t>-</t>
        </is>
      </c>
      <c r="N8" s="136" t="n"/>
      <c r="O8" s="22">
        <f>IFERROR(K8/#REF!-1,0)</f>
        <v/>
      </c>
      <c r="P8" s="22">
        <f>IFERROR(L8/#REF!-1,0)</f>
        <v/>
      </c>
      <c r="Q8" s="23">
        <f>IFERROR(M8/#REF!-1,0)</f>
        <v/>
      </c>
      <c r="R8" s="142" t="n"/>
      <c r="S8" s="136" t="n"/>
      <c r="T8" s="136" t="inlineStr">
        <is>
          <t>-</t>
        </is>
      </c>
      <c r="U8" s="136" t="n"/>
      <c r="V8" s="22">
        <f>IFERROR(R8/K8-1,0)</f>
        <v/>
      </c>
      <c r="W8" s="22">
        <f>IFERROR(S8/L8-1,0)</f>
        <v/>
      </c>
      <c r="X8" s="23">
        <f>IFERROR(T8/M8-1,0)</f>
        <v/>
      </c>
      <c r="Y8" s="142" t="n"/>
      <c r="Z8" s="136" t="n"/>
      <c r="AA8" s="136" t="inlineStr">
        <is>
          <t>-</t>
        </is>
      </c>
      <c r="AB8" s="136" t="n"/>
      <c r="AC8" s="22">
        <f>IFERROR(Y8/R8-1,0)</f>
        <v/>
      </c>
      <c r="AD8" s="22">
        <f>IFERROR(Z8/S8-1,0)</f>
        <v/>
      </c>
      <c r="AE8" s="23">
        <f>IFERROR(AA8/T8-1,0)</f>
        <v/>
      </c>
      <c r="AF8" s="142" t="n"/>
      <c r="AG8" s="136" t="n"/>
      <c r="AH8" s="136" t="inlineStr">
        <is>
          <t>-</t>
        </is>
      </c>
      <c r="AI8" s="136" t="n"/>
      <c r="AJ8" s="22">
        <f>IFERROR(AF8/Y8-1,0)</f>
        <v/>
      </c>
      <c r="AK8" s="22">
        <f>IFERROR(AG8/Z8-1,0)</f>
        <v/>
      </c>
      <c r="AL8" s="23">
        <f>IFERROR(AH8/AA8-1,0)</f>
        <v/>
      </c>
      <c r="AM8" s="142" t="n"/>
      <c r="AN8" s="136" t="n"/>
      <c r="AO8" s="136" t="inlineStr">
        <is>
          <t>-</t>
        </is>
      </c>
      <c r="AP8" s="136" t="n"/>
      <c r="AQ8" s="22">
        <f>IFERROR(AM8/AF8-1,0)</f>
        <v/>
      </c>
      <c r="AR8" s="22">
        <f>IFERROR(AN8/AG8-1,0)</f>
        <v/>
      </c>
      <c r="AS8" s="23">
        <f>IFERROR(AO8/AH8-1,0)</f>
        <v/>
      </c>
      <c r="AT8" s="142" t="n"/>
      <c r="AU8" s="136" t="n"/>
      <c r="AV8" s="136" t="inlineStr">
        <is>
          <t>-</t>
        </is>
      </c>
      <c r="AW8" s="136" t="n"/>
      <c r="AX8" s="22">
        <f>IFERROR(AT8/AM8-1,0)</f>
        <v/>
      </c>
      <c r="AY8" s="22">
        <f>IFERROR(AU8/AN8-1,0)</f>
        <v/>
      </c>
      <c r="AZ8" s="23">
        <f>IFERROR(AV8/AO8-1,0)</f>
        <v/>
      </c>
      <c r="BA8" s="38" t="n"/>
      <c r="BB8" s="39" t="n">
        <v>5484</v>
      </c>
      <c r="BC8" s="136" t="inlineStr">
        <is>
          <t>-</t>
        </is>
      </c>
      <c r="BD8" s="136" t="n"/>
      <c r="BE8" s="22">
        <f>IFERROR(BA8/AT8-1,0)</f>
        <v/>
      </c>
      <c r="BF8" s="22">
        <f>IFERROR(BB8/AU8-1,0)</f>
        <v/>
      </c>
      <c r="BG8" s="23">
        <f>IFERROR(BC8/AV8-1,0)</f>
        <v/>
      </c>
      <c r="BH8" s="38" t="n"/>
      <c r="BI8" s="136" t="n"/>
      <c r="BJ8" s="136" t="inlineStr">
        <is>
          <t>-</t>
        </is>
      </c>
      <c r="BK8" s="136" t="n"/>
      <c r="BL8" s="22">
        <f>IFERROR(BH8/BA8-1,0)</f>
        <v/>
      </c>
      <c r="BM8" s="22">
        <f>IFERROR(BI8/BB8-1,0)</f>
        <v/>
      </c>
      <c r="BN8" s="23">
        <f>IFERROR(BJ8/BC8-1,0)</f>
        <v/>
      </c>
      <c r="BO8" s="38" t="n"/>
      <c r="BP8" s="136" t="n"/>
      <c r="BQ8" s="136" t="inlineStr">
        <is>
          <t>-</t>
        </is>
      </c>
      <c r="BR8" s="136" t="n"/>
      <c r="BS8" s="22">
        <f>IFERROR(BO8/BH8-1,0)</f>
        <v/>
      </c>
      <c r="BT8" s="22">
        <f>IFERROR(BP8/BI8-1,0)</f>
        <v/>
      </c>
      <c r="BU8" s="23">
        <f>IFERROR(BQ8/BJ8-1,0)</f>
        <v/>
      </c>
      <c r="BV8" s="38" t="n"/>
      <c r="BW8" s="136" t="n"/>
      <c r="BX8" s="136" t="inlineStr">
        <is>
          <t>-</t>
        </is>
      </c>
      <c r="BY8" s="136" t="n"/>
      <c r="BZ8" s="22">
        <f>IFERROR(BV8/BO8-1,0)</f>
        <v/>
      </c>
      <c r="CA8" s="22">
        <f>IFERROR(BW8/BP8-1,0)</f>
        <v/>
      </c>
      <c r="CB8" s="23">
        <f>IFERROR(BX8/BQ8-1,0)</f>
        <v/>
      </c>
      <c r="CC8" s="38" t="n"/>
      <c r="CD8" s="136" t="n"/>
      <c r="CE8" s="136" t="inlineStr">
        <is>
          <t>-</t>
        </is>
      </c>
      <c r="CF8" s="136" t="n"/>
      <c r="CG8" s="22">
        <f>IFERROR(CC8/BV8-1,0)</f>
        <v/>
      </c>
      <c r="CH8" s="22">
        <f>IFERROR(CD8/BW8-1,0)</f>
        <v/>
      </c>
      <c r="CI8" s="23">
        <f>IFERROR(CE8/BX8-1,0)</f>
        <v/>
      </c>
      <c r="CJ8" s="38" t="n"/>
      <c r="CK8" s="136" t="n"/>
      <c r="CL8" s="136" t="inlineStr">
        <is>
          <t>-</t>
        </is>
      </c>
      <c r="CM8" s="136" t="n"/>
      <c r="CN8" s="22">
        <f>IFERROR(CJ8/CC8-1,0)</f>
        <v/>
      </c>
      <c r="CO8" s="22">
        <f>IFERROR(CK8/CD8-1,0)</f>
        <v/>
      </c>
      <c r="CP8" s="23">
        <f>IFERROR(CL8/CE8-1,0)</f>
        <v/>
      </c>
      <c r="CQ8" s="38" t="n"/>
      <c r="CR8" s="136" t="n"/>
      <c r="CS8" s="136" t="inlineStr">
        <is>
          <t>-</t>
        </is>
      </c>
      <c r="CT8" s="136" t="n"/>
      <c r="CU8" s="22">
        <f>IFERROR(CQ8/CJ8-1,0)</f>
        <v/>
      </c>
      <c r="CV8" s="22">
        <f>IFERROR(CR8/CK8-1,0)</f>
        <v/>
      </c>
      <c r="CW8" s="23">
        <f>IFERROR(CS8/CL8-1,0)</f>
        <v/>
      </c>
      <c r="CX8" s="38" t="n"/>
      <c r="CY8" s="136" t="n"/>
      <c r="CZ8" s="136" t="inlineStr">
        <is>
          <t>-</t>
        </is>
      </c>
      <c r="DA8" s="136" t="n"/>
      <c r="DB8" s="22">
        <f>IFERROR(CX8/CQ8-1,0)</f>
        <v/>
      </c>
      <c r="DC8" s="22">
        <f>IFERROR(CY8/CR8-1,0)</f>
        <v/>
      </c>
      <c r="DD8" s="23">
        <f>IFERROR(CZ8/CS8-1,0)</f>
        <v/>
      </c>
      <c r="DE8" s="38" t="n"/>
      <c r="DF8" s="136" t="n"/>
      <c r="DG8" s="136" t="inlineStr">
        <is>
          <t>-</t>
        </is>
      </c>
      <c r="DH8" s="136" t="n"/>
      <c r="DI8" s="22">
        <f>IFERROR(DE8/CX8-1,0)</f>
        <v/>
      </c>
      <c r="DJ8" s="22">
        <f>IFERROR(DF8/CY8-1,0)</f>
        <v/>
      </c>
      <c r="DK8" s="23">
        <f>IFERROR(DG8/CZ8-1,0)</f>
        <v/>
      </c>
      <c r="DL8" s="38" t="n"/>
      <c r="DM8" s="136" t="n"/>
      <c r="DN8" s="136" t="inlineStr">
        <is>
          <t>-</t>
        </is>
      </c>
      <c r="DO8" s="136" t="n"/>
      <c r="DP8" s="22">
        <f>IFERROR(DL8/DE8-1,0)</f>
        <v/>
      </c>
      <c r="DQ8" s="22">
        <f>IFERROR(DM8/DF8-1,0)</f>
        <v/>
      </c>
      <c r="DR8" s="23">
        <f>IFERROR(DN8/DG8-1,0)</f>
        <v/>
      </c>
      <c r="DS8" s="38" t="n"/>
      <c r="DT8" s="136" t="n"/>
      <c r="DU8" s="136" t="inlineStr">
        <is>
          <t>-</t>
        </is>
      </c>
      <c r="DV8" s="136" t="n"/>
      <c r="DW8" s="22">
        <f>IFERROR(DS8/DL8-1,0)</f>
        <v/>
      </c>
      <c r="DX8" s="22">
        <f>IFERROR(DT8/DM8-1,0)</f>
        <v/>
      </c>
      <c r="DY8" s="23">
        <f>IFERROR(DU8/DN8-1,0)</f>
        <v/>
      </c>
      <c r="DZ8" s="38" t="n"/>
      <c r="EA8" s="136" t="n"/>
      <c r="EB8" s="136" t="inlineStr">
        <is>
          <t>-</t>
        </is>
      </c>
      <c r="EC8" s="136" t="n"/>
      <c r="ED8" s="22">
        <f>IFERROR(DZ8/DS8-1,0)</f>
        <v/>
      </c>
      <c r="EE8" s="22">
        <f>IFERROR(EA8/DT8-1,0)</f>
        <v/>
      </c>
      <c r="EF8" s="23">
        <f>IFERROR(EB8/DU8-1,0)</f>
        <v/>
      </c>
      <c r="EG8" s="38" t="n"/>
      <c r="EH8" s="136" t="n"/>
      <c r="EI8" s="136" t="inlineStr">
        <is>
          <t>-</t>
        </is>
      </c>
      <c r="EJ8" s="136" t="n"/>
      <c r="EK8" s="22">
        <f>IFERROR(EG8/DZ8-1,0)</f>
        <v/>
      </c>
      <c r="EL8" s="22">
        <f>IFERROR(EH8/EA8-1,0)</f>
        <v/>
      </c>
      <c r="EM8" s="23">
        <f>IFERROR(EI8/EB8-1,0)</f>
        <v/>
      </c>
      <c r="EN8" s="38" t="n"/>
      <c r="EO8" s="136" t="n"/>
      <c r="EP8" s="136" t="inlineStr">
        <is>
          <t>-</t>
        </is>
      </c>
      <c r="EQ8" s="136" t="n"/>
      <c r="ER8" s="22">
        <f>IFERROR(EN8/EG8-1,0)</f>
        <v/>
      </c>
      <c r="ES8" s="22">
        <f>IFERROR(EO8/EH8-1,0)</f>
        <v/>
      </c>
      <c r="ET8" s="23">
        <f>IFERROR(EP8/EI8-1,0)</f>
        <v/>
      </c>
      <c r="EU8" s="38" t="n"/>
      <c r="EV8" s="136" t="n"/>
      <c r="EW8" s="136" t="inlineStr">
        <is>
          <t>-</t>
        </is>
      </c>
      <c r="EX8" s="136" t="n"/>
      <c r="EY8" s="22">
        <f>IFERROR(EU8/EN8-1,0)</f>
        <v/>
      </c>
      <c r="EZ8" s="22">
        <f>IFERROR(EV8/EO8-1,0)</f>
        <v/>
      </c>
      <c r="FA8" s="23">
        <f>IFERROR(EW8/EP8-1,0)</f>
        <v/>
      </c>
      <c r="FB8" s="38" t="n"/>
      <c r="FC8" s="136" t="n"/>
      <c r="FD8" s="136" t="inlineStr">
        <is>
          <t>-</t>
        </is>
      </c>
      <c r="FE8" s="136" t="n"/>
      <c r="FF8" s="22">
        <f>IFERROR(FB8/EU8-1,0)</f>
        <v/>
      </c>
      <c r="FG8" s="22">
        <f>IFERROR(FC8/EV8-1,0)</f>
        <v/>
      </c>
      <c r="FH8" s="23">
        <f>IFERROR(FD8/EW8-1,0)</f>
        <v/>
      </c>
      <c r="FI8" s="169" t="n">
        <v>11523</v>
      </c>
      <c r="FJ8" s="140" t="n">
        <v>4842</v>
      </c>
      <c r="FK8" s="136" t="inlineStr">
        <is>
          <t>-</t>
        </is>
      </c>
      <c r="FL8" s="136" t="n"/>
      <c r="FM8" s="22">
        <f>IFERROR(FI8/FB8-1,0)</f>
        <v/>
      </c>
      <c r="FN8" s="22">
        <f>IFERROR(FJ8/FC8-1,0)</f>
        <v/>
      </c>
      <c r="FO8" s="23">
        <f>IFERROR(FK8/FD8-1,0)</f>
        <v/>
      </c>
      <c r="FP8" s="169" t="n">
        <v>11477</v>
      </c>
      <c r="FQ8" s="140" t="n">
        <v>4822</v>
      </c>
      <c r="FR8" s="136" t="inlineStr">
        <is>
          <t>-</t>
        </is>
      </c>
      <c r="FS8" s="136" t="n"/>
      <c r="FT8" s="22">
        <f>IFERROR(FP8/FI8-1,0)</f>
        <v/>
      </c>
      <c r="FU8" s="22">
        <f>IFERROR(FQ8/FJ8-1,0)</f>
        <v/>
      </c>
      <c r="FV8" s="23">
        <f>IFERROR(FR8/FK8-1,0)</f>
        <v/>
      </c>
      <c r="FW8" s="169" t="n"/>
      <c r="FX8" s="140" t="n">
        <v>4902</v>
      </c>
      <c r="FY8" s="136" t="inlineStr">
        <is>
          <t>-</t>
        </is>
      </c>
      <c r="FZ8" s="136" t="n"/>
      <c r="GA8" s="22">
        <f>IFERROR(FW8/FP8-1,0)</f>
        <v/>
      </c>
      <c r="GB8" s="22">
        <f>IFERROR(FX8/FQ8-1,0)</f>
        <v/>
      </c>
      <c r="GC8" s="23">
        <f>IFERROR(FY8/FR8-1,0)</f>
        <v/>
      </c>
      <c r="GD8" s="142" t="n"/>
      <c r="GE8" s="136" t="n"/>
      <c r="GF8" s="136" t="inlineStr">
        <is>
          <t>-</t>
        </is>
      </c>
      <c r="GG8" s="136" t="n"/>
      <c r="GH8" s="22">
        <f>IFERROR(GD8/FW8-1,0)</f>
        <v/>
      </c>
      <c r="GI8" s="22">
        <f>IFERROR(GE8/FX8-1,0)</f>
        <v/>
      </c>
      <c r="GJ8" s="23">
        <f>IFERROR(GF8/FY8-1,0)</f>
        <v/>
      </c>
      <c r="GK8" s="142" t="n"/>
      <c r="GL8" s="140" t="n">
        <v>4743</v>
      </c>
      <c r="GM8" s="136" t="inlineStr">
        <is>
          <t>-</t>
        </is>
      </c>
      <c r="GN8" s="136" t="n"/>
      <c r="GO8" s="22">
        <f>IFERROR(GK8/GD8-1,0)</f>
        <v/>
      </c>
      <c r="GP8" s="22">
        <f>IFERROR(GL8/GE8-1,0)</f>
        <v/>
      </c>
      <c r="GQ8" s="23">
        <f>IFERROR(GM8/GF8-1,0)</f>
        <v/>
      </c>
      <c r="GR8" s="142" t="n"/>
      <c r="GS8" s="140" t="n">
        <v>5020</v>
      </c>
      <c r="GT8" s="136" t="inlineStr">
        <is>
          <t>-</t>
        </is>
      </c>
      <c r="GU8" s="136" t="n"/>
      <c r="GV8" s="22">
        <f>IFERROR(GR8/GK8-1,0)</f>
        <v/>
      </c>
      <c r="GW8" s="22">
        <f>IFERROR(GS8/GL8-1,0)</f>
        <v/>
      </c>
      <c r="GX8" s="23">
        <f>IFERROR(GT8/GM8-1,0)</f>
        <v/>
      </c>
      <c r="GY8" s="142" t="n"/>
      <c r="GZ8" s="140" t="n">
        <v>5336</v>
      </c>
      <c r="HA8" s="136" t="inlineStr">
        <is>
          <t>-</t>
        </is>
      </c>
      <c r="HB8" s="136" t="n"/>
      <c r="HC8" s="22">
        <f>IFERROR(GY8/GR8-1,0)</f>
        <v/>
      </c>
      <c r="HD8" s="22">
        <f>IFERROR(GZ8/GS8-1,0)</f>
        <v/>
      </c>
      <c r="HE8" s="23">
        <f>IFERROR(HA8/GT8-1,0)</f>
        <v/>
      </c>
      <c r="HF8" s="142" t="n"/>
      <c r="HG8" s="140" t="n">
        <v>5336</v>
      </c>
      <c r="HH8" s="136" t="inlineStr">
        <is>
          <t>-</t>
        </is>
      </c>
      <c r="HI8" s="136" t="n"/>
      <c r="HJ8" s="22">
        <f>IFERROR(HF8/GY8-1,0)</f>
        <v/>
      </c>
      <c r="HK8" s="22">
        <f>IFERROR(HG8/GZ8-1,0)</f>
        <v/>
      </c>
      <c r="HL8" s="23">
        <f>IFERROR(HH8/HA8-1,0)</f>
        <v/>
      </c>
      <c r="HM8" s="142" t="n"/>
      <c r="HN8" s="140" t="n">
        <v>5336</v>
      </c>
      <c r="HO8" s="136" t="inlineStr">
        <is>
          <t>-</t>
        </is>
      </c>
      <c r="HP8" s="136" t="n"/>
      <c r="HQ8" s="22">
        <f>IFERROR(HM8/HF8-1,0)</f>
        <v/>
      </c>
      <c r="HR8" s="22">
        <f>IFERROR(HN8/HG8-1,0)</f>
        <v/>
      </c>
      <c r="HS8" s="23">
        <f>IFERROR(HO8/HH8-1,0)</f>
        <v/>
      </c>
      <c r="HT8" s="142" t="n"/>
      <c r="HU8" s="140" t="n">
        <v>5354</v>
      </c>
      <c r="HV8" s="136" t="inlineStr">
        <is>
          <t>-</t>
        </is>
      </c>
      <c r="HW8" s="136" t="n"/>
      <c r="HX8" s="22">
        <f>IFERROR(HT8/HM8-1,0)</f>
        <v/>
      </c>
      <c r="HY8" s="22">
        <f>IFERROR(HU8/HN8-1,0)</f>
        <v/>
      </c>
      <c r="HZ8" s="23">
        <f>IFERROR(HV8/HO8-1,0)</f>
        <v/>
      </c>
      <c r="IA8" s="142" t="n"/>
      <c r="IB8" s="140" t="n">
        <v>5526</v>
      </c>
      <c r="IC8" s="136" t="inlineStr">
        <is>
          <t>-</t>
        </is>
      </c>
      <c r="ID8" s="136" t="n"/>
      <c r="IE8" s="22">
        <f>IFERROR(IA8/HT8-1,0)</f>
        <v/>
      </c>
      <c r="IF8" s="22">
        <f>IFERROR(IB8/HU8-1,0)</f>
        <v/>
      </c>
      <c r="IG8" s="23">
        <f>IFERROR(IC8/HV8-1,0)</f>
        <v/>
      </c>
      <c r="IH8" s="142" t="n"/>
      <c r="II8" s="140" t="n">
        <v>4640</v>
      </c>
      <c r="IJ8" s="136" t="inlineStr">
        <is>
          <t>-</t>
        </is>
      </c>
      <c r="IK8" s="136" t="n"/>
      <c r="IL8" s="22">
        <f>IFERROR(IH8/IA8-1,0)</f>
        <v/>
      </c>
      <c r="IM8" s="22">
        <f>IFERROR(II8/IB8-1,0)</f>
        <v/>
      </c>
      <c r="IN8" s="23">
        <f>IFERROR(IJ8/IC8-1,0)</f>
        <v/>
      </c>
      <c r="IO8" s="146" t="n">
        <v>8871</v>
      </c>
      <c r="IP8" s="140" t="n">
        <v>5011</v>
      </c>
      <c r="IQ8" s="136" t="inlineStr">
        <is>
          <t>-</t>
        </is>
      </c>
      <c r="IR8" s="136" t="n"/>
      <c r="IS8" s="22">
        <f>IFERROR(IO8/IH8-1,0)</f>
        <v/>
      </c>
      <c r="IT8" s="22">
        <f>IFERROR(IP8/II8-1,0)</f>
        <v/>
      </c>
      <c r="IU8" s="23">
        <f>IFERROR(IQ8/IJ8-1,0)</f>
        <v/>
      </c>
      <c r="IV8" s="146" t="n">
        <v>8872</v>
      </c>
      <c r="IW8" s="140" t="n">
        <v>5011</v>
      </c>
      <c r="IX8" s="136" t="inlineStr">
        <is>
          <t>-</t>
        </is>
      </c>
      <c r="IY8" s="136" t="n"/>
      <c r="IZ8" s="22">
        <f>IFERROR(IV8/IO8-1,0)</f>
        <v/>
      </c>
      <c r="JA8" s="22">
        <f>IFERROR(IW8/IP8-1,0)</f>
        <v/>
      </c>
      <c r="JB8" s="23">
        <f>IFERROR(IX8/IQ8-1,0)</f>
        <v/>
      </c>
      <c r="JC8" s="146" t="n">
        <v>8872</v>
      </c>
      <c r="JD8" s="140" t="n">
        <v>5011</v>
      </c>
      <c r="JE8" s="136" t="inlineStr">
        <is>
          <t>-</t>
        </is>
      </c>
      <c r="JF8" s="136" t="n"/>
      <c r="JG8" s="22">
        <f>IFERROR(JC8/IV8-1,0)</f>
        <v/>
      </c>
      <c r="JH8" s="22">
        <f>IFERROR(JD8/IW8-1,0)</f>
        <v/>
      </c>
      <c r="JI8" s="23">
        <f>IFERROR(JE8/IX8-1,0)</f>
        <v/>
      </c>
      <c r="JJ8" s="146" t="n">
        <v>9327</v>
      </c>
      <c r="JK8" s="140" t="n">
        <v>5011</v>
      </c>
      <c r="JL8" s="136" t="inlineStr">
        <is>
          <t>-</t>
        </is>
      </c>
      <c r="JM8" s="136" t="n"/>
      <c r="JN8" s="22">
        <f>IFERROR(JJ8/JC8-1,0)</f>
        <v/>
      </c>
      <c r="JO8" s="22">
        <f>IFERROR(JK8/JD8-1,0)</f>
        <v/>
      </c>
      <c r="JP8" s="23">
        <f>IFERROR(JL8/JE8-1,0)</f>
        <v/>
      </c>
      <c r="JQ8" s="146" t="n">
        <v>9648</v>
      </c>
      <c r="JR8" s="136" t="n"/>
      <c r="JS8" s="136" t="inlineStr">
        <is>
          <t>-</t>
        </is>
      </c>
      <c r="JT8" s="136" t="n"/>
      <c r="JU8" s="22">
        <f>IFERROR(JQ8/JJ8-1,0)</f>
        <v/>
      </c>
      <c r="JV8" s="22">
        <f>IFERROR(JR8/JK8-1,0)</f>
        <v/>
      </c>
      <c r="JW8" s="23">
        <f>IFERROR(JS8/JL8-1,0)</f>
        <v/>
      </c>
      <c r="JX8" s="142" t="n"/>
      <c r="JY8" s="136" t="n"/>
      <c r="JZ8" s="136" t="inlineStr">
        <is>
          <t>-</t>
        </is>
      </c>
      <c r="KA8" s="136" t="n"/>
      <c r="KB8" s="22">
        <f>IFERROR(JX8/JQ8-1,0)</f>
        <v/>
      </c>
      <c r="KC8" s="22">
        <f>IFERROR(JY8/JR8-1,0)</f>
        <v/>
      </c>
      <c r="KD8" s="23">
        <f>IFERROR(JZ8/JS8-1,0)</f>
        <v/>
      </c>
      <c r="KE8" s="146" t="n">
        <v>9800</v>
      </c>
      <c r="KF8" s="139" t="n">
        <v>5543</v>
      </c>
      <c r="KG8" s="136" t="inlineStr">
        <is>
          <t>-</t>
        </is>
      </c>
      <c r="KH8" s="136" t="n"/>
      <c r="KI8" s="22">
        <f>IFERROR(KE8/JQ8-1,0)</f>
        <v/>
      </c>
      <c r="KJ8" s="22">
        <f>IFERROR(KF8/JR8-1,0)</f>
        <v/>
      </c>
      <c r="KK8" s="23">
        <f>IFERROR(KG8/JS8-1,0)</f>
        <v/>
      </c>
      <c r="KL8" s="146" t="n">
        <v>9800</v>
      </c>
      <c r="KM8" s="139" t="n">
        <v>5543</v>
      </c>
      <c r="KN8" s="136" t="inlineStr">
        <is>
          <t>-</t>
        </is>
      </c>
      <c r="KO8" s="136" t="n"/>
      <c r="KP8" s="22">
        <f>IFERROR(KL8/JX8-1,0)</f>
        <v/>
      </c>
      <c r="KQ8" s="22">
        <f>IFERROR(KM8/JY8-1,0)</f>
        <v/>
      </c>
      <c r="KR8" s="23">
        <f>IFERROR(KN8/JZ8-1,0)</f>
        <v/>
      </c>
      <c r="KS8" s="142" t="n"/>
      <c r="KT8" s="136" t="n"/>
      <c r="KU8" s="136" t="inlineStr">
        <is>
          <t>-</t>
        </is>
      </c>
      <c r="KV8" s="136" t="n"/>
      <c r="KW8" s="22">
        <f>IFERROR(KS8/KE8-1,0)</f>
        <v/>
      </c>
      <c r="KX8" s="22">
        <f>IFERROR(KT8/KF8-1,0)</f>
        <v/>
      </c>
      <c r="KY8" s="23">
        <f>IFERROR(KU8/KG8-1,0)</f>
        <v/>
      </c>
      <c r="KZ8" s="142" t="n"/>
      <c r="LA8" s="136" t="n"/>
      <c r="LB8" s="136" t="inlineStr">
        <is>
          <t>-</t>
        </is>
      </c>
      <c r="LC8" s="136" t="n"/>
      <c r="LD8" s="22">
        <f>IFERROR(KZ8/KL8-1,0)</f>
        <v/>
      </c>
      <c r="LE8" s="22">
        <f>IFERROR(LA8/KM8-1,0)</f>
        <v/>
      </c>
      <c r="LF8" s="23">
        <f>IFERROR(LB8/KN8-1,0)</f>
        <v/>
      </c>
      <c r="LG8" s="142" t="n"/>
      <c r="LH8" s="136" t="n"/>
      <c r="LI8" s="136" t="inlineStr">
        <is>
          <t>-</t>
        </is>
      </c>
      <c r="LJ8" s="136" t="n"/>
      <c r="LK8" s="22">
        <f>IFERROR(LG8/KS8-1,0)</f>
        <v/>
      </c>
      <c r="LL8" s="22">
        <f>IFERROR(LH8/KT8-1,0)</f>
        <v/>
      </c>
      <c r="LM8" s="23">
        <f>IFERROR(LI8/KU8-1,0)</f>
        <v/>
      </c>
      <c r="LN8" s="142" t="n"/>
      <c r="LO8" s="136" t="n"/>
      <c r="LP8" s="136" t="inlineStr">
        <is>
          <t>-</t>
        </is>
      </c>
      <c r="LQ8" s="136" t="n"/>
      <c r="LR8" s="22">
        <f>IFERROR(LN8/KZ8-1,0)</f>
        <v/>
      </c>
      <c r="LS8" s="22">
        <f>IFERROR(LO8/LA8-1,0)</f>
        <v/>
      </c>
      <c r="LT8" s="23">
        <f>IFERROR(LP8/LB8-1,0)</f>
        <v/>
      </c>
      <c r="LU8" s="142" t="n"/>
      <c r="LV8" s="136" t="n"/>
      <c r="LW8" s="136" t="inlineStr">
        <is>
          <t>-</t>
        </is>
      </c>
      <c r="LX8" s="136" t="n"/>
      <c r="LY8" s="22">
        <f>IFERROR(LU8/LG8-1,0)</f>
        <v/>
      </c>
      <c r="LZ8" s="22">
        <f>IFERROR(LV8/LH8-1,0)</f>
        <v/>
      </c>
      <c r="MA8" s="23">
        <f>IFERROR(LW8/LI8-1,0)</f>
        <v/>
      </c>
      <c r="MB8" s="142" t="n"/>
      <c r="MC8" s="136" t="n"/>
      <c r="MD8" s="136" t="inlineStr">
        <is>
          <t>-</t>
        </is>
      </c>
      <c r="ME8" s="136" t="n"/>
      <c r="MF8" s="22">
        <f>IFERROR(MB8/LN8-1,0)</f>
        <v/>
      </c>
      <c r="MG8" s="22">
        <f>IFERROR(MC8/LO8-1,0)</f>
        <v/>
      </c>
      <c r="MH8" s="23">
        <f>IFERROR(MD8/LP8-1,0)</f>
        <v/>
      </c>
      <c r="MI8" s="142" t="n"/>
      <c r="MJ8" s="136" t="n"/>
      <c r="MK8" s="136" t="inlineStr">
        <is>
          <t>-</t>
        </is>
      </c>
      <c r="ML8" s="136" t="n"/>
      <c r="MM8" s="22">
        <f>IFERROR(MI8/LU8-1,0)</f>
        <v/>
      </c>
      <c r="MN8" s="22">
        <f>IFERROR(MJ8/LV8-1,0)</f>
        <v/>
      </c>
      <c r="MO8" s="23">
        <f>IFERROR(MK8/LW8-1,0)</f>
        <v/>
      </c>
      <c r="MP8" s="142" t="n"/>
      <c r="MQ8" s="136" t="n"/>
      <c r="MR8" s="136" t="inlineStr">
        <is>
          <t>-</t>
        </is>
      </c>
      <c r="MS8" s="136" t="n"/>
      <c r="MT8" s="22">
        <f>IFERROR(MP8/MB8-1,0)</f>
        <v/>
      </c>
      <c r="MU8" s="22">
        <f>IFERROR(MQ8/MC8-1,0)</f>
        <v/>
      </c>
      <c r="MV8" s="23">
        <f>IFERROR(MR8/MD8-1,0)</f>
        <v/>
      </c>
      <c r="MW8" s="142" t="n"/>
      <c r="MX8" s="136" t="n"/>
      <c r="MY8" s="136" t="inlineStr">
        <is>
          <t>-</t>
        </is>
      </c>
      <c r="MZ8" s="136" t="n"/>
      <c r="NA8" s="22">
        <f>IFERROR(MW8/MI8-1,0)</f>
        <v/>
      </c>
      <c r="NB8" s="22">
        <f>IFERROR(MX8/MJ8-1,0)</f>
        <v/>
      </c>
      <c r="NC8" s="23">
        <f>IFERROR(MY8/MK8-1,0)</f>
        <v/>
      </c>
      <c r="ND8" s="142" t="n"/>
      <c r="NE8" s="136" t="n"/>
      <c r="NF8" s="136" t="inlineStr">
        <is>
          <t>-</t>
        </is>
      </c>
      <c r="NG8" s="136" t="n"/>
      <c r="NH8" s="22">
        <f>IFERROR(ND8/MP8-1,0)</f>
        <v/>
      </c>
      <c r="NI8" s="22">
        <f>IFERROR(NE8/MQ8-1,0)</f>
        <v/>
      </c>
      <c r="NJ8" s="23">
        <f>IFERROR(NF8/MR8-1,0)</f>
        <v/>
      </c>
      <c r="NK8" s="142" t="n"/>
      <c r="NL8" s="136" t="n"/>
      <c r="NM8" s="136" t="inlineStr">
        <is>
          <t>-</t>
        </is>
      </c>
      <c r="NN8" s="136" t="n"/>
      <c r="NO8" s="22">
        <f>IFERROR(NK8/MW8-1,0)</f>
        <v/>
      </c>
      <c r="NP8" s="22">
        <f>IFERROR(NL8/MX8-1,0)</f>
        <v/>
      </c>
      <c r="NQ8" s="23">
        <f>IFERROR(NM8/MY8-1,0)</f>
        <v/>
      </c>
      <c r="NR8" s="142" t="n"/>
      <c r="NS8" s="140" t="n">
        <v>4688</v>
      </c>
      <c r="NT8" s="136" t="inlineStr">
        <is>
          <t>-</t>
        </is>
      </c>
      <c r="NU8" s="136" t="n"/>
      <c r="NV8" s="22">
        <f>IFERROR(NR8/ND8-1,0)</f>
        <v/>
      </c>
      <c r="NW8" s="22">
        <f>IFERROR(NS8/NE8-1,0)</f>
        <v/>
      </c>
      <c r="NX8" s="23">
        <f>IFERROR(NT8/NF8-1,0)</f>
        <v/>
      </c>
      <c r="NY8" s="142" t="n"/>
      <c r="NZ8" s="140" t="n">
        <v>4968</v>
      </c>
      <c r="OA8" s="136" t="inlineStr">
        <is>
          <t>-</t>
        </is>
      </c>
      <c r="OB8" s="136" t="n"/>
      <c r="OC8" s="22">
        <f>IFERROR(NY8/NK8-1,0)</f>
        <v/>
      </c>
      <c r="OD8" s="22">
        <f>IFERROR(NZ8/NL8-1,0)</f>
        <v/>
      </c>
      <c r="OE8" s="23">
        <f>IFERROR(OA8/NM8-1,0)</f>
        <v/>
      </c>
      <c r="OF8" s="142" t="n"/>
      <c r="OG8" s="136" t="n"/>
      <c r="OH8" s="136" t="inlineStr">
        <is>
          <t>-</t>
        </is>
      </c>
      <c r="OI8" s="136" t="n"/>
      <c r="OJ8" s="22">
        <f>IFERROR(OF8/NR8-1,0)</f>
        <v/>
      </c>
      <c r="OK8" s="22">
        <f>IFERROR(OG8/NS8-1,0)</f>
        <v/>
      </c>
      <c r="OL8" s="23">
        <f>IFERROR(OH8/NT8-1,0)</f>
        <v/>
      </c>
      <c r="OM8" s="142" t="n"/>
      <c r="ON8" s="136" t="n"/>
      <c r="OO8" s="136" t="inlineStr">
        <is>
          <t>-</t>
        </is>
      </c>
      <c r="OP8" s="136" t="n"/>
      <c r="OQ8" s="22">
        <f>IFERROR(OM8/NY8-1,0)</f>
        <v/>
      </c>
      <c r="OR8" s="22">
        <f>IFERROR(ON8/NZ8-1,0)</f>
        <v/>
      </c>
      <c r="OS8" s="23">
        <f>IFERROR(OO8/OA8-1,0)</f>
        <v/>
      </c>
      <c r="OT8" s="142" t="n"/>
      <c r="OU8" s="136" t="n"/>
      <c r="OV8" s="136" t="inlineStr">
        <is>
          <t>-</t>
        </is>
      </c>
      <c r="OW8" s="136" t="n"/>
      <c r="OX8" s="22">
        <f>IFERROR(OT8/OF8-1,0)</f>
        <v/>
      </c>
      <c r="OY8" s="22">
        <f>IFERROR(OU8/OG8-1,0)</f>
        <v/>
      </c>
      <c r="OZ8" s="23">
        <f>IFERROR(OV8/OH8-1,0)</f>
        <v/>
      </c>
    </row>
    <row r="9" ht="16.2" customHeight="1" s="325" thickBot="1">
      <c r="A9" s="26" t="inlineStr">
        <is>
          <t>Вент Микс</t>
        </is>
      </c>
      <c r="B9" s="27" t="inlineStr">
        <is>
          <t>ИП Стороженко Алексей Игоревич</t>
        </is>
      </c>
      <c r="C9" s="27" t="inlineStr">
        <is>
          <t xml:space="preserve">Леонид Шевницын </t>
        </is>
      </c>
      <c r="D9" s="28" t="n"/>
      <c r="E9" s="29" t="n"/>
      <c r="F9" s="29" t="n"/>
      <c r="G9" s="29" t="n"/>
      <c r="H9" s="29" t="n"/>
      <c r="I9" s="147" t="inlineStr">
        <is>
          <t>Ozon</t>
        </is>
      </c>
      <c r="J9" s="147" t="inlineStr">
        <is>
          <t>Нанодефлектор</t>
        </is>
      </c>
      <c r="K9" s="142" t="n"/>
      <c r="L9" s="136" t="inlineStr">
        <is>
          <t>-</t>
        </is>
      </c>
      <c r="M9" s="136" t="inlineStr">
        <is>
          <t>-</t>
        </is>
      </c>
      <c r="N9" s="136" t="inlineStr">
        <is>
          <t>-</t>
        </is>
      </c>
      <c r="O9" s="22">
        <f>IFERROR(K9/#REF!-1,0)</f>
        <v/>
      </c>
      <c r="P9" s="22">
        <f>IFERROR(L9/#REF!-1,0)</f>
        <v/>
      </c>
      <c r="Q9" s="23">
        <f>IFERROR(M9/#REF!-1,0)</f>
        <v/>
      </c>
      <c r="R9" s="142" t="n"/>
      <c r="S9" s="136" t="inlineStr">
        <is>
          <t>-</t>
        </is>
      </c>
      <c r="T9" s="136" t="inlineStr">
        <is>
          <t>-</t>
        </is>
      </c>
      <c r="U9" s="136" t="inlineStr">
        <is>
          <t>-</t>
        </is>
      </c>
      <c r="V9" s="22">
        <f>IFERROR(R9/K9-1,0)</f>
        <v/>
      </c>
      <c r="W9" s="22">
        <f>IFERROR(S9/L9-1,0)</f>
        <v/>
      </c>
      <c r="X9" s="23">
        <f>IFERROR(T9/M9-1,0)</f>
        <v/>
      </c>
      <c r="Y9" s="142" t="n"/>
      <c r="Z9" s="136" t="inlineStr">
        <is>
          <t>-</t>
        </is>
      </c>
      <c r="AA9" s="136" t="inlineStr">
        <is>
          <t>-</t>
        </is>
      </c>
      <c r="AB9" s="136" t="inlineStr">
        <is>
          <t>-</t>
        </is>
      </c>
      <c r="AC9" s="22">
        <f>IFERROR(Y9/R9-1,0)</f>
        <v/>
      </c>
      <c r="AD9" s="22">
        <f>IFERROR(Z9/S9-1,0)</f>
        <v/>
      </c>
      <c r="AE9" s="23">
        <f>IFERROR(AA9/T9-1,0)</f>
        <v/>
      </c>
      <c r="AF9" s="142" t="n"/>
      <c r="AG9" s="136" t="inlineStr">
        <is>
          <t>-</t>
        </is>
      </c>
      <c r="AH9" s="136" t="inlineStr">
        <is>
          <t>-</t>
        </is>
      </c>
      <c r="AI9" s="136" t="inlineStr">
        <is>
          <t>-</t>
        </is>
      </c>
      <c r="AJ9" s="22">
        <f>IFERROR(AF9/Y9-1,0)</f>
        <v/>
      </c>
      <c r="AK9" s="22">
        <f>IFERROR(AG9/Z9-1,0)</f>
        <v/>
      </c>
      <c r="AL9" s="23">
        <f>IFERROR(AH9/AA9-1,0)</f>
        <v/>
      </c>
      <c r="AM9" s="142" t="n"/>
      <c r="AN9" s="136" t="inlineStr">
        <is>
          <t>-</t>
        </is>
      </c>
      <c r="AO9" s="136" t="inlineStr">
        <is>
          <t>-</t>
        </is>
      </c>
      <c r="AP9" s="136" t="inlineStr">
        <is>
          <t>-</t>
        </is>
      </c>
      <c r="AQ9" s="22">
        <f>IFERROR(AM9/AF9-1,0)</f>
        <v/>
      </c>
      <c r="AR9" s="22">
        <f>IFERROR(AN9/AG9-1,0)</f>
        <v/>
      </c>
      <c r="AS9" s="23">
        <f>IFERROR(AO9/AH9-1,0)</f>
        <v/>
      </c>
      <c r="AT9" s="142" t="n"/>
      <c r="AU9" s="136" t="inlineStr">
        <is>
          <t>-</t>
        </is>
      </c>
      <c r="AV9" s="136" t="inlineStr">
        <is>
          <t>-</t>
        </is>
      </c>
      <c r="AW9" s="136" t="inlineStr">
        <is>
          <t>-</t>
        </is>
      </c>
      <c r="AX9" s="22">
        <f>IFERROR(AT9/AM9-1,0)</f>
        <v/>
      </c>
      <c r="AY9" s="22">
        <f>IFERROR(AU9/AN9-1,0)</f>
        <v/>
      </c>
      <c r="AZ9" s="23">
        <f>IFERROR(AV9/AO9-1,0)</f>
        <v/>
      </c>
      <c r="BA9" s="142" t="n"/>
      <c r="BB9" s="136" t="inlineStr">
        <is>
          <t>-</t>
        </is>
      </c>
      <c r="BC9" s="136" t="inlineStr">
        <is>
          <t>-</t>
        </is>
      </c>
      <c r="BD9" s="136" t="inlineStr">
        <is>
          <t>-</t>
        </is>
      </c>
      <c r="BE9" s="22">
        <f>IFERROR(BA9/AT9-1,0)</f>
        <v/>
      </c>
      <c r="BF9" s="22">
        <f>IFERROR(BB9/AU9-1,0)</f>
        <v/>
      </c>
      <c r="BG9" s="23">
        <f>IFERROR(BC9/AV9-1,0)</f>
        <v/>
      </c>
      <c r="BH9" s="142" t="n"/>
      <c r="BI9" s="136" t="inlineStr">
        <is>
          <t>-</t>
        </is>
      </c>
      <c r="BJ9" s="136" t="inlineStr">
        <is>
          <t>-</t>
        </is>
      </c>
      <c r="BK9" s="136" t="inlineStr">
        <is>
          <t>-</t>
        </is>
      </c>
      <c r="BL9" s="22">
        <f>IFERROR(BH9/BA9-1,0)</f>
        <v/>
      </c>
      <c r="BM9" s="22">
        <f>IFERROR(BI9/BB9-1,0)</f>
        <v/>
      </c>
      <c r="BN9" s="23">
        <f>IFERROR(BJ9/BC9-1,0)</f>
        <v/>
      </c>
      <c r="BO9" s="142" t="n"/>
      <c r="BP9" s="136" t="inlineStr">
        <is>
          <t>-</t>
        </is>
      </c>
      <c r="BQ9" s="136" t="inlineStr">
        <is>
          <t>-</t>
        </is>
      </c>
      <c r="BR9" s="136" t="inlineStr">
        <is>
          <t>-</t>
        </is>
      </c>
      <c r="BS9" s="22">
        <f>IFERROR(BO9/BH9-1,0)</f>
        <v/>
      </c>
      <c r="BT9" s="22">
        <f>IFERROR(BP9/BI9-1,0)</f>
        <v/>
      </c>
      <c r="BU9" s="23">
        <f>IFERROR(BQ9/BJ9-1,0)</f>
        <v/>
      </c>
      <c r="BV9" s="142" t="n"/>
      <c r="BW9" s="136" t="inlineStr">
        <is>
          <t>-</t>
        </is>
      </c>
      <c r="BX9" s="136" t="inlineStr">
        <is>
          <t>-</t>
        </is>
      </c>
      <c r="BY9" s="136" t="inlineStr">
        <is>
          <t>-</t>
        </is>
      </c>
      <c r="BZ9" s="22">
        <f>IFERROR(BV9/BO9-1,0)</f>
        <v/>
      </c>
      <c r="CA9" s="22">
        <f>IFERROR(BW9/BP9-1,0)</f>
        <v/>
      </c>
      <c r="CB9" s="23">
        <f>IFERROR(BX9/BQ9-1,0)</f>
        <v/>
      </c>
      <c r="CC9" s="142" t="n"/>
      <c r="CD9" s="136" t="inlineStr">
        <is>
          <t>-</t>
        </is>
      </c>
      <c r="CE9" s="136" t="inlineStr">
        <is>
          <t>-</t>
        </is>
      </c>
      <c r="CF9" s="136" t="inlineStr">
        <is>
          <t>-</t>
        </is>
      </c>
      <c r="CG9" s="22">
        <f>IFERROR(CC9/BV9-1,0)</f>
        <v/>
      </c>
      <c r="CH9" s="22">
        <f>IFERROR(CD9/BW9-1,0)</f>
        <v/>
      </c>
      <c r="CI9" s="23">
        <f>IFERROR(CE9/BX9-1,0)</f>
        <v/>
      </c>
      <c r="CJ9" s="142" t="n"/>
      <c r="CK9" s="136" t="inlineStr">
        <is>
          <t>-</t>
        </is>
      </c>
      <c r="CL9" s="136" t="inlineStr">
        <is>
          <t>-</t>
        </is>
      </c>
      <c r="CM9" s="136" t="inlineStr">
        <is>
          <t>-</t>
        </is>
      </c>
      <c r="CN9" s="22">
        <f>IFERROR(CJ9/CC9-1,0)</f>
        <v/>
      </c>
      <c r="CO9" s="22">
        <f>IFERROR(CK9/CD9-1,0)</f>
        <v/>
      </c>
      <c r="CP9" s="23">
        <f>IFERROR(CL9/CE9-1,0)</f>
        <v/>
      </c>
      <c r="CQ9" s="142" t="n"/>
      <c r="CR9" s="136" t="inlineStr">
        <is>
          <t>-</t>
        </is>
      </c>
      <c r="CS9" s="136" t="inlineStr">
        <is>
          <t>-</t>
        </is>
      </c>
      <c r="CT9" s="136" t="inlineStr">
        <is>
          <t>-</t>
        </is>
      </c>
      <c r="CU9" s="22">
        <f>IFERROR(CQ9/CJ9-1,0)</f>
        <v/>
      </c>
      <c r="CV9" s="22">
        <f>IFERROR(CR9/CK9-1,0)</f>
        <v/>
      </c>
      <c r="CW9" s="23">
        <f>IFERROR(CS9/CL9-1,0)</f>
        <v/>
      </c>
      <c r="CX9" s="142" t="n"/>
      <c r="CY9" s="136" t="inlineStr">
        <is>
          <t>-</t>
        </is>
      </c>
      <c r="CZ9" s="136" t="inlineStr">
        <is>
          <t>-</t>
        </is>
      </c>
      <c r="DA9" s="136" t="inlineStr">
        <is>
          <t>-</t>
        </is>
      </c>
      <c r="DB9" s="22">
        <f>IFERROR(CX9/CQ9-1,0)</f>
        <v/>
      </c>
      <c r="DC9" s="22">
        <f>IFERROR(CY9/CR9-1,0)</f>
        <v/>
      </c>
      <c r="DD9" s="23">
        <f>IFERROR(CZ9/CS9-1,0)</f>
        <v/>
      </c>
      <c r="DE9" s="142" t="n"/>
      <c r="DF9" s="136" t="inlineStr">
        <is>
          <t>-</t>
        </is>
      </c>
      <c r="DG9" s="136" t="inlineStr">
        <is>
          <t>-</t>
        </is>
      </c>
      <c r="DH9" s="136" t="inlineStr">
        <is>
          <t>-</t>
        </is>
      </c>
      <c r="DI9" s="22">
        <f>IFERROR(DE9/CX9-1,0)</f>
        <v/>
      </c>
      <c r="DJ9" s="22">
        <f>IFERROR(DF9/CY9-1,0)</f>
        <v/>
      </c>
      <c r="DK9" s="23">
        <f>IFERROR(DG9/CZ9-1,0)</f>
        <v/>
      </c>
      <c r="DL9" s="142" t="n"/>
      <c r="DM9" s="136" t="inlineStr">
        <is>
          <t>-</t>
        </is>
      </c>
      <c r="DN9" s="136" t="inlineStr">
        <is>
          <t>-</t>
        </is>
      </c>
      <c r="DO9" s="136" t="inlineStr">
        <is>
          <t>-</t>
        </is>
      </c>
      <c r="DP9" s="22">
        <f>IFERROR(DL9/DE9-1,0)</f>
        <v/>
      </c>
      <c r="DQ9" s="22">
        <f>IFERROR(DM9/DF9-1,0)</f>
        <v/>
      </c>
      <c r="DR9" s="23">
        <f>IFERROR(DN9/DG9-1,0)</f>
        <v/>
      </c>
      <c r="DS9" s="142" t="n"/>
      <c r="DT9" s="136" t="inlineStr">
        <is>
          <t>-</t>
        </is>
      </c>
      <c r="DU9" s="136" t="inlineStr">
        <is>
          <t>-</t>
        </is>
      </c>
      <c r="DV9" s="136" t="inlineStr">
        <is>
          <t>-</t>
        </is>
      </c>
      <c r="DW9" s="22">
        <f>IFERROR(DS9/DL9-1,0)</f>
        <v/>
      </c>
      <c r="DX9" s="22">
        <f>IFERROR(DT9/DM9-1,0)</f>
        <v/>
      </c>
      <c r="DY9" s="23">
        <f>IFERROR(DU9/DN9-1,0)</f>
        <v/>
      </c>
      <c r="DZ9" s="142" t="n"/>
      <c r="EA9" s="136" t="inlineStr">
        <is>
          <t>-</t>
        </is>
      </c>
      <c r="EB9" s="136" t="inlineStr">
        <is>
          <t>-</t>
        </is>
      </c>
      <c r="EC9" s="136" t="inlineStr">
        <is>
          <t>-</t>
        </is>
      </c>
      <c r="ED9" s="22">
        <f>IFERROR(DZ9/DS9-1,0)</f>
        <v/>
      </c>
      <c r="EE9" s="22">
        <f>IFERROR(EA9/DT9-1,0)</f>
        <v/>
      </c>
      <c r="EF9" s="23">
        <f>IFERROR(EB9/DU9-1,0)</f>
        <v/>
      </c>
      <c r="EG9" s="142" t="n"/>
      <c r="EH9" s="136" t="inlineStr">
        <is>
          <t>-</t>
        </is>
      </c>
      <c r="EI9" s="136" t="inlineStr">
        <is>
          <t>-</t>
        </is>
      </c>
      <c r="EJ9" s="136" t="inlineStr">
        <is>
          <t>-</t>
        </is>
      </c>
      <c r="EK9" s="22">
        <f>IFERROR(EG9/DZ9-1,0)</f>
        <v/>
      </c>
      <c r="EL9" s="22">
        <f>IFERROR(EH9/EA9-1,0)</f>
        <v/>
      </c>
      <c r="EM9" s="23">
        <f>IFERROR(EI9/EB9-1,0)</f>
        <v/>
      </c>
      <c r="EN9" s="142" t="n"/>
      <c r="EO9" s="136" t="inlineStr">
        <is>
          <t>-</t>
        </is>
      </c>
      <c r="EP9" s="136" t="inlineStr">
        <is>
          <t>-</t>
        </is>
      </c>
      <c r="EQ9" s="136" t="inlineStr">
        <is>
          <t>-</t>
        </is>
      </c>
      <c r="ER9" s="22">
        <f>IFERROR(EN9/EG9-1,0)</f>
        <v/>
      </c>
      <c r="ES9" s="22">
        <f>IFERROR(EO9/EH9-1,0)</f>
        <v/>
      </c>
      <c r="ET9" s="23">
        <f>IFERROR(EP9/EI9-1,0)</f>
        <v/>
      </c>
      <c r="EU9" s="142" t="n"/>
      <c r="EV9" s="136" t="inlineStr">
        <is>
          <t>-</t>
        </is>
      </c>
      <c r="EW9" s="136" t="inlineStr">
        <is>
          <t>-</t>
        </is>
      </c>
      <c r="EX9" s="136" t="inlineStr">
        <is>
          <t>-</t>
        </is>
      </c>
      <c r="EY9" s="22">
        <f>IFERROR(EU9/EN9-1,0)</f>
        <v/>
      </c>
      <c r="EZ9" s="22">
        <f>IFERROR(EV9/EO9-1,0)</f>
        <v/>
      </c>
      <c r="FA9" s="23">
        <f>IFERROR(EW9/EP9-1,0)</f>
        <v/>
      </c>
      <c r="FB9" s="142" t="n"/>
      <c r="FC9" s="136" t="inlineStr">
        <is>
          <t>-</t>
        </is>
      </c>
      <c r="FD9" s="136" t="inlineStr">
        <is>
          <t>-</t>
        </is>
      </c>
      <c r="FE9" s="136" t="inlineStr">
        <is>
          <t>-</t>
        </is>
      </c>
      <c r="FF9" s="22">
        <f>IFERROR(FB9/EU9-1,0)</f>
        <v/>
      </c>
      <c r="FG9" s="22">
        <f>IFERROR(FC9/EV9-1,0)</f>
        <v/>
      </c>
      <c r="FH9" s="23">
        <f>IFERROR(FD9/EW9-1,0)</f>
        <v/>
      </c>
      <c r="FI9" s="142" t="n"/>
      <c r="FJ9" s="136" t="inlineStr">
        <is>
          <t>-</t>
        </is>
      </c>
      <c r="FK9" s="136" t="inlineStr">
        <is>
          <t>-</t>
        </is>
      </c>
      <c r="FL9" s="136" t="inlineStr">
        <is>
          <t>-</t>
        </is>
      </c>
      <c r="FM9" s="22">
        <f>IFERROR(FI9/FB9-1,0)</f>
        <v/>
      </c>
      <c r="FN9" s="22">
        <f>IFERROR(FJ9/FC9-1,0)</f>
        <v/>
      </c>
      <c r="FO9" s="23">
        <f>IFERROR(FK9/FD9-1,0)</f>
        <v/>
      </c>
      <c r="FP9" s="142" t="n"/>
      <c r="FQ9" s="136" t="inlineStr">
        <is>
          <t>-</t>
        </is>
      </c>
      <c r="FR9" s="136" t="inlineStr">
        <is>
          <t>-</t>
        </is>
      </c>
      <c r="FS9" s="136" t="inlineStr">
        <is>
          <t>-</t>
        </is>
      </c>
      <c r="FT9" s="22">
        <f>IFERROR(FP9/FI9-1,0)</f>
        <v/>
      </c>
      <c r="FU9" s="22">
        <f>IFERROR(FQ9/FJ9-1,0)</f>
        <v/>
      </c>
      <c r="FV9" s="23">
        <f>IFERROR(FR9/FK9-1,0)</f>
        <v/>
      </c>
      <c r="FW9" s="142" t="n"/>
      <c r="FX9" s="136" t="inlineStr">
        <is>
          <t>-</t>
        </is>
      </c>
      <c r="FY9" s="136" t="inlineStr">
        <is>
          <t>-</t>
        </is>
      </c>
      <c r="FZ9" s="136" t="inlineStr">
        <is>
          <t>-</t>
        </is>
      </c>
      <c r="GA9" s="22">
        <f>IFERROR(FW9/FP9-1,0)</f>
        <v/>
      </c>
      <c r="GB9" s="22">
        <f>IFERROR(FX9/FQ9-1,0)</f>
        <v/>
      </c>
      <c r="GC9" s="23">
        <f>IFERROR(FY9/FR9-1,0)</f>
        <v/>
      </c>
      <c r="GD9" s="142" t="n"/>
      <c r="GE9" s="136" t="inlineStr">
        <is>
          <t>-</t>
        </is>
      </c>
      <c r="GF9" s="136" t="inlineStr">
        <is>
          <t>-</t>
        </is>
      </c>
      <c r="GG9" s="136" t="inlineStr">
        <is>
          <t>-</t>
        </is>
      </c>
      <c r="GH9" s="22">
        <f>IFERROR(GD9/FW9-1,0)</f>
        <v/>
      </c>
      <c r="GI9" s="22">
        <f>IFERROR(GE9/FX9-1,0)</f>
        <v/>
      </c>
      <c r="GJ9" s="23">
        <f>IFERROR(GF9/FY9-1,0)</f>
        <v/>
      </c>
      <c r="GK9" s="142" t="n"/>
      <c r="GL9" s="136" t="inlineStr">
        <is>
          <t>-</t>
        </is>
      </c>
      <c r="GM9" s="136" t="inlineStr">
        <is>
          <t>-</t>
        </is>
      </c>
      <c r="GN9" s="136" t="inlineStr">
        <is>
          <t>-</t>
        </is>
      </c>
      <c r="GO9" s="22">
        <f>IFERROR(GK9/GD9-1,0)</f>
        <v/>
      </c>
      <c r="GP9" s="22">
        <f>IFERROR(GL9/GE9-1,0)</f>
        <v/>
      </c>
      <c r="GQ9" s="23">
        <f>IFERROR(GM9/GF9-1,0)</f>
        <v/>
      </c>
      <c r="GR9" s="142" t="n"/>
      <c r="GS9" s="136" t="inlineStr">
        <is>
          <t>-</t>
        </is>
      </c>
      <c r="GT9" s="136" t="inlineStr">
        <is>
          <t>-</t>
        </is>
      </c>
      <c r="GU9" s="136" t="inlineStr">
        <is>
          <t>-</t>
        </is>
      </c>
      <c r="GV9" s="22">
        <f>IFERROR(GR9/GK9-1,0)</f>
        <v/>
      </c>
      <c r="GW9" s="22">
        <f>IFERROR(GS9/GL9-1,0)</f>
        <v/>
      </c>
      <c r="GX9" s="23">
        <f>IFERROR(GT9/GM9-1,0)</f>
        <v/>
      </c>
      <c r="GY9" s="142" t="n"/>
      <c r="GZ9" s="136" t="inlineStr">
        <is>
          <t>-</t>
        </is>
      </c>
      <c r="HA9" s="136" t="inlineStr">
        <is>
          <t>-</t>
        </is>
      </c>
      <c r="HB9" s="136" t="inlineStr">
        <is>
          <t>-</t>
        </is>
      </c>
      <c r="HC9" s="22">
        <f>IFERROR(GY9/GR9-1,0)</f>
        <v/>
      </c>
      <c r="HD9" s="22">
        <f>IFERROR(GZ9/GS9-1,0)</f>
        <v/>
      </c>
      <c r="HE9" s="23">
        <f>IFERROR(HA9/GT9-1,0)</f>
        <v/>
      </c>
      <c r="HF9" s="142" t="n"/>
      <c r="HG9" s="136" t="inlineStr">
        <is>
          <t>-</t>
        </is>
      </c>
      <c r="HH9" s="136" t="inlineStr">
        <is>
          <t>-</t>
        </is>
      </c>
      <c r="HI9" s="136" t="inlineStr">
        <is>
          <t>-</t>
        </is>
      </c>
      <c r="HJ9" s="22">
        <f>IFERROR(HF9/GY9-1,0)</f>
        <v/>
      </c>
      <c r="HK9" s="22">
        <f>IFERROR(HG9/GZ9-1,0)</f>
        <v/>
      </c>
      <c r="HL9" s="23">
        <f>IFERROR(HH9/HA9-1,0)</f>
        <v/>
      </c>
      <c r="HM9" s="142" t="n"/>
      <c r="HN9" s="136" t="inlineStr">
        <is>
          <t>-</t>
        </is>
      </c>
      <c r="HO9" s="136" t="inlineStr">
        <is>
          <t>-</t>
        </is>
      </c>
      <c r="HP9" s="136" t="inlineStr">
        <is>
          <t>-</t>
        </is>
      </c>
      <c r="HQ9" s="22">
        <f>IFERROR(HM9/HF9-1,0)</f>
        <v/>
      </c>
      <c r="HR9" s="22">
        <f>IFERROR(HN9/HG9-1,0)</f>
        <v/>
      </c>
      <c r="HS9" s="23">
        <f>IFERROR(HO9/HH9-1,0)</f>
        <v/>
      </c>
      <c r="HT9" s="142" t="n"/>
      <c r="HU9" s="136" t="inlineStr">
        <is>
          <t>-</t>
        </is>
      </c>
      <c r="HV9" s="136" t="inlineStr">
        <is>
          <t>-</t>
        </is>
      </c>
      <c r="HW9" s="136" t="inlineStr">
        <is>
          <t>-</t>
        </is>
      </c>
      <c r="HX9" s="22">
        <f>IFERROR(HT9/HM9-1,0)</f>
        <v/>
      </c>
      <c r="HY9" s="22">
        <f>IFERROR(HU9/HN9-1,0)</f>
        <v/>
      </c>
      <c r="HZ9" s="23">
        <f>IFERROR(HV9/HO9-1,0)</f>
        <v/>
      </c>
      <c r="IA9" s="142" t="n"/>
      <c r="IB9" s="136" t="inlineStr">
        <is>
          <t>-</t>
        </is>
      </c>
      <c r="IC9" s="136" t="inlineStr">
        <is>
          <t>-</t>
        </is>
      </c>
      <c r="ID9" s="136" t="inlineStr">
        <is>
          <t>-</t>
        </is>
      </c>
      <c r="IE9" s="22">
        <f>IFERROR(IA9/HT9-1,0)</f>
        <v/>
      </c>
      <c r="IF9" s="22">
        <f>IFERROR(IB9/HU9-1,0)</f>
        <v/>
      </c>
      <c r="IG9" s="23">
        <f>IFERROR(IC9/HV9-1,0)</f>
        <v/>
      </c>
      <c r="IH9" s="142" t="n"/>
      <c r="II9" s="136" t="inlineStr">
        <is>
          <t>-</t>
        </is>
      </c>
      <c r="IJ9" s="136" t="inlineStr">
        <is>
          <t>-</t>
        </is>
      </c>
      <c r="IK9" s="136" t="inlineStr">
        <is>
          <t>-</t>
        </is>
      </c>
      <c r="IL9" s="22">
        <f>IFERROR(IH9/IA9-1,0)</f>
        <v/>
      </c>
      <c r="IM9" s="22">
        <f>IFERROR(II9/IB9-1,0)</f>
        <v/>
      </c>
      <c r="IN9" s="23">
        <f>IFERROR(IJ9/IC9-1,0)</f>
        <v/>
      </c>
      <c r="IO9" s="142" t="n"/>
      <c r="IP9" s="136" t="inlineStr">
        <is>
          <t>-</t>
        </is>
      </c>
      <c r="IQ9" s="136" t="inlineStr">
        <is>
          <t>-</t>
        </is>
      </c>
      <c r="IR9" s="136" t="inlineStr">
        <is>
          <t>-</t>
        </is>
      </c>
      <c r="IS9" s="22">
        <f>IFERROR(IO9/IH9-1,0)</f>
        <v/>
      </c>
      <c r="IT9" s="22">
        <f>IFERROR(IP9/II9-1,0)</f>
        <v/>
      </c>
      <c r="IU9" s="23">
        <f>IFERROR(IQ9/IJ9-1,0)</f>
        <v/>
      </c>
      <c r="IV9" s="142" t="n"/>
      <c r="IW9" s="136" t="inlineStr">
        <is>
          <t>-</t>
        </is>
      </c>
      <c r="IX9" s="136" t="inlineStr">
        <is>
          <t>-</t>
        </is>
      </c>
      <c r="IY9" s="136" t="inlineStr">
        <is>
          <t>-</t>
        </is>
      </c>
      <c r="IZ9" s="22">
        <f>IFERROR(IV9/IO9-1,0)</f>
        <v/>
      </c>
      <c r="JA9" s="22">
        <f>IFERROR(IW9/IP9-1,0)</f>
        <v/>
      </c>
      <c r="JB9" s="23">
        <f>IFERROR(IX9/IQ9-1,0)</f>
        <v/>
      </c>
      <c r="JC9" s="142" t="n"/>
      <c r="JD9" s="136" t="inlineStr">
        <is>
          <t>-</t>
        </is>
      </c>
      <c r="JE9" s="136" t="inlineStr">
        <is>
          <t>-</t>
        </is>
      </c>
      <c r="JF9" s="136" t="inlineStr">
        <is>
          <t>-</t>
        </is>
      </c>
      <c r="JG9" s="22">
        <f>IFERROR(JC9/IV9-1,0)</f>
        <v/>
      </c>
      <c r="JH9" s="22">
        <f>IFERROR(JD9/IW9-1,0)</f>
        <v/>
      </c>
      <c r="JI9" s="23">
        <f>IFERROR(JE9/IX9-1,0)</f>
        <v/>
      </c>
      <c r="JJ9" s="142" t="n"/>
      <c r="JK9" s="136" t="inlineStr">
        <is>
          <t>-</t>
        </is>
      </c>
      <c r="JL9" s="136" t="inlineStr">
        <is>
          <t>-</t>
        </is>
      </c>
      <c r="JM9" s="136" t="inlineStr">
        <is>
          <t>-</t>
        </is>
      </c>
      <c r="JN9" s="22">
        <f>IFERROR(JJ9/JC9-1,0)</f>
        <v/>
      </c>
      <c r="JO9" s="22">
        <f>IFERROR(JK9/JD9-1,0)</f>
        <v/>
      </c>
      <c r="JP9" s="23">
        <f>IFERROR(JL9/JE9-1,0)</f>
        <v/>
      </c>
      <c r="JQ9" s="142" t="n"/>
      <c r="JR9" s="136" t="inlineStr">
        <is>
          <t>-</t>
        </is>
      </c>
      <c r="JS9" s="136" t="inlineStr">
        <is>
          <t>-</t>
        </is>
      </c>
      <c r="JT9" s="136" t="inlineStr">
        <is>
          <t>-</t>
        </is>
      </c>
      <c r="JU9" s="22">
        <f>IFERROR(JQ9/JJ9-1,0)</f>
        <v/>
      </c>
      <c r="JV9" s="22">
        <f>IFERROR(JR9/JK9-1,0)</f>
        <v/>
      </c>
      <c r="JW9" s="23">
        <f>IFERROR(JS9/JL9-1,0)</f>
        <v/>
      </c>
      <c r="JX9" s="142" t="n"/>
      <c r="JY9" s="136" t="inlineStr">
        <is>
          <t>-</t>
        </is>
      </c>
      <c r="JZ9" s="136" t="inlineStr">
        <is>
          <t>-</t>
        </is>
      </c>
      <c r="KA9" s="136" t="inlineStr">
        <is>
          <t>-</t>
        </is>
      </c>
      <c r="KB9" s="22">
        <f>IFERROR(JX9/JQ9-1,0)</f>
        <v/>
      </c>
      <c r="KC9" s="22">
        <f>IFERROR(JY9/JR9-1,0)</f>
        <v/>
      </c>
      <c r="KD9" s="23">
        <f>IFERROR(JZ9/JS9-1,0)</f>
        <v/>
      </c>
      <c r="KE9" s="142" t="n"/>
      <c r="KF9" s="136" t="inlineStr">
        <is>
          <t>-</t>
        </is>
      </c>
      <c r="KG9" s="136" t="inlineStr">
        <is>
          <t>-</t>
        </is>
      </c>
      <c r="KH9" s="136" t="inlineStr">
        <is>
          <t>-</t>
        </is>
      </c>
      <c r="KI9" s="22">
        <f>IFERROR(KE9/JQ9-1,0)</f>
        <v/>
      </c>
      <c r="KJ9" s="22">
        <f>IFERROR(KF9/JR9-1,0)</f>
        <v/>
      </c>
      <c r="KK9" s="23">
        <f>IFERROR(KG9/JS9-1,0)</f>
        <v/>
      </c>
      <c r="KL9" s="142" t="n"/>
      <c r="KM9" s="136" t="inlineStr">
        <is>
          <t>-</t>
        </is>
      </c>
      <c r="KN9" s="136" t="inlineStr">
        <is>
          <t>-</t>
        </is>
      </c>
      <c r="KO9" s="136" t="inlineStr">
        <is>
          <t>-</t>
        </is>
      </c>
      <c r="KP9" s="22">
        <f>IFERROR(KL9/JX9-1,0)</f>
        <v/>
      </c>
      <c r="KQ9" s="22">
        <f>IFERROR(KM9/JY9-1,0)</f>
        <v/>
      </c>
      <c r="KR9" s="23">
        <f>IFERROR(KN9/JZ9-1,0)</f>
        <v/>
      </c>
      <c r="KS9" s="142" t="n"/>
      <c r="KT9" s="136" t="inlineStr">
        <is>
          <t>-</t>
        </is>
      </c>
      <c r="KU9" s="136" t="inlineStr">
        <is>
          <t>-</t>
        </is>
      </c>
      <c r="KV9" s="136" t="inlineStr">
        <is>
          <t>-</t>
        </is>
      </c>
      <c r="KW9" s="22">
        <f>IFERROR(KS9/KE9-1,0)</f>
        <v/>
      </c>
      <c r="KX9" s="22">
        <f>IFERROR(KT9/KF9-1,0)</f>
        <v/>
      </c>
      <c r="KY9" s="23">
        <f>IFERROR(KU9/KG9-1,0)</f>
        <v/>
      </c>
      <c r="KZ9" s="142" t="n"/>
      <c r="LA9" s="136" t="inlineStr">
        <is>
          <t>-</t>
        </is>
      </c>
      <c r="LB9" s="136" t="inlineStr">
        <is>
          <t>-</t>
        </is>
      </c>
      <c r="LC9" s="136" t="inlineStr">
        <is>
          <t>-</t>
        </is>
      </c>
      <c r="LD9" s="22">
        <f>IFERROR(KZ9/KL9-1,0)</f>
        <v/>
      </c>
      <c r="LE9" s="22">
        <f>IFERROR(LA9/KM9-1,0)</f>
        <v/>
      </c>
      <c r="LF9" s="23">
        <f>IFERROR(LB9/KN9-1,0)</f>
        <v/>
      </c>
      <c r="LG9" s="142" t="n"/>
      <c r="LH9" s="136" t="inlineStr">
        <is>
          <t>-</t>
        </is>
      </c>
      <c r="LI9" s="136" t="inlineStr">
        <is>
          <t>-</t>
        </is>
      </c>
      <c r="LJ9" s="136" t="inlineStr">
        <is>
          <t>-</t>
        </is>
      </c>
      <c r="LK9" s="22">
        <f>IFERROR(LG9/KS9-1,0)</f>
        <v/>
      </c>
      <c r="LL9" s="22">
        <f>IFERROR(LH9/KT9-1,0)</f>
        <v/>
      </c>
      <c r="LM9" s="23">
        <f>IFERROR(LI9/KU9-1,0)</f>
        <v/>
      </c>
      <c r="LN9" s="142" t="n"/>
      <c r="LO9" s="136" t="inlineStr">
        <is>
          <t>-</t>
        </is>
      </c>
      <c r="LP9" s="136" t="inlineStr">
        <is>
          <t>-</t>
        </is>
      </c>
      <c r="LQ9" s="136" t="inlineStr">
        <is>
          <t>-</t>
        </is>
      </c>
      <c r="LR9" s="22">
        <f>IFERROR(LN9/KZ9-1,0)</f>
        <v/>
      </c>
      <c r="LS9" s="22">
        <f>IFERROR(LO9/LA9-1,0)</f>
        <v/>
      </c>
      <c r="LT9" s="23">
        <f>IFERROR(LP9/LB9-1,0)</f>
        <v/>
      </c>
      <c r="LU9" s="142" t="n"/>
      <c r="LV9" s="136" t="inlineStr">
        <is>
          <t>-</t>
        </is>
      </c>
      <c r="LW9" s="136" t="inlineStr">
        <is>
          <t>-</t>
        </is>
      </c>
      <c r="LX9" s="136" t="inlineStr">
        <is>
          <t>-</t>
        </is>
      </c>
      <c r="LY9" s="22">
        <f>IFERROR(LU9/LG9-1,0)</f>
        <v/>
      </c>
      <c r="LZ9" s="22">
        <f>IFERROR(LV9/LH9-1,0)</f>
        <v/>
      </c>
      <c r="MA9" s="23">
        <f>IFERROR(LW9/LI9-1,0)</f>
        <v/>
      </c>
      <c r="MB9" s="142" t="n"/>
      <c r="MC9" s="136" t="inlineStr">
        <is>
          <t>-</t>
        </is>
      </c>
      <c r="MD9" s="136" t="inlineStr">
        <is>
          <t>-</t>
        </is>
      </c>
      <c r="ME9" s="136" t="inlineStr">
        <is>
          <t>-</t>
        </is>
      </c>
      <c r="MF9" s="22">
        <f>IFERROR(MB9/LN9-1,0)</f>
        <v/>
      </c>
      <c r="MG9" s="22">
        <f>IFERROR(MC9/LO9-1,0)</f>
        <v/>
      </c>
      <c r="MH9" s="23">
        <f>IFERROR(MD9/LP9-1,0)</f>
        <v/>
      </c>
      <c r="MI9" s="142" t="n"/>
      <c r="MJ9" s="136" t="inlineStr">
        <is>
          <t>-</t>
        </is>
      </c>
      <c r="MK9" s="136" t="inlineStr">
        <is>
          <t>-</t>
        </is>
      </c>
      <c r="ML9" s="136" t="inlineStr">
        <is>
          <t>-</t>
        </is>
      </c>
      <c r="MM9" s="22">
        <f>IFERROR(MI9/LU9-1,0)</f>
        <v/>
      </c>
      <c r="MN9" s="22">
        <f>IFERROR(MJ9/LV9-1,0)</f>
        <v/>
      </c>
      <c r="MO9" s="23">
        <f>IFERROR(MK9/LW9-1,0)</f>
        <v/>
      </c>
      <c r="MP9" s="142" t="n"/>
      <c r="MQ9" s="136" t="inlineStr">
        <is>
          <t>-</t>
        </is>
      </c>
      <c r="MR9" s="136" t="inlineStr">
        <is>
          <t>-</t>
        </is>
      </c>
      <c r="MS9" s="136" t="inlineStr">
        <is>
          <t>-</t>
        </is>
      </c>
      <c r="MT9" s="22">
        <f>IFERROR(MP9/MB9-1,0)</f>
        <v/>
      </c>
      <c r="MU9" s="22">
        <f>IFERROR(MQ9/MC9-1,0)</f>
        <v/>
      </c>
      <c r="MV9" s="23">
        <f>IFERROR(MR9/MD9-1,0)</f>
        <v/>
      </c>
      <c r="MW9" s="142" t="n"/>
      <c r="MX9" s="136" t="inlineStr">
        <is>
          <t>-</t>
        </is>
      </c>
      <c r="MY9" s="136" t="inlineStr">
        <is>
          <t>-</t>
        </is>
      </c>
      <c r="MZ9" s="136" t="inlineStr">
        <is>
          <t>-</t>
        </is>
      </c>
      <c r="NA9" s="22">
        <f>IFERROR(MW9/MI9-1,0)</f>
        <v/>
      </c>
      <c r="NB9" s="22">
        <f>IFERROR(MX9/MJ9-1,0)</f>
        <v/>
      </c>
      <c r="NC9" s="23">
        <f>IFERROR(MY9/MK9-1,0)</f>
        <v/>
      </c>
      <c r="ND9" s="142" t="n"/>
      <c r="NE9" s="136" t="inlineStr">
        <is>
          <t>-</t>
        </is>
      </c>
      <c r="NF9" s="136" t="inlineStr">
        <is>
          <t>-</t>
        </is>
      </c>
      <c r="NG9" s="136" t="inlineStr">
        <is>
          <t>-</t>
        </is>
      </c>
      <c r="NH9" s="22">
        <f>IFERROR(ND9/MP9-1,0)</f>
        <v/>
      </c>
      <c r="NI9" s="22">
        <f>IFERROR(NE9/MQ9-1,0)</f>
        <v/>
      </c>
      <c r="NJ9" s="23">
        <f>IFERROR(NF9/MR9-1,0)</f>
        <v/>
      </c>
      <c r="NK9" s="142" t="n"/>
      <c r="NL9" s="136" t="inlineStr">
        <is>
          <t>-</t>
        </is>
      </c>
      <c r="NM9" s="136" t="inlineStr">
        <is>
          <t>-</t>
        </is>
      </c>
      <c r="NN9" s="136" t="inlineStr">
        <is>
          <t>-</t>
        </is>
      </c>
      <c r="NO9" s="22">
        <f>IFERROR(NK9/MW9-1,0)</f>
        <v/>
      </c>
      <c r="NP9" s="22">
        <f>IFERROR(NL9/MX9-1,0)</f>
        <v/>
      </c>
      <c r="NQ9" s="23">
        <f>IFERROR(NM9/MY9-1,0)</f>
        <v/>
      </c>
      <c r="NR9" s="142" t="n"/>
      <c r="NS9" s="136" t="inlineStr">
        <is>
          <t>-</t>
        </is>
      </c>
      <c r="NT9" s="136" t="inlineStr">
        <is>
          <t>-</t>
        </is>
      </c>
      <c r="NU9" s="136" t="inlineStr">
        <is>
          <t>-</t>
        </is>
      </c>
      <c r="NV9" s="22">
        <f>IFERROR(NR9/ND9-1,0)</f>
        <v/>
      </c>
      <c r="NW9" s="22">
        <f>IFERROR(NS9/NE9-1,0)</f>
        <v/>
      </c>
      <c r="NX9" s="23">
        <f>IFERROR(NT9/NF9-1,0)</f>
        <v/>
      </c>
      <c r="NY9" s="142" t="n"/>
      <c r="NZ9" s="136" t="inlineStr">
        <is>
          <t>-</t>
        </is>
      </c>
      <c r="OA9" s="136" t="inlineStr">
        <is>
          <t>-</t>
        </is>
      </c>
      <c r="OB9" s="136" t="inlineStr">
        <is>
          <t>-</t>
        </is>
      </c>
      <c r="OC9" s="22">
        <f>IFERROR(NY9/NK9-1,0)</f>
        <v/>
      </c>
      <c r="OD9" s="22">
        <f>IFERROR(NZ9/NL9-1,0)</f>
        <v/>
      </c>
      <c r="OE9" s="23">
        <f>IFERROR(OA9/NM9-1,0)</f>
        <v/>
      </c>
      <c r="OF9" s="142" t="n"/>
      <c r="OG9" s="136" t="inlineStr">
        <is>
          <t>-</t>
        </is>
      </c>
      <c r="OH9" s="136" t="inlineStr">
        <is>
          <t>-</t>
        </is>
      </c>
      <c r="OI9" s="136" t="inlineStr">
        <is>
          <t>-</t>
        </is>
      </c>
      <c r="OJ9" s="22">
        <f>IFERROR(OF9/NR9-1,0)</f>
        <v/>
      </c>
      <c r="OK9" s="22">
        <f>IFERROR(OG9/NS9-1,0)</f>
        <v/>
      </c>
      <c r="OL9" s="23">
        <f>IFERROR(OH9/NT9-1,0)</f>
        <v/>
      </c>
      <c r="OM9" s="142" t="n"/>
      <c r="ON9" s="136" t="inlineStr">
        <is>
          <t>-</t>
        </is>
      </c>
      <c r="OO9" s="136" t="inlineStr">
        <is>
          <t>-</t>
        </is>
      </c>
      <c r="OP9" s="136" t="inlineStr">
        <is>
          <t>-</t>
        </is>
      </c>
      <c r="OQ9" s="22">
        <f>IFERROR(OM9/NY9-1,0)</f>
        <v/>
      </c>
      <c r="OR9" s="22">
        <f>IFERROR(ON9/NZ9-1,0)</f>
        <v/>
      </c>
      <c r="OS9" s="23">
        <f>IFERROR(OO9/OA9-1,0)</f>
        <v/>
      </c>
      <c r="OT9" s="142" t="n"/>
      <c r="OU9" s="136" t="inlineStr">
        <is>
          <t>-</t>
        </is>
      </c>
      <c r="OV9" s="136" t="inlineStr">
        <is>
          <t>-</t>
        </is>
      </c>
      <c r="OW9" s="136" t="inlineStr">
        <is>
          <t>-</t>
        </is>
      </c>
      <c r="OX9" s="22">
        <f>IFERROR(OT9/OF9-1,0)</f>
        <v/>
      </c>
      <c r="OY9" s="22">
        <f>IFERROR(OU9/OG9-1,0)</f>
        <v/>
      </c>
      <c r="OZ9" s="23">
        <f>IFERROR(OV9/OH9-1,0)</f>
        <v/>
      </c>
    </row>
    <row r="10" ht="16.2" customHeight="1" s="325" thickBot="1">
      <c r="A10" s="26" t="inlineStr">
        <is>
          <t>Vent Style</t>
        </is>
      </c>
      <c r="B10" s="27" t="inlineStr">
        <is>
          <t>ИП Колодий Лидия Петровна</t>
        </is>
      </c>
      <c r="C10" s="27" t="inlineStr">
        <is>
          <t>Марк Марков</t>
        </is>
      </c>
      <c r="D10" s="28" t="n"/>
      <c r="E10" s="29" t="n"/>
      <c r="F10" s="29" t="n"/>
      <c r="G10" s="29" t="n"/>
      <c r="H10" s="29" t="n"/>
      <c r="I10" s="147" t="inlineStr">
        <is>
          <t>Ozon</t>
        </is>
      </c>
      <c r="J10" s="147" t="inlineStr">
        <is>
          <t>Нанодефлектор</t>
        </is>
      </c>
      <c r="K10" s="142" t="inlineStr">
        <is>
          <t>-</t>
        </is>
      </c>
      <c r="L10" s="136" t="inlineStr">
        <is>
          <t>-</t>
        </is>
      </c>
      <c r="M10" s="136" t="inlineStr">
        <is>
          <t>-</t>
        </is>
      </c>
      <c r="N10" s="136" t="inlineStr">
        <is>
          <t>-</t>
        </is>
      </c>
      <c r="O10" s="22">
        <f>IFERROR(K10/#REF!-1,0)</f>
        <v/>
      </c>
      <c r="P10" s="22">
        <f>IFERROR(L10/#REF!-1,0)</f>
        <v/>
      </c>
      <c r="Q10" s="23">
        <f>IFERROR(M10/#REF!-1,0)</f>
        <v/>
      </c>
      <c r="R10" s="142" t="inlineStr">
        <is>
          <t>-</t>
        </is>
      </c>
      <c r="S10" s="136" t="inlineStr">
        <is>
          <t>-</t>
        </is>
      </c>
      <c r="T10" s="136" t="inlineStr">
        <is>
          <t>-</t>
        </is>
      </c>
      <c r="U10" s="136" t="inlineStr">
        <is>
          <t>-</t>
        </is>
      </c>
      <c r="V10" s="22">
        <f>IFERROR(R10/K10-1,0)</f>
        <v/>
      </c>
      <c r="W10" s="22">
        <f>IFERROR(S10/L10-1,0)</f>
        <v/>
      </c>
      <c r="X10" s="23">
        <f>IFERROR(T10/M10-1,0)</f>
        <v/>
      </c>
      <c r="Y10" s="142" t="inlineStr">
        <is>
          <t>-</t>
        </is>
      </c>
      <c r="Z10" s="136" t="inlineStr">
        <is>
          <t>-</t>
        </is>
      </c>
      <c r="AA10" s="136" t="inlineStr">
        <is>
          <t>-</t>
        </is>
      </c>
      <c r="AB10" s="136" t="inlineStr">
        <is>
          <t>-</t>
        </is>
      </c>
      <c r="AC10" s="22">
        <f>IFERROR(Y10/R10-1,0)</f>
        <v/>
      </c>
      <c r="AD10" s="22">
        <f>IFERROR(Z10/S10-1,0)</f>
        <v/>
      </c>
      <c r="AE10" s="23">
        <f>IFERROR(AA10/T10-1,0)</f>
        <v/>
      </c>
      <c r="AF10" s="142" t="inlineStr">
        <is>
          <t>-</t>
        </is>
      </c>
      <c r="AG10" s="136" t="inlineStr">
        <is>
          <t>-</t>
        </is>
      </c>
      <c r="AH10" s="136" t="inlineStr">
        <is>
          <t>-</t>
        </is>
      </c>
      <c r="AI10" s="136" t="inlineStr">
        <is>
          <t>-</t>
        </is>
      </c>
      <c r="AJ10" s="22">
        <f>IFERROR(AF10/Y10-1,0)</f>
        <v/>
      </c>
      <c r="AK10" s="22">
        <f>IFERROR(AG10/Z10-1,0)</f>
        <v/>
      </c>
      <c r="AL10" s="23">
        <f>IFERROR(AH10/AA10-1,0)</f>
        <v/>
      </c>
      <c r="AM10" s="142" t="inlineStr">
        <is>
          <t>-</t>
        </is>
      </c>
      <c r="AN10" s="136" t="inlineStr">
        <is>
          <t>-</t>
        </is>
      </c>
      <c r="AO10" s="136" t="inlineStr">
        <is>
          <t>-</t>
        </is>
      </c>
      <c r="AP10" s="136" t="inlineStr">
        <is>
          <t>-</t>
        </is>
      </c>
      <c r="AQ10" s="22">
        <f>IFERROR(AM10/AF10-1,0)</f>
        <v/>
      </c>
      <c r="AR10" s="22">
        <f>IFERROR(AN10/AG10-1,0)</f>
        <v/>
      </c>
      <c r="AS10" s="23">
        <f>IFERROR(AO10/AH10-1,0)</f>
        <v/>
      </c>
      <c r="AT10" s="142" t="inlineStr">
        <is>
          <t>-</t>
        </is>
      </c>
      <c r="AU10" s="136" t="inlineStr">
        <is>
          <t>-</t>
        </is>
      </c>
      <c r="AV10" s="136" t="inlineStr">
        <is>
          <t>-</t>
        </is>
      </c>
      <c r="AW10" s="136" t="inlineStr">
        <is>
          <t>-</t>
        </is>
      </c>
      <c r="AX10" s="22">
        <f>IFERROR(AT10/AM10-1,0)</f>
        <v/>
      </c>
      <c r="AY10" s="22">
        <f>IFERROR(AU10/AN10-1,0)</f>
        <v/>
      </c>
      <c r="AZ10" s="23">
        <f>IFERROR(AV10/AO10-1,0)</f>
        <v/>
      </c>
      <c r="BA10" s="142" t="inlineStr">
        <is>
          <t>-</t>
        </is>
      </c>
      <c r="BB10" s="136" t="inlineStr">
        <is>
          <t>-</t>
        </is>
      </c>
      <c r="BC10" s="136" t="inlineStr">
        <is>
          <t>-</t>
        </is>
      </c>
      <c r="BD10" s="136" t="inlineStr">
        <is>
          <t>-</t>
        </is>
      </c>
      <c r="BE10" s="22">
        <f>IFERROR(BA10/AT10-1,0)</f>
        <v/>
      </c>
      <c r="BF10" s="22">
        <f>IFERROR(BB10/AU10-1,0)</f>
        <v/>
      </c>
      <c r="BG10" s="23">
        <f>IFERROR(BC10/AV10-1,0)</f>
        <v/>
      </c>
      <c r="BH10" s="142" t="inlineStr">
        <is>
          <t>-</t>
        </is>
      </c>
      <c r="BI10" s="136" t="inlineStr">
        <is>
          <t>-</t>
        </is>
      </c>
      <c r="BJ10" s="136" t="inlineStr">
        <is>
          <t>-</t>
        </is>
      </c>
      <c r="BK10" s="136" t="inlineStr">
        <is>
          <t>-</t>
        </is>
      </c>
      <c r="BL10" s="22">
        <f>IFERROR(BH10/BA10-1,0)</f>
        <v/>
      </c>
      <c r="BM10" s="22">
        <f>IFERROR(BI10/BB10-1,0)</f>
        <v/>
      </c>
      <c r="BN10" s="23">
        <f>IFERROR(BJ10/BC10-1,0)</f>
        <v/>
      </c>
      <c r="BO10" s="142" t="inlineStr">
        <is>
          <t>-</t>
        </is>
      </c>
      <c r="BP10" s="136" t="inlineStr">
        <is>
          <t>-</t>
        </is>
      </c>
      <c r="BQ10" s="136" t="inlineStr">
        <is>
          <t>-</t>
        </is>
      </c>
      <c r="BR10" s="136" t="inlineStr">
        <is>
          <t>-</t>
        </is>
      </c>
      <c r="BS10" s="22">
        <f>IFERROR(BO10/BH10-1,0)</f>
        <v/>
      </c>
      <c r="BT10" s="22">
        <f>IFERROR(BP10/BI10-1,0)</f>
        <v/>
      </c>
      <c r="BU10" s="23">
        <f>IFERROR(BQ10/BJ10-1,0)</f>
        <v/>
      </c>
      <c r="BV10" s="142" t="inlineStr">
        <is>
          <t>-</t>
        </is>
      </c>
      <c r="BW10" s="136" t="inlineStr">
        <is>
          <t>-</t>
        </is>
      </c>
      <c r="BX10" s="136" t="inlineStr">
        <is>
          <t>-</t>
        </is>
      </c>
      <c r="BY10" s="136" t="inlineStr">
        <is>
          <t>-</t>
        </is>
      </c>
      <c r="BZ10" s="22">
        <f>IFERROR(BV10/BO10-1,0)</f>
        <v/>
      </c>
      <c r="CA10" s="22">
        <f>IFERROR(BW10/BP10-1,0)</f>
        <v/>
      </c>
      <c r="CB10" s="23">
        <f>IFERROR(BX10/BQ10-1,0)</f>
        <v/>
      </c>
      <c r="CC10" s="142" t="inlineStr">
        <is>
          <t>-</t>
        </is>
      </c>
      <c r="CD10" s="136" t="inlineStr">
        <is>
          <t>-</t>
        </is>
      </c>
      <c r="CE10" s="136" t="inlineStr">
        <is>
          <t>-</t>
        </is>
      </c>
      <c r="CF10" s="136" t="inlineStr">
        <is>
          <t>-</t>
        </is>
      </c>
      <c r="CG10" s="22">
        <f>IFERROR(CC10/BV10-1,0)</f>
        <v/>
      </c>
      <c r="CH10" s="22">
        <f>IFERROR(CD10/BW10-1,0)</f>
        <v/>
      </c>
      <c r="CI10" s="23">
        <f>IFERROR(CE10/BX10-1,0)</f>
        <v/>
      </c>
      <c r="CJ10" s="142" t="inlineStr">
        <is>
          <t>-</t>
        </is>
      </c>
      <c r="CK10" s="136" t="inlineStr">
        <is>
          <t>-</t>
        </is>
      </c>
      <c r="CL10" s="136" t="inlineStr">
        <is>
          <t>-</t>
        </is>
      </c>
      <c r="CM10" s="136" t="inlineStr">
        <is>
          <t>-</t>
        </is>
      </c>
      <c r="CN10" s="22">
        <f>IFERROR(CJ10/CC10-1,0)</f>
        <v/>
      </c>
      <c r="CO10" s="22">
        <f>IFERROR(CK10/CD10-1,0)</f>
        <v/>
      </c>
      <c r="CP10" s="23">
        <f>IFERROR(CL10/CE10-1,0)</f>
        <v/>
      </c>
      <c r="CQ10" s="142" t="inlineStr">
        <is>
          <t>-</t>
        </is>
      </c>
      <c r="CR10" s="136" t="inlineStr">
        <is>
          <t>-</t>
        </is>
      </c>
      <c r="CS10" s="136" t="inlineStr">
        <is>
          <t>-</t>
        </is>
      </c>
      <c r="CT10" s="136" t="inlineStr">
        <is>
          <t>-</t>
        </is>
      </c>
      <c r="CU10" s="22">
        <f>IFERROR(CQ10/CJ10-1,0)</f>
        <v/>
      </c>
      <c r="CV10" s="22">
        <f>IFERROR(CR10/CK10-1,0)</f>
        <v/>
      </c>
      <c r="CW10" s="23">
        <f>IFERROR(CS10/CL10-1,0)</f>
        <v/>
      </c>
      <c r="CX10" s="142" t="inlineStr">
        <is>
          <t>-</t>
        </is>
      </c>
      <c r="CY10" s="136" t="inlineStr">
        <is>
          <t>-</t>
        </is>
      </c>
      <c r="CZ10" s="136" t="inlineStr">
        <is>
          <t>-</t>
        </is>
      </c>
      <c r="DA10" s="136" t="inlineStr">
        <is>
          <t>-</t>
        </is>
      </c>
      <c r="DB10" s="22">
        <f>IFERROR(CX10/CQ10-1,0)</f>
        <v/>
      </c>
      <c r="DC10" s="22">
        <f>IFERROR(CY10/CR10-1,0)</f>
        <v/>
      </c>
      <c r="DD10" s="23">
        <f>IFERROR(CZ10/CS10-1,0)</f>
        <v/>
      </c>
      <c r="DE10" s="142" t="inlineStr">
        <is>
          <t>-</t>
        </is>
      </c>
      <c r="DF10" s="136" t="inlineStr">
        <is>
          <t>-</t>
        </is>
      </c>
      <c r="DG10" s="136" t="inlineStr">
        <is>
          <t>-</t>
        </is>
      </c>
      <c r="DH10" s="136" t="inlineStr">
        <is>
          <t>-</t>
        </is>
      </c>
      <c r="DI10" s="22">
        <f>IFERROR(DE10/CX10-1,0)</f>
        <v/>
      </c>
      <c r="DJ10" s="22">
        <f>IFERROR(DF10/CY10-1,0)</f>
        <v/>
      </c>
      <c r="DK10" s="23">
        <f>IFERROR(DG10/CZ10-1,0)</f>
        <v/>
      </c>
      <c r="DL10" s="142" t="inlineStr">
        <is>
          <t>-</t>
        </is>
      </c>
      <c r="DM10" s="136" t="inlineStr">
        <is>
          <t>-</t>
        </is>
      </c>
      <c r="DN10" s="136" t="inlineStr">
        <is>
          <t>-</t>
        </is>
      </c>
      <c r="DO10" s="136" t="inlineStr">
        <is>
          <t>-</t>
        </is>
      </c>
      <c r="DP10" s="22">
        <f>IFERROR(DL10/DE10-1,0)</f>
        <v/>
      </c>
      <c r="DQ10" s="22">
        <f>IFERROR(DM10/DF10-1,0)</f>
        <v/>
      </c>
      <c r="DR10" s="23">
        <f>IFERROR(DN10/DG10-1,0)</f>
        <v/>
      </c>
      <c r="DS10" s="142" t="inlineStr">
        <is>
          <t>-</t>
        </is>
      </c>
      <c r="DT10" s="136" t="inlineStr">
        <is>
          <t>-</t>
        </is>
      </c>
      <c r="DU10" s="136" t="inlineStr">
        <is>
          <t>-</t>
        </is>
      </c>
      <c r="DV10" s="136" t="inlineStr">
        <is>
          <t>-</t>
        </is>
      </c>
      <c r="DW10" s="22">
        <f>IFERROR(DS10/DL10-1,0)</f>
        <v/>
      </c>
      <c r="DX10" s="22">
        <f>IFERROR(DT10/DM10-1,0)</f>
        <v/>
      </c>
      <c r="DY10" s="23">
        <f>IFERROR(DU10/DN10-1,0)</f>
        <v/>
      </c>
      <c r="DZ10" s="142" t="inlineStr">
        <is>
          <t>-</t>
        </is>
      </c>
      <c r="EA10" s="136" t="inlineStr">
        <is>
          <t>-</t>
        </is>
      </c>
      <c r="EB10" s="136" t="inlineStr">
        <is>
          <t>-</t>
        </is>
      </c>
      <c r="EC10" s="136" t="inlineStr">
        <is>
          <t>-</t>
        </is>
      </c>
      <c r="ED10" s="22">
        <f>IFERROR(DZ10/DS10-1,0)</f>
        <v/>
      </c>
      <c r="EE10" s="22">
        <f>IFERROR(EA10/DT10-1,0)</f>
        <v/>
      </c>
      <c r="EF10" s="23">
        <f>IFERROR(EB10/DU10-1,0)</f>
        <v/>
      </c>
      <c r="EG10" s="142" t="inlineStr">
        <is>
          <t>-</t>
        </is>
      </c>
      <c r="EH10" s="136" t="inlineStr">
        <is>
          <t>-</t>
        </is>
      </c>
      <c r="EI10" s="136" t="inlineStr">
        <is>
          <t>-</t>
        </is>
      </c>
      <c r="EJ10" s="136" t="inlineStr">
        <is>
          <t>-</t>
        </is>
      </c>
      <c r="EK10" s="22">
        <f>IFERROR(EG10/DZ10-1,0)</f>
        <v/>
      </c>
      <c r="EL10" s="22">
        <f>IFERROR(EH10/EA10-1,0)</f>
        <v/>
      </c>
      <c r="EM10" s="23">
        <f>IFERROR(EI10/EB10-1,0)</f>
        <v/>
      </c>
      <c r="EN10" s="142" t="inlineStr">
        <is>
          <t>-</t>
        </is>
      </c>
      <c r="EO10" s="136" t="inlineStr">
        <is>
          <t>-</t>
        </is>
      </c>
      <c r="EP10" s="136" t="inlineStr">
        <is>
          <t>-</t>
        </is>
      </c>
      <c r="EQ10" s="136" t="inlineStr">
        <is>
          <t>-</t>
        </is>
      </c>
      <c r="ER10" s="22">
        <f>IFERROR(EN10/EG10-1,0)</f>
        <v/>
      </c>
      <c r="ES10" s="22">
        <f>IFERROR(EO10/EH10-1,0)</f>
        <v/>
      </c>
      <c r="ET10" s="23">
        <f>IFERROR(EP10/EI10-1,0)</f>
        <v/>
      </c>
      <c r="EU10" s="142" t="inlineStr">
        <is>
          <t>-</t>
        </is>
      </c>
      <c r="EV10" s="136" t="inlineStr">
        <is>
          <t>-</t>
        </is>
      </c>
      <c r="EW10" s="136" t="inlineStr">
        <is>
          <t>-</t>
        </is>
      </c>
      <c r="EX10" s="136" t="inlineStr">
        <is>
          <t>-</t>
        </is>
      </c>
      <c r="EY10" s="22">
        <f>IFERROR(EU10/EN10-1,0)</f>
        <v/>
      </c>
      <c r="EZ10" s="22">
        <f>IFERROR(EV10/EO10-1,0)</f>
        <v/>
      </c>
      <c r="FA10" s="23">
        <f>IFERROR(EW10/EP10-1,0)</f>
        <v/>
      </c>
      <c r="FB10" s="142" t="inlineStr">
        <is>
          <t>-</t>
        </is>
      </c>
      <c r="FC10" s="136" t="inlineStr">
        <is>
          <t>-</t>
        </is>
      </c>
      <c r="FD10" s="136" t="inlineStr">
        <is>
          <t>-</t>
        </is>
      </c>
      <c r="FE10" s="136" t="inlineStr">
        <is>
          <t>-</t>
        </is>
      </c>
      <c r="FF10" s="22">
        <f>IFERROR(FB10/EU10-1,0)</f>
        <v/>
      </c>
      <c r="FG10" s="22">
        <f>IFERROR(FC10/EV10-1,0)</f>
        <v/>
      </c>
      <c r="FH10" s="23">
        <f>IFERROR(FD10/EW10-1,0)</f>
        <v/>
      </c>
      <c r="FI10" s="142" t="inlineStr">
        <is>
          <t>-</t>
        </is>
      </c>
      <c r="FJ10" s="136" t="inlineStr">
        <is>
          <t>-</t>
        </is>
      </c>
      <c r="FK10" s="136" t="inlineStr">
        <is>
          <t>-</t>
        </is>
      </c>
      <c r="FL10" s="136" t="inlineStr">
        <is>
          <t>-</t>
        </is>
      </c>
      <c r="FM10" s="22">
        <f>IFERROR(FI10/FB10-1,0)</f>
        <v/>
      </c>
      <c r="FN10" s="22">
        <f>IFERROR(FJ10/FC10-1,0)</f>
        <v/>
      </c>
      <c r="FO10" s="23">
        <f>IFERROR(FK10/FD10-1,0)</f>
        <v/>
      </c>
      <c r="FP10" s="142" t="inlineStr">
        <is>
          <t>-</t>
        </is>
      </c>
      <c r="FQ10" s="136" t="inlineStr">
        <is>
          <t>-</t>
        </is>
      </c>
      <c r="FR10" s="136" t="inlineStr">
        <is>
          <t>-</t>
        </is>
      </c>
      <c r="FS10" s="136" t="inlineStr">
        <is>
          <t>-</t>
        </is>
      </c>
      <c r="FT10" s="22">
        <f>IFERROR(FP10/FI10-1,0)</f>
        <v/>
      </c>
      <c r="FU10" s="22">
        <f>IFERROR(FQ10/FJ10-1,0)</f>
        <v/>
      </c>
      <c r="FV10" s="23">
        <f>IFERROR(FR10/FK10-1,0)</f>
        <v/>
      </c>
      <c r="FW10" s="142" t="inlineStr">
        <is>
          <t>-</t>
        </is>
      </c>
      <c r="FX10" s="136" t="inlineStr">
        <is>
          <t>-</t>
        </is>
      </c>
      <c r="FY10" s="136" t="inlineStr">
        <is>
          <t>-</t>
        </is>
      </c>
      <c r="FZ10" s="136" t="inlineStr">
        <is>
          <t>-</t>
        </is>
      </c>
      <c r="GA10" s="22">
        <f>IFERROR(FW10/FP10-1,0)</f>
        <v/>
      </c>
      <c r="GB10" s="22">
        <f>IFERROR(FX10/FQ10-1,0)</f>
        <v/>
      </c>
      <c r="GC10" s="23">
        <f>IFERROR(FY10/FR10-1,0)</f>
        <v/>
      </c>
      <c r="GD10" s="142" t="inlineStr">
        <is>
          <t>-</t>
        </is>
      </c>
      <c r="GE10" s="136" t="inlineStr">
        <is>
          <t>-</t>
        </is>
      </c>
      <c r="GF10" s="136" t="inlineStr">
        <is>
          <t>-</t>
        </is>
      </c>
      <c r="GG10" s="136" t="inlineStr">
        <is>
          <t>-</t>
        </is>
      </c>
      <c r="GH10" s="22">
        <f>IFERROR(GD10/FW10-1,0)</f>
        <v/>
      </c>
      <c r="GI10" s="22">
        <f>IFERROR(GE10/FX10-1,0)</f>
        <v/>
      </c>
      <c r="GJ10" s="23">
        <f>IFERROR(GF10/FY10-1,0)</f>
        <v/>
      </c>
      <c r="GK10" s="142" t="inlineStr">
        <is>
          <t>-</t>
        </is>
      </c>
      <c r="GL10" s="136" t="inlineStr">
        <is>
          <t>-</t>
        </is>
      </c>
      <c r="GM10" s="136" t="inlineStr">
        <is>
          <t>-</t>
        </is>
      </c>
      <c r="GN10" s="136" t="inlineStr">
        <is>
          <t>-</t>
        </is>
      </c>
      <c r="GO10" s="22">
        <f>IFERROR(GK10/GD10-1,0)</f>
        <v/>
      </c>
      <c r="GP10" s="22">
        <f>IFERROR(GL10/GE10-1,0)</f>
        <v/>
      </c>
      <c r="GQ10" s="23">
        <f>IFERROR(GM10/GF10-1,0)</f>
        <v/>
      </c>
      <c r="GR10" s="142" t="inlineStr">
        <is>
          <t>-</t>
        </is>
      </c>
      <c r="GS10" s="136" t="inlineStr">
        <is>
          <t>-</t>
        </is>
      </c>
      <c r="GT10" s="136" t="inlineStr">
        <is>
          <t>-</t>
        </is>
      </c>
      <c r="GU10" s="136" t="inlineStr">
        <is>
          <t>-</t>
        </is>
      </c>
      <c r="GV10" s="22">
        <f>IFERROR(GR10/GK10-1,0)</f>
        <v/>
      </c>
      <c r="GW10" s="22">
        <f>IFERROR(GS10/GL10-1,0)</f>
        <v/>
      </c>
      <c r="GX10" s="23">
        <f>IFERROR(GT10/GM10-1,0)</f>
        <v/>
      </c>
      <c r="GY10" s="142" t="inlineStr">
        <is>
          <t>-</t>
        </is>
      </c>
      <c r="GZ10" s="136" t="inlineStr">
        <is>
          <t>-</t>
        </is>
      </c>
      <c r="HA10" s="136" t="inlineStr">
        <is>
          <t>-</t>
        </is>
      </c>
      <c r="HB10" s="136" t="inlineStr">
        <is>
          <t>-</t>
        </is>
      </c>
      <c r="HC10" s="22">
        <f>IFERROR(GY10/GR10-1,0)</f>
        <v/>
      </c>
      <c r="HD10" s="22">
        <f>IFERROR(GZ10/GS10-1,0)</f>
        <v/>
      </c>
      <c r="HE10" s="23">
        <f>IFERROR(HA10/GT10-1,0)</f>
        <v/>
      </c>
      <c r="HF10" s="142" t="inlineStr">
        <is>
          <t>-</t>
        </is>
      </c>
      <c r="HG10" s="136" t="inlineStr">
        <is>
          <t>-</t>
        </is>
      </c>
      <c r="HH10" s="136" t="inlineStr">
        <is>
          <t>-</t>
        </is>
      </c>
      <c r="HI10" s="136" t="inlineStr">
        <is>
          <t>-</t>
        </is>
      </c>
      <c r="HJ10" s="22">
        <f>IFERROR(HF10/GY10-1,0)</f>
        <v/>
      </c>
      <c r="HK10" s="22">
        <f>IFERROR(HG10/GZ10-1,0)</f>
        <v/>
      </c>
      <c r="HL10" s="23">
        <f>IFERROR(HH10/HA10-1,0)</f>
        <v/>
      </c>
      <c r="HM10" s="142" t="inlineStr">
        <is>
          <t>-</t>
        </is>
      </c>
      <c r="HN10" s="136" t="inlineStr">
        <is>
          <t>-</t>
        </is>
      </c>
      <c r="HO10" s="136" t="inlineStr">
        <is>
          <t>-</t>
        </is>
      </c>
      <c r="HP10" s="136" t="inlineStr">
        <is>
          <t>-</t>
        </is>
      </c>
      <c r="HQ10" s="22">
        <f>IFERROR(HM10/HF10-1,0)</f>
        <v/>
      </c>
      <c r="HR10" s="22">
        <f>IFERROR(HN10/HG10-1,0)</f>
        <v/>
      </c>
      <c r="HS10" s="23">
        <f>IFERROR(HO10/HH10-1,0)</f>
        <v/>
      </c>
      <c r="HT10" s="142" t="inlineStr">
        <is>
          <t>-</t>
        </is>
      </c>
      <c r="HU10" s="136" t="inlineStr">
        <is>
          <t>-</t>
        </is>
      </c>
      <c r="HV10" s="136" t="inlineStr">
        <is>
          <t>-</t>
        </is>
      </c>
      <c r="HW10" s="136" t="inlineStr">
        <is>
          <t>-</t>
        </is>
      </c>
      <c r="HX10" s="22">
        <f>IFERROR(HT10/HM10-1,0)</f>
        <v/>
      </c>
      <c r="HY10" s="22">
        <f>IFERROR(HU10/HN10-1,0)</f>
        <v/>
      </c>
      <c r="HZ10" s="23">
        <f>IFERROR(HV10/HO10-1,0)</f>
        <v/>
      </c>
      <c r="IA10" s="142" t="inlineStr">
        <is>
          <t>-</t>
        </is>
      </c>
      <c r="IB10" s="136" t="inlineStr">
        <is>
          <t>-</t>
        </is>
      </c>
      <c r="IC10" s="136" t="inlineStr">
        <is>
          <t>-</t>
        </is>
      </c>
      <c r="ID10" s="136" t="inlineStr">
        <is>
          <t>-</t>
        </is>
      </c>
      <c r="IE10" s="22">
        <f>IFERROR(IA10/HT10-1,0)</f>
        <v/>
      </c>
      <c r="IF10" s="22">
        <f>IFERROR(IB10/HU10-1,0)</f>
        <v/>
      </c>
      <c r="IG10" s="23">
        <f>IFERROR(IC10/HV10-1,0)</f>
        <v/>
      </c>
      <c r="IH10" s="142" t="inlineStr">
        <is>
          <t>-</t>
        </is>
      </c>
      <c r="II10" s="136" t="inlineStr">
        <is>
          <t>-</t>
        </is>
      </c>
      <c r="IJ10" s="136" t="inlineStr">
        <is>
          <t>-</t>
        </is>
      </c>
      <c r="IK10" s="136" t="inlineStr">
        <is>
          <t>-</t>
        </is>
      </c>
      <c r="IL10" s="22">
        <f>IFERROR(IH10/IA10-1,0)</f>
        <v/>
      </c>
      <c r="IM10" s="22">
        <f>IFERROR(II10/IB10-1,0)</f>
        <v/>
      </c>
      <c r="IN10" s="23">
        <f>IFERROR(IJ10/IC10-1,0)</f>
        <v/>
      </c>
      <c r="IO10" s="142" t="inlineStr">
        <is>
          <t>-</t>
        </is>
      </c>
      <c r="IP10" s="136" t="inlineStr">
        <is>
          <t>-</t>
        </is>
      </c>
      <c r="IQ10" s="136" t="inlineStr">
        <is>
          <t>-</t>
        </is>
      </c>
      <c r="IR10" s="136" t="inlineStr">
        <is>
          <t>-</t>
        </is>
      </c>
      <c r="IS10" s="22">
        <f>IFERROR(IO10/IH10-1,0)</f>
        <v/>
      </c>
      <c r="IT10" s="22">
        <f>IFERROR(IP10/II10-1,0)</f>
        <v/>
      </c>
      <c r="IU10" s="23">
        <f>IFERROR(IQ10/IJ10-1,0)</f>
        <v/>
      </c>
      <c r="IV10" s="142" t="inlineStr">
        <is>
          <t>-</t>
        </is>
      </c>
      <c r="IW10" s="136" t="inlineStr">
        <is>
          <t>-</t>
        </is>
      </c>
      <c r="IX10" s="136" t="inlineStr">
        <is>
          <t>-</t>
        </is>
      </c>
      <c r="IY10" s="136" t="inlineStr">
        <is>
          <t>-</t>
        </is>
      </c>
      <c r="IZ10" s="22">
        <f>IFERROR(IV10/IO10-1,0)</f>
        <v/>
      </c>
      <c r="JA10" s="22">
        <f>IFERROR(IW10/IP10-1,0)</f>
        <v/>
      </c>
      <c r="JB10" s="23">
        <f>IFERROR(IX10/IQ10-1,0)</f>
        <v/>
      </c>
      <c r="JC10" s="142" t="inlineStr">
        <is>
          <t>-</t>
        </is>
      </c>
      <c r="JD10" s="136" t="inlineStr">
        <is>
          <t>-</t>
        </is>
      </c>
      <c r="JE10" s="136" t="inlineStr">
        <is>
          <t>-</t>
        </is>
      </c>
      <c r="JF10" s="136" t="inlineStr">
        <is>
          <t>-</t>
        </is>
      </c>
      <c r="JG10" s="22">
        <f>IFERROR(JC10/IV10-1,0)</f>
        <v/>
      </c>
      <c r="JH10" s="22">
        <f>IFERROR(JD10/IW10-1,0)</f>
        <v/>
      </c>
      <c r="JI10" s="23">
        <f>IFERROR(JE10/IX10-1,0)</f>
        <v/>
      </c>
      <c r="JJ10" s="142" t="inlineStr">
        <is>
          <t>-</t>
        </is>
      </c>
      <c r="JK10" s="136" t="inlineStr">
        <is>
          <t>-</t>
        </is>
      </c>
      <c r="JL10" s="136" t="inlineStr">
        <is>
          <t>-</t>
        </is>
      </c>
      <c r="JM10" s="136" t="inlineStr">
        <is>
          <t>-</t>
        </is>
      </c>
      <c r="JN10" s="22">
        <f>IFERROR(JJ10/JC10-1,0)</f>
        <v/>
      </c>
      <c r="JO10" s="22">
        <f>IFERROR(JK10/JD10-1,0)</f>
        <v/>
      </c>
      <c r="JP10" s="23">
        <f>IFERROR(JL10/JE10-1,0)</f>
        <v/>
      </c>
      <c r="JQ10" s="142" t="inlineStr">
        <is>
          <t>-</t>
        </is>
      </c>
      <c r="JR10" s="136" t="inlineStr">
        <is>
          <t>-</t>
        </is>
      </c>
      <c r="JS10" s="136" t="inlineStr">
        <is>
          <t>-</t>
        </is>
      </c>
      <c r="JT10" s="136" t="inlineStr">
        <is>
          <t>-</t>
        </is>
      </c>
      <c r="JU10" s="22">
        <f>IFERROR(JQ10/JJ10-1,0)</f>
        <v/>
      </c>
      <c r="JV10" s="22">
        <f>IFERROR(JR10/JK10-1,0)</f>
        <v/>
      </c>
      <c r="JW10" s="23">
        <f>IFERROR(JS10/JL10-1,0)</f>
        <v/>
      </c>
      <c r="JX10" s="142" t="inlineStr">
        <is>
          <t>-</t>
        </is>
      </c>
      <c r="JY10" s="136" t="inlineStr">
        <is>
          <t>-</t>
        </is>
      </c>
      <c r="JZ10" s="136" t="inlineStr">
        <is>
          <t>-</t>
        </is>
      </c>
      <c r="KA10" s="136" t="inlineStr">
        <is>
          <t>-</t>
        </is>
      </c>
      <c r="KB10" s="22">
        <f>IFERROR(JX10/JQ10-1,0)</f>
        <v/>
      </c>
      <c r="KC10" s="22">
        <f>IFERROR(JY10/JR10-1,0)</f>
        <v/>
      </c>
      <c r="KD10" s="23">
        <f>IFERROR(JZ10/JS10-1,0)</f>
        <v/>
      </c>
      <c r="KE10" s="142" t="inlineStr">
        <is>
          <t>-</t>
        </is>
      </c>
      <c r="KF10" s="136" t="inlineStr">
        <is>
          <t>-</t>
        </is>
      </c>
      <c r="KG10" s="136" t="inlineStr">
        <is>
          <t>-</t>
        </is>
      </c>
      <c r="KH10" s="136" t="inlineStr">
        <is>
          <t>-</t>
        </is>
      </c>
      <c r="KI10" s="22">
        <f>IFERROR(KE10/JQ10-1,0)</f>
        <v/>
      </c>
      <c r="KJ10" s="22">
        <f>IFERROR(KF10/JR10-1,0)</f>
        <v/>
      </c>
      <c r="KK10" s="23">
        <f>IFERROR(KG10/JS10-1,0)</f>
        <v/>
      </c>
      <c r="KL10" s="142" t="inlineStr">
        <is>
          <t>-</t>
        </is>
      </c>
      <c r="KM10" s="136" t="inlineStr">
        <is>
          <t>-</t>
        </is>
      </c>
      <c r="KN10" s="136" t="inlineStr">
        <is>
          <t>-</t>
        </is>
      </c>
      <c r="KO10" s="136" t="inlineStr">
        <is>
          <t>-</t>
        </is>
      </c>
      <c r="KP10" s="22">
        <f>IFERROR(KL10/JX10-1,0)</f>
        <v/>
      </c>
      <c r="KQ10" s="22">
        <f>IFERROR(KM10/JY10-1,0)</f>
        <v/>
      </c>
      <c r="KR10" s="23">
        <f>IFERROR(KN10/JZ10-1,0)</f>
        <v/>
      </c>
      <c r="KS10" s="142" t="inlineStr">
        <is>
          <t>-</t>
        </is>
      </c>
      <c r="KT10" s="136" t="inlineStr">
        <is>
          <t>-</t>
        </is>
      </c>
      <c r="KU10" s="136" t="inlineStr">
        <is>
          <t>-</t>
        </is>
      </c>
      <c r="KV10" s="136" t="inlineStr">
        <is>
          <t>-</t>
        </is>
      </c>
      <c r="KW10" s="22">
        <f>IFERROR(KS10/KE10-1,0)</f>
        <v/>
      </c>
      <c r="KX10" s="22">
        <f>IFERROR(KT10/KF10-1,0)</f>
        <v/>
      </c>
      <c r="KY10" s="23">
        <f>IFERROR(KU10/KG10-1,0)</f>
        <v/>
      </c>
      <c r="KZ10" s="142" t="inlineStr">
        <is>
          <t>-</t>
        </is>
      </c>
      <c r="LA10" s="136" t="inlineStr">
        <is>
          <t>-</t>
        </is>
      </c>
      <c r="LB10" s="136" t="inlineStr">
        <is>
          <t>-</t>
        </is>
      </c>
      <c r="LC10" s="136" t="inlineStr">
        <is>
          <t>-</t>
        </is>
      </c>
      <c r="LD10" s="22">
        <f>IFERROR(KZ10/KL10-1,0)</f>
        <v/>
      </c>
      <c r="LE10" s="22">
        <f>IFERROR(LA10/KM10-1,0)</f>
        <v/>
      </c>
      <c r="LF10" s="23">
        <f>IFERROR(LB10/KN10-1,0)</f>
        <v/>
      </c>
      <c r="LG10" s="142" t="inlineStr">
        <is>
          <t>-</t>
        </is>
      </c>
      <c r="LH10" s="136" t="inlineStr">
        <is>
          <t>-</t>
        </is>
      </c>
      <c r="LI10" s="136" t="inlineStr">
        <is>
          <t>-</t>
        </is>
      </c>
      <c r="LJ10" s="136" t="inlineStr">
        <is>
          <t>-</t>
        </is>
      </c>
      <c r="LK10" s="22">
        <f>IFERROR(LG10/KS10-1,0)</f>
        <v/>
      </c>
      <c r="LL10" s="22">
        <f>IFERROR(LH10/KT10-1,0)</f>
        <v/>
      </c>
      <c r="LM10" s="23">
        <f>IFERROR(LI10/KU10-1,0)</f>
        <v/>
      </c>
      <c r="LN10" s="142" t="inlineStr">
        <is>
          <t>-</t>
        </is>
      </c>
      <c r="LO10" s="136" t="inlineStr">
        <is>
          <t>-</t>
        </is>
      </c>
      <c r="LP10" s="136" t="inlineStr">
        <is>
          <t>-</t>
        </is>
      </c>
      <c r="LQ10" s="136" t="inlineStr">
        <is>
          <t>-</t>
        </is>
      </c>
      <c r="LR10" s="22">
        <f>IFERROR(LN10/KZ10-1,0)</f>
        <v/>
      </c>
      <c r="LS10" s="22">
        <f>IFERROR(LO10/LA10-1,0)</f>
        <v/>
      </c>
      <c r="LT10" s="23">
        <f>IFERROR(LP10/LB10-1,0)</f>
        <v/>
      </c>
      <c r="LU10" s="142" t="inlineStr">
        <is>
          <t>-</t>
        </is>
      </c>
      <c r="LV10" s="136" t="inlineStr">
        <is>
          <t>-</t>
        </is>
      </c>
      <c r="LW10" s="136" t="inlineStr">
        <is>
          <t>-</t>
        </is>
      </c>
      <c r="LX10" s="136" t="inlineStr">
        <is>
          <t>-</t>
        </is>
      </c>
      <c r="LY10" s="22">
        <f>IFERROR(LU10/LG10-1,0)</f>
        <v/>
      </c>
      <c r="LZ10" s="22">
        <f>IFERROR(LV10/LH10-1,0)</f>
        <v/>
      </c>
      <c r="MA10" s="23">
        <f>IFERROR(LW10/LI10-1,0)</f>
        <v/>
      </c>
      <c r="MB10" s="142" t="inlineStr">
        <is>
          <t>-</t>
        </is>
      </c>
      <c r="MC10" s="136" t="inlineStr">
        <is>
          <t>-</t>
        </is>
      </c>
      <c r="MD10" s="136" t="inlineStr">
        <is>
          <t>-</t>
        </is>
      </c>
      <c r="ME10" s="136" t="inlineStr">
        <is>
          <t>-</t>
        </is>
      </c>
      <c r="MF10" s="22">
        <f>IFERROR(MB10/LN10-1,0)</f>
        <v/>
      </c>
      <c r="MG10" s="22">
        <f>IFERROR(MC10/LO10-1,0)</f>
        <v/>
      </c>
      <c r="MH10" s="23">
        <f>IFERROR(MD10/LP10-1,0)</f>
        <v/>
      </c>
      <c r="MI10" s="142" t="inlineStr">
        <is>
          <t>-</t>
        </is>
      </c>
      <c r="MJ10" s="136" t="inlineStr">
        <is>
          <t>-</t>
        </is>
      </c>
      <c r="MK10" s="136" t="inlineStr">
        <is>
          <t>-</t>
        </is>
      </c>
      <c r="ML10" s="136" t="inlineStr">
        <is>
          <t>-</t>
        </is>
      </c>
      <c r="MM10" s="22">
        <f>IFERROR(MI10/LU10-1,0)</f>
        <v/>
      </c>
      <c r="MN10" s="22">
        <f>IFERROR(MJ10/LV10-1,0)</f>
        <v/>
      </c>
      <c r="MO10" s="23">
        <f>IFERROR(MK10/LW10-1,0)</f>
        <v/>
      </c>
      <c r="MP10" s="142" t="inlineStr">
        <is>
          <t>-</t>
        </is>
      </c>
      <c r="MQ10" s="136" t="inlineStr">
        <is>
          <t>-</t>
        </is>
      </c>
      <c r="MR10" s="136" t="inlineStr">
        <is>
          <t>-</t>
        </is>
      </c>
      <c r="MS10" s="136" t="inlineStr">
        <is>
          <t>-</t>
        </is>
      </c>
      <c r="MT10" s="22">
        <f>IFERROR(MP10/MB10-1,0)</f>
        <v/>
      </c>
      <c r="MU10" s="22">
        <f>IFERROR(MQ10/MC10-1,0)</f>
        <v/>
      </c>
      <c r="MV10" s="23">
        <f>IFERROR(MR10/MD10-1,0)</f>
        <v/>
      </c>
      <c r="MW10" s="142" t="inlineStr">
        <is>
          <t>-</t>
        </is>
      </c>
      <c r="MX10" s="136" t="inlineStr">
        <is>
          <t>-</t>
        </is>
      </c>
      <c r="MY10" s="136" t="inlineStr">
        <is>
          <t>-</t>
        </is>
      </c>
      <c r="MZ10" s="136" t="inlineStr">
        <is>
          <t>-</t>
        </is>
      </c>
      <c r="NA10" s="22">
        <f>IFERROR(MW10/MI10-1,0)</f>
        <v/>
      </c>
      <c r="NB10" s="22">
        <f>IFERROR(MX10/MJ10-1,0)</f>
        <v/>
      </c>
      <c r="NC10" s="23">
        <f>IFERROR(MY10/MK10-1,0)</f>
        <v/>
      </c>
      <c r="ND10" s="142" t="inlineStr">
        <is>
          <t>-</t>
        </is>
      </c>
      <c r="NE10" s="136" t="inlineStr">
        <is>
          <t>-</t>
        </is>
      </c>
      <c r="NF10" s="136" t="inlineStr">
        <is>
          <t>-</t>
        </is>
      </c>
      <c r="NG10" s="136" t="inlineStr">
        <is>
          <t>-</t>
        </is>
      </c>
      <c r="NH10" s="22">
        <f>IFERROR(ND10/MP10-1,0)</f>
        <v/>
      </c>
      <c r="NI10" s="22">
        <f>IFERROR(NE10/MQ10-1,0)</f>
        <v/>
      </c>
      <c r="NJ10" s="23">
        <f>IFERROR(NF10/MR10-1,0)</f>
        <v/>
      </c>
      <c r="NK10" s="142" t="inlineStr">
        <is>
          <t>-</t>
        </is>
      </c>
      <c r="NL10" s="136" t="inlineStr">
        <is>
          <t>-</t>
        </is>
      </c>
      <c r="NM10" s="136" t="inlineStr">
        <is>
          <t>-</t>
        </is>
      </c>
      <c r="NN10" s="136" t="inlineStr">
        <is>
          <t>-</t>
        </is>
      </c>
      <c r="NO10" s="22">
        <f>IFERROR(NK10/MW10-1,0)</f>
        <v/>
      </c>
      <c r="NP10" s="22">
        <f>IFERROR(NL10/MX10-1,0)</f>
        <v/>
      </c>
      <c r="NQ10" s="23">
        <f>IFERROR(NM10/MY10-1,0)</f>
        <v/>
      </c>
      <c r="NR10" s="142" t="inlineStr">
        <is>
          <t>-</t>
        </is>
      </c>
      <c r="NS10" s="136" t="inlineStr">
        <is>
          <t>-</t>
        </is>
      </c>
      <c r="NT10" s="136" t="inlineStr">
        <is>
          <t>-</t>
        </is>
      </c>
      <c r="NU10" s="136" t="inlineStr">
        <is>
          <t>-</t>
        </is>
      </c>
      <c r="NV10" s="22">
        <f>IFERROR(NR10/ND10-1,0)</f>
        <v/>
      </c>
      <c r="NW10" s="22">
        <f>IFERROR(NS10/NE10-1,0)</f>
        <v/>
      </c>
      <c r="NX10" s="23">
        <f>IFERROR(NT10/NF10-1,0)</f>
        <v/>
      </c>
      <c r="NY10" s="142" t="inlineStr">
        <is>
          <t>-</t>
        </is>
      </c>
      <c r="NZ10" s="136" t="inlineStr">
        <is>
          <t>-</t>
        </is>
      </c>
      <c r="OA10" s="136" t="inlineStr">
        <is>
          <t>-</t>
        </is>
      </c>
      <c r="OB10" s="136" t="inlineStr">
        <is>
          <t>-</t>
        </is>
      </c>
      <c r="OC10" s="22">
        <f>IFERROR(NY10/NK10-1,0)</f>
        <v/>
      </c>
      <c r="OD10" s="22">
        <f>IFERROR(NZ10/NL10-1,0)</f>
        <v/>
      </c>
      <c r="OE10" s="23">
        <f>IFERROR(OA10/NM10-1,0)</f>
        <v/>
      </c>
      <c r="OF10" s="142" t="inlineStr">
        <is>
          <t>-</t>
        </is>
      </c>
      <c r="OG10" s="136" t="inlineStr">
        <is>
          <t>-</t>
        </is>
      </c>
      <c r="OH10" s="136" t="inlineStr">
        <is>
          <t>-</t>
        </is>
      </c>
      <c r="OI10" s="136" t="inlineStr">
        <is>
          <t>-</t>
        </is>
      </c>
      <c r="OJ10" s="22">
        <f>IFERROR(OF10/NR10-1,0)</f>
        <v/>
      </c>
      <c r="OK10" s="22">
        <f>IFERROR(OG10/NS10-1,0)</f>
        <v/>
      </c>
      <c r="OL10" s="23">
        <f>IFERROR(OH10/NT10-1,0)</f>
        <v/>
      </c>
      <c r="OM10" s="142" t="inlineStr">
        <is>
          <t>-</t>
        </is>
      </c>
      <c r="ON10" s="136" t="inlineStr">
        <is>
          <t>-</t>
        </is>
      </c>
      <c r="OO10" s="136" t="inlineStr">
        <is>
          <t>-</t>
        </is>
      </c>
      <c r="OP10" s="136" t="inlineStr">
        <is>
          <t>-</t>
        </is>
      </c>
      <c r="OQ10" s="22">
        <f>IFERROR(OM10/NY10-1,0)</f>
        <v/>
      </c>
      <c r="OR10" s="22">
        <f>IFERROR(ON10/NZ10-1,0)</f>
        <v/>
      </c>
      <c r="OS10" s="23">
        <f>IFERROR(OO10/OA10-1,0)</f>
        <v/>
      </c>
      <c r="OT10" s="142" t="inlineStr">
        <is>
          <t>-</t>
        </is>
      </c>
      <c r="OU10" s="136" t="inlineStr">
        <is>
          <t>-</t>
        </is>
      </c>
      <c r="OV10" s="136" t="inlineStr">
        <is>
          <t>-</t>
        </is>
      </c>
      <c r="OW10" s="136" t="inlineStr">
        <is>
          <t>-</t>
        </is>
      </c>
      <c r="OX10" s="22">
        <f>IFERROR(OT10/OF10-1,0)</f>
        <v/>
      </c>
      <c r="OY10" s="22">
        <f>IFERROR(OU10/OG10-1,0)</f>
        <v/>
      </c>
      <c r="OZ10" s="23">
        <f>IFERROR(OV10/OH10-1,0)</f>
        <v/>
      </c>
    </row>
    <row r="11" ht="16.2" customHeight="1" s="325" thickBot="1">
      <c r="A11" s="26" t="inlineStr">
        <is>
          <t>Vent Group</t>
        </is>
      </c>
      <c r="B11" s="27" t="inlineStr">
        <is>
          <t>ИП Оганесян Артак Агванович</t>
        </is>
      </c>
      <c r="C11" s="27" t="inlineStr">
        <is>
          <t xml:space="preserve">Леонид Шевницын </t>
        </is>
      </c>
      <c r="D11" s="28" t="n"/>
      <c r="E11" s="29" t="n"/>
      <c r="F11" s="29" t="n"/>
      <c r="G11" s="29" t="n"/>
      <c r="H11" s="29" t="n"/>
      <c r="I11" s="147" t="inlineStr">
        <is>
          <t>Wildberries</t>
        </is>
      </c>
      <c r="J11" s="147" t="inlineStr">
        <is>
          <t>Нанодефлектор</t>
        </is>
      </c>
      <c r="K11" s="142" t="inlineStr">
        <is>
          <t>-</t>
        </is>
      </c>
      <c r="L11" s="136" t="inlineStr">
        <is>
          <t>-</t>
        </is>
      </c>
      <c r="M11" s="136" t="inlineStr">
        <is>
          <t>-</t>
        </is>
      </c>
      <c r="N11" s="136" t="inlineStr">
        <is>
          <t>-</t>
        </is>
      </c>
      <c r="O11" s="22">
        <f>IFERROR(K11/#REF!-1,0)</f>
        <v/>
      </c>
      <c r="P11" s="22">
        <f>IFERROR(L11/#REF!-1,0)</f>
        <v/>
      </c>
      <c r="Q11" s="23">
        <f>IFERROR(M11/#REF!-1,0)</f>
        <v/>
      </c>
      <c r="R11" s="142" t="inlineStr">
        <is>
          <t>-</t>
        </is>
      </c>
      <c r="S11" s="136" t="inlineStr">
        <is>
          <t>-</t>
        </is>
      </c>
      <c r="T11" s="136" t="inlineStr">
        <is>
          <t>-</t>
        </is>
      </c>
      <c r="U11" s="136" t="inlineStr">
        <is>
          <t>-</t>
        </is>
      </c>
      <c r="V11" s="22">
        <f>IFERROR(R11/K11-1,0)</f>
        <v/>
      </c>
      <c r="W11" s="22">
        <f>IFERROR(S11/L11-1,0)</f>
        <v/>
      </c>
      <c r="X11" s="23">
        <f>IFERROR(T11/M11-1,0)</f>
        <v/>
      </c>
      <c r="Y11" s="142" t="inlineStr">
        <is>
          <t>-</t>
        </is>
      </c>
      <c r="Z11" s="136" t="inlineStr">
        <is>
          <t>-</t>
        </is>
      </c>
      <c r="AA11" s="136" t="inlineStr">
        <is>
          <t>-</t>
        </is>
      </c>
      <c r="AB11" s="136" t="inlineStr">
        <is>
          <t>-</t>
        </is>
      </c>
      <c r="AC11" s="22">
        <f>IFERROR(Y11/R11-1,0)</f>
        <v/>
      </c>
      <c r="AD11" s="22">
        <f>IFERROR(Z11/S11-1,0)</f>
        <v/>
      </c>
      <c r="AE11" s="23">
        <f>IFERROR(AA11/T11-1,0)</f>
        <v/>
      </c>
      <c r="AF11" s="142" t="inlineStr">
        <is>
          <t>-</t>
        </is>
      </c>
      <c r="AG11" s="136" t="inlineStr">
        <is>
          <t>-</t>
        </is>
      </c>
      <c r="AH11" s="136" t="inlineStr">
        <is>
          <t>-</t>
        </is>
      </c>
      <c r="AI11" s="136" t="inlineStr">
        <is>
          <t>-</t>
        </is>
      </c>
      <c r="AJ11" s="22">
        <f>IFERROR(AF11/Y11-1,0)</f>
        <v/>
      </c>
      <c r="AK11" s="22">
        <f>IFERROR(AG11/Z11-1,0)</f>
        <v/>
      </c>
      <c r="AL11" s="23">
        <f>IFERROR(AH11/AA11-1,0)</f>
        <v/>
      </c>
      <c r="AM11" s="142" t="inlineStr">
        <is>
          <t>-</t>
        </is>
      </c>
      <c r="AN11" s="136" t="inlineStr">
        <is>
          <t>-</t>
        </is>
      </c>
      <c r="AO11" s="136" t="inlineStr">
        <is>
          <t>-</t>
        </is>
      </c>
      <c r="AP11" s="136" t="inlineStr">
        <is>
          <t>-</t>
        </is>
      </c>
      <c r="AQ11" s="22">
        <f>IFERROR(AM11/AF11-1,0)</f>
        <v/>
      </c>
      <c r="AR11" s="22">
        <f>IFERROR(AN11/AG11-1,0)</f>
        <v/>
      </c>
      <c r="AS11" s="23">
        <f>IFERROR(AO11/AH11-1,0)</f>
        <v/>
      </c>
      <c r="AT11" s="142" t="inlineStr">
        <is>
          <t>-</t>
        </is>
      </c>
      <c r="AU11" s="136" t="inlineStr">
        <is>
          <t>-</t>
        </is>
      </c>
      <c r="AV11" s="136" t="inlineStr">
        <is>
          <t>-</t>
        </is>
      </c>
      <c r="AW11" s="136" t="inlineStr">
        <is>
          <t>-</t>
        </is>
      </c>
      <c r="AX11" s="22">
        <f>IFERROR(AT11/AM11-1,0)</f>
        <v/>
      </c>
      <c r="AY11" s="22">
        <f>IFERROR(AU11/AN11-1,0)</f>
        <v/>
      </c>
      <c r="AZ11" s="23">
        <f>IFERROR(AV11/AO11-1,0)</f>
        <v/>
      </c>
      <c r="BA11" s="142" t="inlineStr">
        <is>
          <t>-</t>
        </is>
      </c>
      <c r="BB11" s="136" t="inlineStr">
        <is>
          <t>-</t>
        </is>
      </c>
      <c r="BC11" s="136" t="inlineStr">
        <is>
          <t>-</t>
        </is>
      </c>
      <c r="BD11" s="136" t="inlineStr">
        <is>
          <t>-</t>
        </is>
      </c>
      <c r="BE11" s="22">
        <f>IFERROR(BA11/AT11-1,0)</f>
        <v/>
      </c>
      <c r="BF11" s="22">
        <f>IFERROR(BB11/AU11-1,0)</f>
        <v/>
      </c>
      <c r="BG11" s="23">
        <f>IFERROR(BC11/AV11-1,0)</f>
        <v/>
      </c>
      <c r="BH11" s="142" t="inlineStr">
        <is>
          <t>-</t>
        </is>
      </c>
      <c r="BI11" s="136" t="inlineStr">
        <is>
          <t>-</t>
        </is>
      </c>
      <c r="BJ11" s="136" t="inlineStr">
        <is>
          <t>-</t>
        </is>
      </c>
      <c r="BK11" s="136" t="inlineStr">
        <is>
          <t>-</t>
        </is>
      </c>
      <c r="BL11" s="22">
        <f>IFERROR(BH11/BA11-1,0)</f>
        <v/>
      </c>
      <c r="BM11" s="22">
        <f>IFERROR(BI11/BB11-1,0)</f>
        <v/>
      </c>
      <c r="BN11" s="23">
        <f>IFERROR(BJ11/BC11-1,0)</f>
        <v/>
      </c>
      <c r="BO11" s="142" t="inlineStr">
        <is>
          <t>-</t>
        </is>
      </c>
      <c r="BP11" s="136" t="inlineStr">
        <is>
          <t>-</t>
        </is>
      </c>
      <c r="BQ11" s="136" t="inlineStr">
        <is>
          <t>-</t>
        </is>
      </c>
      <c r="BR11" s="136" t="inlineStr">
        <is>
          <t>-</t>
        </is>
      </c>
      <c r="BS11" s="22">
        <f>IFERROR(BO11/BH11-1,0)</f>
        <v/>
      </c>
      <c r="BT11" s="22">
        <f>IFERROR(BP11/BI11-1,0)</f>
        <v/>
      </c>
      <c r="BU11" s="23">
        <f>IFERROR(BQ11/BJ11-1,0)</f>
        <v/>
      </c>
      <c r="BV11" s="142" t="inlineStr">
        <is>
          <t>-</t>
        </is>
      </c>
      <c r="BW11" s="136" t="inlineStr">
        <is>
          <t>-</t>
        </is>
      </c>
      <c r="BX11" s="136" t="inlineStr">
        <is>
          <t>-</t>
        </is>
      </c>
      <c r="BY11" s="136" t="inlineStr">
        <is>
          <t>-</t>
        </is>
      </c>
      <c r="BZ11" s="22">
        <f>IFERROR(BV11/BO11-1,0)</f>
        <v/>
      </c>
      <c r="CA11" s="22">
        <f>IFERROR(BW11/BP11-1,0)</f>
        <v/>
      </c>
      <c r="CB11" s="23">
        <f>IFERROR(BX11/BQ11-1,0)</f>
        <v/>
      </c>
      <c r="CC11" s="142" t="inlineStr">
        <is>
          <t>-</t>
        </is>
      </c>
      <c r="CD11" s="136" t="inlineStr">
        <is>
          <t>-</t>
        </is>
      </c>
      <c r="CE11" s="136" t="inlineStr">
        <is>
          <t>-</t>
        </is>
      </c>
      <c r="CF11" s="136" t="inlineStr">
        <is>
          <t>-</t>
        </is>
      </c>
      <c r="CG11" s="22">
        <f>IFERROR(CC11/BV11-1,0)</f>
        <v/>
      </c>
      <c r="CH11" s="22">
        <f>IFERROR(CD11/BW11-1,0)</f>
        <v/>
      </c>
      <c r="CI11" s="23">
        <f>IFERROR(CE11/BX11-1,0)</f>
        <v/>
      </c>
      <c r="CJ11" s="142" t="inlineStr">
        <is>
          <t>-</t>
        </is>
      </c>
      <c r="CK11" s="136" t="inlineStr">
        <is>
          <t>-</t>
        </is>
      </c>
      <c r="CL11" s="136" t="inlineStr">
        <is>
          <t>-</t>
        </is>
      </c>
      <c r="CM11" s="136" t="inlineStr">
        <is>
          <t>-</t>
        </is>
      </c>
      <c r="CN11" s="22">
        <f>IFERROR(CJ11/CC11-1,0)</f>
        <v/>
      </c>
      <c r="CO11" s="22">
        <f>IFERROR(CK11/CD11-1,0)</f>
        <v/>
      </c>
      <c r="CP11" s="23">
        <f>IFERROR(CL11/CE11-1,0)</f>
        <v/>
      </c>
      <c r="CQ11" s="142" t="inlineStr">
        <is>
          <t>-</t>
        </is>
      </c>
      <c r="CR11" s="136" t="inlineStr">
        <is>
          <t>-</t>
        </is>
      </c>
      <c r="CS11" s="136" t="inlineStr">
        <is>
          <t>-</t>
        </is>
      </c>
      <c r="CT11" s="136" t="inlineStr">
        <is>
          <t>-</t>
        </is>
      </c>
      <c r="CU11" s="22">
        <f>IFERROR(CQ11/CJ11-1,0)</f>
        <v/>
      </c>
      <c r="CV11" s="22">
        <f>IFERROR(CR11/CK11-1,0)</f>
        <v/>
      </c>
      <c r="CW11" s="23">
        <f>IFERROR(CS11/CL11-1,0)</f>
        <v/>
      </c>
      <c r="CX11" s="142" t="inlineStr">
        <is>
          <t>-</t>
        </is>
      </c>
      <c r="CY11" s="136" t="inlineStr">
        <is>
          <t>-</t>
        </is>
      </c>
      <c r="CZ11" s="136" t="inlineStr">
        <is>
          <t>-</t>
        </is>
      </c>
      <c r="DA11" s="136" t="inlineStr">
        <is>
          <t>-</t>
        </is>
      </c>
      <c r="DB11" s="22">
        <f>IFERROR(CX11/CQ11-1,0)</f>
        <v/>
      </c>
      <c r="DC11" s="22">
        <f>IFERROR(CY11/CR11-1,0)</f>
        <v/>
      </c>
      <c r="DD11" s="23">
        <f>IFERROR(CZ11/CS11-1,0)</f>
        <v/>
      </c>
      <c r="DE11" s="142" t="inlineStr">
        <is>
          <t>-</t>
        </is>
      </c>
      <c r="DF11" s="136" t="inlineStr">
        <is>
          <t>-</t>
        </is>
      </c>
      <c r="DG11" s="136" t="inlineStr">
        <is>
          <t>-</t>
        </is>
      </c>
      <c r="DH11" s="136" t="inlineStr">
        <is>
          <t>-</t>
        </is>
      </c>
      <c r="DI11" s="22">
        <f>IFERROR(DE11/CX11-1,0)</f>
        <v/>
      </c>
      <c r="DJ11" s="22">
        <f>IFERROR(DF11/CY11-1,0)</f>
        <v/>
      </c>
      <c r="DK11" s="23">
        <f>IFERROR(DG11/CZ11-1,0)</f>
        <v/>
      </c>
      <c r="DL11" s="142" t="inlineStr">
        <is>
          <t>-</t>
        </is>
      </c>
      <c r="DM11" s="136" t="inlineStr">
        <is>
          <t>-</t>
        </is>
      </c>
      <c r="DN11" s="136" t="inlineStr">
        <is>
          <t>-</t>
        </is>
      </c>
      <c r="DO11" s="136" t="inlineStr">
        <is>
          <t>-</t>
        </is>
      </c>
      <c r="DP11" s="22">
        <f>IFERROR(DL11/DE11-1,0)</f>
        <v/>
      </c>
      <c r="DQ11" s="22">
        <f>IFERROR(DM11/DF11-1,0)</f>
        <v/>
      </c>
      <c r="DR11" s="23">
        <f>IFERROR(DN11/DG11-1,0)</f>
        <v/>
      </c>
      <c r="DS11" s="142" t="inlineStr">
        <is>
          <t>-</t>
        </is>
      </c>
      <c r="DT11" s="136" t="inlineStr">
        <is>
          <t>-</t>
        </is>
      </c>
      <c r="DU11" s="136" t="inlineStr">
        <is>
          <t>-</t>
        </is>
      </c>
      <c r="DV11" s="136" t="inlineStr">
        <is>
          <t>-</t>
        </is>
      </c>
      <c r="DW11" s="22">
        <f>IFERROR(DS11/DL11-1,0)</f>
        <v/>
      </c>
      <c r="DX11" s="22">
        <f>IFERROR(DT11/DM11-1,0)</f>
        <v/>
      </c>
      <c r="DY11" s="23">
        <f>IFERROR(DU11/DN11-1,0)</f>
        <v/>
      </c>
      <c r="DZ11" s="142" t="inlineStr">
        <is>
          <t>-</t>
        </is>
      </c>
      <c r="EA11" s="136" t="inlineStr">
        <is>
          <t>-</t>
        </is>
      </c>
      <c r="EB11" s="136" t="n"/>
      <c r="EC11" s="136" t="inlineStr">
        <is>
          <t>-</t>
        </is>
      </c>
      <c r="ED11" s="22">
        <f>IFERROR(DZ11/DS11-1,0)</f>
        <v/>
      </c>
      <c r="EE11" s="22">
        <f>IFERROR(EA11/DT11-1,0)</f>
        <v/>
      </c>
      <c r="EF11" s="23">
        <f>IFERROR(EB11/DU11-1,0)</f>
        <v/>
      </c>
      <c r="EG11" s="142" t="inlineStr">
        <is>
          <t>-</t>
        </is>
      </c>
      <c r="EH11" s="136" t="inlineStr">
        <is>
          <t>-</t>
        </is>
      </c>
      <c r="EI11" s="136" t="n"/>
      <c r="EJ11" s="136" t="inlineStr">
        <is>
          <t>-</t>
        </is>
      </c>
      <c r="EK11" s="22">
        <f>IFERROR(EG11/DZ11-1,0)</f>
        <v/>
      </c>
      <c r="EL11" s="22">
        <f>IFERROR(EH11/EA11-1,0)</f>
        <v/>
      </c>
      <c r="EM11" s="23">
        <f>IFERROR(EI11/EB11-1,0)</f>
        <v/>
      </c>
      <c r="EN11" s="142" t="inlineStr">
        <is>
          <t>-</t>
        </is>
      </c>
      <c r="EO11" s="136" t="inlineStr">
        <is>
          <t>-</t>
        </is>
      </c>
      <c r="EP11" s="136" t="n"/>
      <c r="EQ11" s="136" t="inlineStr">
        <is>
          <t>-</t>
        </is>
      </c>
      <c r="ER11" s="22">
        <f>IFERROR(EN11/EG11-1,0)</f>
        <v/>
      </c>
      <c r="ES11" s="22">
        <f>IFERROR(EO11/EH11-1,0)</f>
        <v/>
      </c>
      <c r="ET11" s="23">
        <f>IFERROR(EP11/EI11-1,0)</f>
        <v/>
      </c>
      <c r="EU11" s="142" t="inlineStr">
        <is>
          <t>-</t>
        </is>
      </c>
      <c r="EV11" s="136" t="inlineStr">
        <is>
          <t>-</t>
        </is>
      </c>
      <c r="EW11" s="136" t="n"/>
      <c r="EX11" s="136" t="inlineStr">
        <is>
          <t>-</t>
        </is>
      </c>
      <c r="EY11" s="22">
        <f>IFERROR(EU11/EN11-1,0)</f>
        <v/>
      </c>
      <c r="EZ11" s="22">
        <f>IFERROR(EV11/EO11-1,0)</f>
        <v/>
      </c>
      <c r="FA11" s="23">
        <f>IFERROR(EW11/EP11-1,0)</f>
        <v/>
      </c>
      <c r="FB11" s="142" t="inlineStr">
        <is>
          <t>-</t>
        </is>
      </c>
      <c r="FC11" s="136" t="inlineStr">
        <is>
          <t>-</t>
        </is>
      </c>
      <c r="FD11" s="136" t="n"/>
      <c r="FE11" s="136" t="inlineStr">
        <is>
          <t>-</t>
        </is>
      </c>
      <c r="FF11" s="22">
        <f>IFERROR(FB11/EU11-1,0)</f>
        <v/>
      </c>
      <c r="FG11" s="22">
        <f>IFERROR(FC11/EV11-1,0)</f>
        <v/>
      </c>
      <c r="FH11" s="23">
        <f>IFERROR(FD11/EW11-1,0)</f>
        <v/>
      </c>
      <c r="FI11" s="142" t="inlineStr">
        <is>
          <t>-</t>
        </is>
      </c>
      <c r="FJ11" s="136" t="inlineStr">
        <is>
          <t>-</t>
        </is>
      </c>
      <c r="FK11" s="136" t="n"/>
      <c r="FL11" s="136" t="inlineStr">
        <is>
          <t>-</t>
        </is>
      </c>
      <c r="FM11" s="22">
        <f>IFERROR(FI11/FB11-1,0)</f>
        <v/>
      </c>
      <c r="FN11" s="22">
        <f>IFERROR(FJ11/FC11-1,0)</f>
        <v/>
      </c>
      <c r="FO11" s="23">
        <f>IFERROR(FK11/FD11-1,0)</f>
        <v/>
      </c>
      <c r="FP11" s="142" t="inlineStr">
        <is>
          <t>-</t>
        </is>
      </c>
      <c r="FQ11" s="136" t="inlineStr">
        <is>
          <t>-</t>
        </is>
      </c>
      <c r="FR11" s="136" t="n"/>
      <c r="FS11" s="136" t="inlineStr">
        <is>
          <t>-</t>
        </is>
      </c>
      <c r="FT11" s="22">
        <f>IFERROR(FP11/FI11-1,0)</f>
        <v/>
      </c>
      <c r="FU11" s="22">
        <f>IFERROR(FQ11/FJ11-1,0)</f>
        <v/>
      </c>
      <c r="FV11" s="23">
        <f>IFERROR(FR11/FK11-1,0)</f>
        <v/>
      </c>
      <c r="FW11" s="142" t="inlineStr">
        <is>
          <t>-</t>
        </is>
      </c>
      <c r="FX11" s="136" t="inlineStr">
        <is>
          <t>-</t>
        </is>
      </c>
      <c r="FY11" s="136" t="n"/>
      <c r="FZ11" s="136" t="inlineStr">
        <is>
          <t>-</t>
        </is>
      </c>
      <c r="GA11" s="22">
        <f>IFERROR(FW11/FP11-1,0)</f>
        <v/>
      </c>
      <c r="GB11" s="22">
        <f>IFERROR(FX11/FQ11-1,0)</f>
        <v/>
      </c>
      <c r="GC11" s="23">
        <f>IFERROR(FY11/FR11-1,0)</f>
        <v/>
      </c>
      <c r="GD11" s="142" t="inlineStr">
        <is>
          <t>-</t>
        </is>
      </c>
      <c r="GE11" s="136" t="inlineStr">
        <is>
          <t>-</t>
        </is>
      </c>
      <c r="GF11" s="136" t="n"/>
      <c r="GG11" s="136" t="inlineStr">
        <is>
          <t>-</t>
        </is>
      </c>
      <c r="GH11" s="22">
        <f>IFERROR(GD11/FW11-1,0)</f>
        <v/>
      </c>
      <c r="GI11" s="22">
        <f>IFERROR(GE11/FX11-1,0)</f>
        <v/>
      </c>
      <c r="GJ11" s="23">
        <f>IFERROR(GF11/FY11-1,0)</f>
        <v/>
      </c>
      <c r="GK11" s="142" t="inlineStr">
        <is>
          <t>-</t>
        </is>
      </c>
      <c r="GL11" s="136" t="inlineStr">
        <is>
          <t>-</t>
        </is>
      </c>
      <c r="GM11" s="136" t="n"/>
      <c r="GN11" s="136" t="inlineStr">
        <is>
          <t>-</t>
        </is>
      </c>
      <c r="GO11" s="22">
        <f>IFERROR(GK11/GD11-1,0)</f>
        <v/>
      </c>
      <c r="GP11" s="22">
        <f>IFERROR(GL11/GE11-1,0)</f>
        <v/>
      </c>
      <c r="GQ11" s="23">
        <f>IFERROR(GM11/GF11-1,0)</f>
        <v/>
      </c>
      <c r="GR11" s="142" t="inlineStr">
        <is>
          <t>-</t>
        </is>
      </c>
      <c r="GS11" s="136" t="inlineStr">
        <is>
          <t>-</t>
        </is>
      </c>
      <c r="GT11" s="136" t="n"/>
      <c r="GU11" s="136" t="inlineStr">
        <is>
          <t>-</t>
        </is>
      </c>
      <c r="GV11" s="22">
        <f>IFERROR(GR11/GK11-1,0)</f>
        <v/>
      </c>
      <c r="GW11" s="22">
        <f>IFERROR(GS11/GL11-1,0)</f>
        <v/>
      </c>
      <c r="GX11" s="23">
        <f>IFERROR(GT11/GM11-1,0)</f>
        <v/>
      </c>
      <c r="GY11" s="142" t="inlineStr">
        <is>
          <t>-</t>
        </is>
      </c>
      <c r="GZ11" s="136" t="inlineStr">
        <is>
          <t>-</t>
        </is>
      </c>
      <c r="HA11" s="136" t="n"/>
      <c r="HB11" s="136" t="inlineStr">
        <is>
          <t>-</t>
        </is>
      </c>
      <c r="HC11" s="22">
        <f>IFERROR(GY11/GR11-1,0)</f>
        <v/>
      </c>
      <c r="HD11" s="22">
        <f>IFERROR(GZ11/GS11-1,0)</f>
        <v/>
      </c>
      <c r="HE11" s="23">
        <f>IFERROR(HA11/GT11-1,0)</f>
        <v/>
      </c>
      <c r="HF11" s="142" t="inlineStr">
        <is>
          <t>-</t>
        </is>
      </c>
      <c r="HG11" s="136" t="inlineStr">
        <is>
          <t>-</t>
        </is>
      </c>
      <c r="HH11" s="136" t="n"/>
      <c r="HI11" s="136" t="inlineStr">
        <is>
          <t>-</t>
        </is>
      </c>
      <c r="HJ11" s="22">
        <f>IFERROR(HF11/GY11-1,0)</f>
        <v/>
      </c>
      <c r="HK11" s="22">
        <f>IFERROR(HG11/GZ11-1,0)</f>
        <v/>
      </c>
      <c r="HL11" s="23">
        <f>IFERROR(HH11/HA11-1,0)</f>
        <v/>
      </c>
      <c r="HM11" s="142" t="inlineStr">
        <is>
          <t>-</t>
        </is>
      </c>
      <c r="HN11" s="136" t="inlineStr">
        <is>
          <t>-</t>
        </is>
      </c>
      <c r="HO11" s="136" t="n"/>
      <c r="HP11" s="136" t="inlineStr">
        <is>
          <t>-</t>
        </is>
      </c>
      <c r="HQ11" s="22">
        <f>IFERROR(HM11/HF11-1,0)</f>
        <v/>
      </c>
      <c r="HR11" s="22">
        <f>IFERROR(HN11/HG11-1,0)</f>
        <v/>
      </c>
      <c r="HS11" s="23">
        <f>IFERROR(HO11/HH11-1,0)</f>
        <v/>
      </c>
      <c r="HT11" s="142" t="inlineStr">
        <is>
          <t>-</t>
        </is>
      </c>
      <c r="HU11" s="136" t="inlineStr">
        <is>
          <t>-</t>
        </is>
      </c>
      <c r="HV11" s="136" t="n"/>
      <c r="HW11" s="136" t="inlineStr">
        <is>
          <t>-</t>
        </is>
      </c>
      <c r="HX11" s="22">
        <f>IFERROR(HT11/HM11-1,0)</f>
        <v/>
      </c>
      <c r="HY11" s="22">
        <f>IFERROR(HU11/HN11-1,0)</f>
        <v/>
      </c>
      <c r="HZ11" s="23">
        <f>IFERROR(HV11/HO11-1,0)</f>
        <v/>
      </c>
      <c r="IA11" s="142" t="inlineStr">
        <is>
          <t>-</t>
        </is>
      </c>
      <c r="IB11" s="136" t="inlineStr">
        <is>
          <t>-</t>
        </is>
      </c>
      <c r="IC11" s="136" t="n"/>
      <c r="ID11" s="136" t="inlineStr">
        <is>
          <t>-</t>
        </is>
      </c>
      <c r="IE11" s="22">
        <f>IFERROR(IA11/HT11-1,0)</f>
        <v/>
      </c>
      <c r="IF11" s="22">
        <f>IFERROR(IB11/HU11-1,0)</f>
        <v/>
      </c>
      <c r="IG11" s="23">
        <f>IFERROR(IC11/HV11-1,0)</f>
        <v/>
      </c>
      <c r="IH11" s="142" t="inlineStr">
        <is>
          <t>-</t>
        </is>
      </c>
      <c r="II11" s="136" t="inlineStr">
        <is>
          <t>-</t>
        </is>
      </c>
      <c r="IJ11" s="136" t="n"/>
      <c r="IK11" s="136" t="inlineStr">
        <is>
          <t>-</t>
        </is>
      </c>
      <c r="IL11" s="22">
        <f>IFERROR(IH11/IA11-1,0)</f>
        <v/>
      </c>
      <c r="IM11" s="22">
        <f>IFERROR(II11/IB11-1,0)</f>
        <v/>
      </c>
      <c r="IN11" s="23">
        <f>IFERROR(IJ11/IC11-1,0)</f>
        <v/>
      </c>
      <c r="IO11" s="142" t="inlineStr">
        <is>
          <t>-</t>
        </is>
      </c>
      <c r="IP11" s="136" t="inlineStr">
        <is>
          <t>-</t>
        </is>
      </c>
      <c r="IQ11" s="136" t="n"/>
      <c r="IR11" s="136" t="inlineStr">
        <is>
          <t>-</t>
        </is>
      </c>
      <c r="IS11" s="22">
        <f>IFERROR(IO11/IH11-1,0)</f>
        <v/>
      </c>
      <c r="IT11" s="22">
        <f>IFERROR(IP11/II11-1,0)</f>
        <v/>
      </c>
      <c r="IU11" s="23">
        <f>IFERROR(IQ11/IJ11-1,0)</f>
        <v/>
      </c>
      <c r="IV11" s="142" t="inlineStr">
        <is>
          <t>-</t>
        </is>
      </c>
      <c r="IW11" s="136" t="inlineStr">
        <is>
          <t>-</t>
        </is>
      </c>
      <c r="IX11" s="136" t="n"/>
      <c r="IY11" s="136" t="inlineStr">
        <is>
          <t>-</t>
        </is>
      </c>
      <c r="IZ11" s="22">
        <f>IFERROR(IV11/IO11-1,0)</f>
        <v/>
      </c>
      <c r="JA11" s="22">
        <f>IFERROR(IW11/IP11-1,0)</f>
        <v/>
      </c>
      <c r="JB11" s="23">
        <f>IFERROR(IX11/IQ11-1,0)</f>
        <v/>
      </c>
      <c r="JC11" s="142" t="inlineStr">
        <is>
          <t>-</t>
        </is>
      </c>
      <c r="JD11" s="136" t="inlineStr">
        <is>
          <t>-</t>
        </is>
      </c>
      <c r="JE11" s="136" t="n"/>
      <c r="JF11" s="136" t="inlineStr">
        <is>
          <t>-</t>
        </is>
      </c>
      <c r="JG11" s="22">
        <f>IFERROR(JC11/IV11-1,0)</f>
        <v/>
      </c>
      <c r="JH11" s="22">
        <f>IFERROR(JD11/IW11-1,0)</f>
        <v/>
      </c>
      <c r="JI11" s="23">
        <f>IFERROR(JE11/IX11-1,0)</f>
        <v/>
      </c>
      <c r="JJ11" s="142" t="inlineStr">
        <is>
          <t>-</t>
        </is>
      </c>
      <c r="JK11" s="136" t="inlineStr">
        <is>
          <t>-</t>
        </is>
      </c>
      <c r="JL11" s="136" t="n"/>
      <c r="JM11" s="136" t="inlineStr">
        <is>
          <t>-</t>
        </is>
      </c>
      <c r="JN11" s="22">
        <f>IFERROR(JJ11/JC11-1,0)</f>
        <v/>
      </c>
      <c r="JO11" s="22">
        <f>IFERROR(JK11/JD11-1,0)</f>
        <v/>
      </c>
      <c r="JP11" s="23">
        <f>IFERROR(JL11/JE11-1,0)</f>
        <v/>
      </c>
      <c r="JQ11" s="142" t="inlineStr">
        <is>
          <t>-</t>
        </is>
      </c>
      <c r="JR11" s="136" t="inlineStr">
        <is>
          <t>-</t>
        </is>
      </c>
      <c r="JS11" s="136" t="n"/>
      <c r="JT11" s="136" t="inlineStr">
        <is>
          <t>-</t>
        </is>
      </c>
      <c r="JU11" s="22">
        <f>IFERROR(JQ11/JJ11-1,0)</f>
        <v/>
      </c>
      <c r="JV11" s="22">
        <f>IFERROR(JR11/JK11-1,0)</f>
        <v/>
      </c>
      <c r="JW11" s="23">
        <f>IFERROR(JS11/JL11-1,0)</f>
        <v/>
      </c>
      <c r="JX11" s="142" t="inlineStr">
        <is>
          <t>-</t>
        </is>
      </c>
      <c r="JY11" s="136" t="inlineStr">
        <is>
          <t>-</t>
        </is>
      </c>
      <c r="JZ11" s="136" t="n"/>
      <c r="KA11" s="136" t="inlineStr">
        <is>
          <t>-</t>
        </is>
      </c>
      <c r="KB11" s="22">
        <f>IFERROR(JX11/JQ11-1,0)</f>
        <v/>
      </c>
      <c r="KC11" s="22">
        <f>IFERROR(JY11/JR11-1,0)</f>
        <v/>
      </c>
      <c r="KD11" s="23">
        <f>IFERROR(JZ11/JS11-1,0)</f>
        <v/>
      </c>
      <c r="KE11" s="142" t="inlineStr">
        <is>
          <t>-</t>
        </is>
      </c>
      <c r="KF11" s="136" t="inlineStr">
        <is>
          <t>-</t>
        </is>
      </c>
      <c r="KG11" s="136" t="n"/>
      <c r="KH11" s="136" t="inlineStr">
        <is>
          <t>-</t>
        </is>
      </c>
      <c r="KI11" s="22">
        <f>IFERROR(KE11/JQ11-1,0)</f>
        <v/>
      </c>
      <c r="KJ11" s="22">
        <f>IFERROR(KF11/JR11-1,0)</f>
        <v/>
      </c>
      <c r="KK11" s="23">
        <f>IFERROR(KG11/JS11-1,0)</f>
        <v/>
      </c>
      <c r="KL11" s="142" t="inlineStr">
        <is>
          <t>-</t>
        </is>
      </c>
      <c r="KM11" s="136" t="inlineStr">
        <is>
          <t>-</t>
        </is>
      </c>
      <c r="KN11" s="136" t="n"/>
      <c r="KO11" s="136" t="inlineStr">
        <is>
          <t>-</t>
        </is>
      </c>
      <c r="KP11" s="22">
        <f>IFERROR(KL11/JX11-1,0)</f>
        <v/>
      </c>
      <c r="KQ11" s="22">
        <f>IFERROR(KM11/JY11-1,0)</f>
        <v/>
      </c>
      <c r="KR11" s="23">
        <f>IFERROR(KN11/JZ11-1,0)</f>
        <v/>
      </c>
      <c r="KS11" s="142" t="inlineStr">
        <is>
          <t>-</t>
        </is>
      </c>
      <c r="KT11" s="136" t="inlineStr">
        <is>
          <t>-</t>
        </is>
      </c>
      <c r="KU11" s="136" t="n"/>
      <c r="KV11" s="136" t="inlineStr">
        <is>
          <t>-</t>
        </is>
      </c>
      <c r="KW11" s="22">
        <f>IFERROR(KS11/KE11-1,0)</f>
        <v/>
      </c>
      <c r="KX11" s="22">
        <f>IFERROR(KT11/KF11-1,0)</f>
        <v/>
      </c>
      <c r="KY11" s="23">
        <f>IFERROR(KU11/KG11-1,0)</f>
        <v/>
      </c>
      <c r="KZ11" s="142" t="inlineStr">
        <is>
          <t>-</t>
        </is>
      </c>
      <c r="LA11" s="136" t="inlineStr">
        <is>
          <t>-</t>
        </is>
      </c>
      <c r="LB11" s="136" t="n"/>
      <c r="LC11" s="136" t="inlineStr">
        <is>
          <t>-</t>
        </is>
      </c>
      <c r="LD11" s="22">
        <f>IFERROR(KZ11/KL11-1,0)</f>
        <v/>
      </c>
      <c r="LE11" s="22">
        <f>IFERROR(LA11/KM11-1,0)</f>
        <v/>
      </c>
      <c r="LF11" s="23">
        <f>IFERROR(LB11/KN11-1,0)</f>
        <v/>
      </c>
      <c r="LG11" s="142" t="inlineStr">
        <is>
          <t>-</t>
        </is>
      </c>
      <c r="LH11" s="136" t="inlineStr">
        <is>
          <t>-</t>
        </is>
      </c>
      <c r="LI11" s="136" t="n"/>
      <c r="LJ11" s="136" t="inlineStr">
        <is>
          <t>-</t>
        </is>
      </c>
      <c r="LK11" s="22">
        <f>IFERROR(LG11/KS11-1,0)</f>
        <v/>
      </c>
      <c r="LL11" s="22">
        <f>IFERROR(LH11/KT11-1,0)</f>
        <v/>
      </c>
      <c r="LM11" s="23">
        <f>IFERROR(LI11/KU11-1,0)</f>
        <v/>
      </c>
      <c r="LN11" s="142" t="inlineStr">
        <is>
          <t>-</t>
        </is>
      </c>
      <c r="LO11" s="136" t="inlineStr">
        <is>
          <t>-</t>
        </is>
      </c>
      <c r="LP11" s="136" t="n"/>
      <c r="LQ11" s="136" t="inlineStr">
        <is>
          <t>-</t>
        </is>
      </c>
      <c r="LR11" s="22">
        <f>IFERROR(LN11/KZ11-1,0)</f>
        <v/>
      </c>
      <c r="LS11" s="22">
        <f>IFERROR(LO11/LA11-1,0)</f>
        <v/>
      </c>
      <c r="LT11" s="23">
        <f>IFERROR(LP11/LB11-1,0)</f>
        <v/>
      </c>
      <c r="LU11" s="142" t="inlineStr">
        <is>
          <t>-</t>
        </is>
      </c>
      <c r="LV11" s="136" t="inlineStr">
        <is>
          <t>-</t>
        </is>
      </c>
      <c r="LW11" s="136" t="n"/>
      <c r="LX11" s="136" t="inlineStr">
        <is>
          <t>-</t>
        </is>
      </c>
      <c r="LY11" s="22">
        <f>IFERROR(LU11/LG11-1,0)</f>
        <v/>
      </c>
      <c r="LZ11" s="22">
        <f>IFERROR(LV11/LH11-1,0)</f>
        <v/>
      </c>
      <c r="MA11" s="23">
        <f>IFERROR(LW11/LI11-1,0)</f>
        <v/>
      </c>
      <c r="MB11" s="142" t="inlineStr">
        <is>
          <t>-</t>
        </is>
      </c>
      <c r="MC11" s="136" t="inlineStr">
        <is>
          <t>-</t>
        </is>
      </c>
      <c r="MD11" s="136" t="n"/>
      <c r="ME11" s="136" t="inlineStr">
        <is>
          <t>-</t>
        </is>
      </c>
      <c r="MF11" s="22">
        <f>IFERROR(MB11/LN11-1,0)</f>
        <v/>
      </c>
      <c r="MG11" s="22">
        <f>IFERROR(MC11/LO11-1,0)</f>
        <v/>
      </c>
      <c r="MH11" s="23">
        <f>IFERROR(MD11/LP11-1,0)</f>
        <v/>
      </c>
      <c r="MI11" s="142" t="inlineStr">
        <is>
          <t>-</t>
        </is>
      </c>
      <c r="MJ11" s="136" t="inlineStr">
        <is>
          <t>-</t>
        </is>
      </c>
      <c r="MK11" s="136" t="n"/>
      <c r="ML11" s="136" t="inlineStr">
        <is>
          <t>-</t>
        </is>
      </c>
      <c r="MM11" s="22">
        <f>IFERROR(MI11/LU11-1,0)</f>
        <v/>
      </c>
      <c r="MN11" s="22">
        <f>IFERROR(MJ11/LV11-1,0)</f>
        <v/>
      </c>
      <c r="MO11" s="23">
        <f>IFERROR(MK11/LW11-1,0)</f>
        <v/>
      </c>
      <c r="MP11" s="142" t="inlineStr">
        <is>
          <t>-</t>
        </is>
      </c>
      <c r="MQ11" s="136" t="inlineStr">
        <is>
          <t>-</t>
        </is>
      </c>
      <c r="MR11" s="136" t="n"/>
      <c r="MS11" s="136" t="inlineStr">
        <is>
          <t>-</t>
        </is>
      </c>
      <c r="MT11" s="22">
        <f>IFERROR(MP11/MB11-1,0)</f>
        <v/>
      </c>
      <c r="MU11" s="22">
        <f>IFERROR(MQ11/MC11-1,0)</f>
        <v/>
      </c>
      <c r="MV11" s="23">
        <f>IFERROR(MR11/MD11-1,0)</f>
        <v/>
      </c>
      <c r="MW11" s="142" t="inlineStr">
        <is>
          <t>-</t>
        </is>
      </c>
      <c r="MX11" s="136" t="inlineStr">
        <is>
          <t>-</t>
        </is>
      </c>
      <c r="MY11" s="136" t="n"/>
      <c r="MZ11" s="136" t="inlineStr">
        <is>
          <t>-</t>
        </is>
      </c>
      <c r="NA11" s="22">
        <f>IFERROR(MW11/MI11-1,0)</f>
        <v/>
      </c>
      <c r="NB11" s="22">
        <f>IFERROR(MX11/MJ11-1,0)</f>
        <v/>
      </c>
      <c r="NC11" s="23">
        <f>IFERROR(MY11/MK11-1,0)</f>
        <v/>
      </c>
      <c r="ND11" s="142" t="inlineStr">
        <is>
          <t>-</t>
        </is>
      </c>
      <c r="NE11" s="136" t="inlineStr">
        <is>
          <t>-</t>
        </is>
      </c>
      <c r="NF11" s="136" t="n"/>
      <c r="NG11" s="136" t="inlineStr">
        <is>
          <t>-</t>
        </is>
      </c>
      <c r="NH11" s="22">
        <f>IFERROR(ND11/MP11-1,0)</f>
        <v/>
      </c>
      <c r="NI11" s="22">
        <f>IFERROR(NE11/MQ11-1,0)</f>
        <v/>
      </c>
      <c r="NJ11" s="23">
        <f>IFERROR(NF11/MR11-1,0)</f>
        <v/>
      </c>
      <c r="NK11" s="142" t="inlineStr">
        <is>
          <t>-</t>
        </is>
      </c>
      <c r="NL11" s="136" t="inlineStr">
        <is>
          <t>-</t>
        </is>
      </c>
      <c r="NM11" s="136" t="n"/>
      <c r="NN11" s="136" t="inlineStr">
        <is>
          <t>-</t>
        </is>
      </c>
      <c r="NO11" s="22">
        <f>IFERROR(NK11/MW11-1,0)</f>
        <v/>
      </c>
      <c r="NP11" s="22">
        <f>IFERROR(NL11/MX11-1,0)</f>
        <v/>
      </c>
      <c r="NQ11" s="23">
        <f>IFERROR(NM11/MY11-1,0)</f>
        <v/>
      </c>
      <c r="NR11" s="142" t="inlineStr">
        <is>
          <t>-</t>
        </is>
      </c>
      <c r="NS11" s="136" t="inlineStr">
        <is>
          <t>-</t>
        </is>
      </c>
      <c r="NT11" s="136" t="n"/>
      <c r="NU11" s="136" t="inlineStr">
        <is>
          <t>-</t>
        </is>
      </c>
      <c r="NV11" s="22">
        <f>IFERROR(NR11/ND11-1,0)</f>
        <v/>
      </c>
      <c r="NW11" s="22">
        <f>IFERROR(NS11/NE11-1,0)</f>
        <v/>
      </c>
      <c r="NX11" s="23">
        <f>IFERROR(NT11/NF11-1,0)</f>
        <v/>
      </c>
      <c r="NY11" s="142" t="inlineStr">
        <is>
          <t>-</t>
        </is>
      </c>
      <c r="NZ11" s="136" t="inlineStr">
        <is>
          <t>-</t>
        </is>
      </c>
      <c r="OA11" s="136" t="n"/>
      <c r="OB11" s="136" t="inlineStr">
        <is>
          <t>-</t>
        </is>
      </c>
      <c r="OC11" s="22">
        <f>IFERROR(NY11/NK11-1,0)</f>
        <v/>
      </c>
      <c r="OD11" s="22">
        <f>IFERROR(NZ11/NL11-1,0)</f>
        <v/>
      </c>
      <c r="OE11" s="23">
        <f>IFERROR(OA11/NM11-1,0)</f>
        <v/>
      </c>
      <c r="OF11" s="142" t="inlineStr">
        <is>
          <t>-</t>
        </is>
      </c>
      <c r="OG11" s="136" t="inlineStr">
        <is>
          <t>-</t>
        </is>
      </c>
      <c r="OH11" s="136" t="n"/>
      <c r="OI11" s="136" t="inlineStr">
        <is>
          <t>-</t>
        </is>
      </c>
      <c r="OJ11" s="22">
        <f>IFERROR(OF11/NR11-1,0)</f>
        <v/>
      </c>
      <c r="OK11" s="22">
        <f>IFERROR(OG11/NS11-1,0)</f>
        <v/>
      </c>
      <c r="OL11" s="23">
        <f>IFERROR(OH11/NT11-1,0)</f>
        <v/>
      </c>
      <c r="OM11" s="142" t="inlineStr">
        <is>
          <t>-</t>
        </is>
      </c>
      <c r="ON11" s="136" t="inlineStr">
        <is>
          <t>-</t>
        </is>
      </c>
      <c r="OO11" s="136" t="n"/>
      <c r="OP11" s="136" t="inlineStr">
        <is>
          <t>-</t>
        </is>
      </c>
      <c r="OQ11" s="22">
        <f>IFERROR(OM11/NY11-1,0)</f>
        <v/>
      </c>
      <c r="OR11" s="22">
        <f>IFERROR(ON11/NZ11-1,0)</f>
        <v/>
      </c>
      <c r="OS11" s="23">
        <f>IFERROR(OO11/OA11-1,0)</f>
        <v/>
      </c>
      <c r="OT11" s="142" t="inlineStr">
        <is>
          <t>-</t>
        </is>
      </c>
      <c r="OU11" s="136" t="inlineStr">
        <is>
          <t>-</t>
        </is>
      </c>
      <c r="OV11" s="136" t="n"/>
      <c r="OW11" s="136" t="inlineStr">
        <is>
          <t>-</t>
        </is>
      </c>
      <c r="OX11" s="22">
        <f>IFERROR(OT11/OF11-1,0)</f>
        <v/>
      </c>
      <c r="OY11" s="22">
        <f>IFERROR(OU11/OG11-1,0)</f>
        <v/>
      </c>
      <c r="OZ11" s="23">
        <f>IFERROR(OV11/OH11-1,0)</f>
        <v/>
      </c>
    </row>
    <row r="12" ht="16.2" customHeight="1" s="325" thickBot="1">
      <c r="A12" s="26" t="inlineStr">
        <is>
          <t>Snabliga</t>
        </is>
      </c>
      <c r="B12" s="27" t="inlineStr">
        <is>
          <t>ООО Лига снабжения</t>
        </is>
      </c>
      <c r="C12" s="27" t="inlineStr">
        <is>
          <t>Михаил Ушаков</t>
        </is>
      </c>
      <c r="D12" s="28" t="n"/>
      <c r="E12" s="29" t="n"/>
      <c r="F12" s="29" t="n"/>
      <c r="G12" s="29" t="n"/>
      <c r="H12" s="29" t="n"/>
      <c r="I12" s="147" t="inlineStr">
        <is>
          <t>Ozon</t>
        </is>
      </c>
      <c r="J12" s="147" t="inlineStr">
        <is>
          <t>Нанодефлектор</t>
        </is>
      </c>
      <c r="K12" s="142" t="n"/>
      <c r="L12" s="136" t="inlineStr">
        <is>
          <t>-</t>
        </is>
      </c>
      <c r="M12" s="33" t="n">
        <v>3090</v>
      </c>
      <c r="N12" s="136" t="inlineStr">
        <is>
          <t>-</t>
        </is>
      </c>
      <c r="O12" s="22">
        <f>IFERROR(K12/#REF!-1,0)</f>
        <v/>
      </c>
      <c r="P12" s="22">
        <f>IFERROR(L12/#REF!-1,0)</f>
        <v/>
      </c>
      <c r="Q12" s="23">
        <f>IFERROR(M12/#REF!-1,0)</f>
        <v/>
      </c>
      <c r="R12" s="142" t="n"/>
      <c r="S12" s="136" t="inlineStr">
        <is>
          <t>-</t>
        </is>
      </c>
      <c r="T12" s="33" t="n">
        <v>3090</v>
      </c>
      <c r="U12" s="136" t="inlineStr">
        <is>
          <t>-</t>
        </is>
      </c>
      <c r="V12" s="22">
        <f>IFERROR(R12/K12-1,0)</f>
        <v/>
      </c>
      <c r="W12" s="22">
        <f>IFERROR(S12/L12-1,0)</f>
        <v/>
      </c>
      <c r="X12" s="23">
        <f>IFERROR(T12/M12-1,0)</f>
        <v/>
      </c>
      <c r="Y12" s="142" t="n"/>
      <c r="Z12" s="136" t="inlineStr">
        <is>
          <t>-</t>
        </is>
      </c>
      <c r="AA12" s="33" t="n">
        <v>3090</v>
      </c>
      <c r="AB12" s="136" t="inlineStr">
        <is>
          <t>-</t>
        </is>
      </c>
      <c r="AC12" s="22">
        <f>IFERROR(Y12/R12-1,0)</f>
        <v/>
      </c>
      <c r="AD12" s="22">
        <f>IFERROR(Z12/S12-1,0)</f>
        <v/>
      </c>
      <c r="AE12" s="23">
        <f>IFERROR(AA12/T12-1,0)</f>
        <v/>
      </c>
      <c r="AF12" s="142" t="n"/>
      <c r="AG12" s="136" t="inlineStr">
        <is>
          <t>-</t>
        </is>
      </c>
      <c r="AH12" s="33" t="n">
        <v>3090</v>
      </c>
      <c r="AI12" s="136" t="inlineStr">
        <is>
          <t>-</t>
        </is>
      </c>
      <c r="AJ12" s="22">
        <f>IFERROR(AF12/Y12-1,0)</f>
        <v/>
      </c>
      <c r="AK12" s="22">
        <f>IFERROR(AG12/Z12-1,0)</f>
        <v/>
      </c>
      <c r="AL12" s="23">
        <f>IFERROR(AH12/AA12-1,0)</f>
        <v/>
      </c>
      <c r="AM12" s="142" t="n"/>
      <c r="AN12" s="136" t="inlineStr">
        <is>
          <t>-</t>
        </is>
      </c>
      <c r="AO12" s="33" t="n">
        <v>3090</v>
      </c>
      <c r="AP12" s="136" t="inlineStr">
        <is>
          <t>-</t>
        </is>
      </c>
      <c r="AQ12" s="22">
        <f>IFERROR(AM12/AF12-1,0)</f>
        <v/>
      </c>
      <c r="AR12" s="22">
        <f>IFERROR(AN12/AG12-1,0)</f>
        <v/>
      </c>
      <c r="AS12" s="23">
        <f>IFERROR(AO12/AH12-1,0)</f>
        <v/>
      </c>
      <c r="AT12" s="142" t="n"/>
      <c r="AU12" s="136" t="inlineStr">
        <is>
          <t>-</t>
        </is>
      </c>
      <c r="AV12" s="33" t="n">
        <v>3090</v>
      </c>
      <c r="AW12" s="136" t="inlineStr">
        <is>
          <t>-</t>
        </is>
      </c>
      <c r="AX12" s="22">
        <f>IFERROR(AT12/AM12-1,0)</f>
        <v/>
      </c>
      <c r="AY12" s="22">
        <f>IFERROR(AU12/AN12-1,0)</f>
        <v/>
      </c>
      <c r="AZ12" s="23">
        <f>IFERROR(AV12/AO12-1,0)</f>
        <v/>
      </c>
      <c r="BA12" s="142" t="n"/>
      <c r="BB12" s="136" t="inlineStr">
        <is>
          <t>-</t>
        </is>
      </c>
      <c r="BC12" s="33" t="n">
        <v>3090</v>
      </c>
      <c r="BD12" s="136" t="inlineStr">
        <is>
          <t>-</t>
        </is>
      </c>
      <c r="BE12" s="22">
        <f>IFERROR(BA12/AT12-1,0)</f>
        <v/>
      </c>
      <c r="BF12" s="22">
        <f>IFERROR(BB12/AU12-1,0)</f>
        <v/>
      </c>
      <c r="BG12" s="23">
        <f>IFERROR(BC12/AV12-1,0)</f>
        <v/>
      </c>
      <c r="BH12" s="142" t="n"/>
      <c r="BI12" s="136" t="inlineStr">
        <is>
          <t>-</t>
        </is>
      </c>
      <c r="BJ12" s="33" t="n">
        <v>3090</v>
      </c>
      <c r="BK12" s="136" t="inlineStr">
        <is>
          <t>-</t>
        </is>
      </c>
      <c r="BL12" s="22">
        <f>IFERROR(BH12/BA12-1,0)</f>
        <v/>
      </c>
      <c r="BM12" s="22">
        <f>IFERROR(BI12/BB12-1,0)</f>
        <v/>
      </c>
      <c r="BN12" s="23">
        <f>IFERROR(BJ12/BC12-1,0)</f>
        <v/>
      </c>
      <c r="BO12" s="142" t="n"/>
      <c r="BP12" s="136" t="inlineStr">
        <is>
          <t>-</t>
        </is>
      </c>
      <c r="BQ12" s="33" t="n">
        <v>3090</v>
      </c>
      <c r="BR12" s="136" t="inlineStr">
        <is>
          <t>-</t>
        </is>
      </c>
      <c r="BS12" s="22">
        <f>IFERROR(BO12/BH12-1,0)</f>
        <v/>
      </c>
      <c r="BT12" s="22">
        <f>IFERROR(BP12/BI12-1,0)</f>
        <v/>
      </c>
      <c r="BU12" s="23">
        <f>IFERROR(BQ12/BJ12-1,0)</f>
        <v/>
      </c>
      <c r="BV12" s="142" t="n"/>
      <c r="BW12" s="136" t="inlineStr">
        <is>
          <t>-</t>
        </is>
      </c>
      <c r="BX12" s="33" t="n">
        <v>3090</v>
      </c>
      <c r="BY12" s="136" t="inlineStr">
        <is>
          <t>-</t>
        </is>
      </c>
      <c r="BZ12" s="22">
        <f>IFERROR(BV12/BO12-1,0)</f>
        <v/>
      </c>
      <c r="CA12" s="22">
        <f>IFERROR(BW12/BP12-1,0)</f>
        <v/>
      </c>
      <c r="CB12" s="23">
        <f>IFERROR(BX12/BQ12-1,0)</f>
        <v/>
      </c>
      <c r="CC12" s="142" t="n"/>
      <c r="CD12" s="136" t="inlineStr">
        <is>
          <t>-</t>
        </is>
      </c>
      <c r="CE12" s="33" t="n">
        <v>3090</v>
      </c>
      <c r="CF12" s="136" t="inlineStr">
        <is>
          <t>-</t>
        </is>
      </c>
      <c r="CG12" s="22">
        <f>IFERROR(CC12/BV12-1,0)</f>
        <v/>
      </c>
      <c r="CH12" s="22">
        <f>IFERROR(CD12/BW12-1,0)</f>
        <v/>
      </c>
      <c r="CI12" s="23">
        <f>IFERROR(CE12/BX12-1,0)</f>
        <v/>
      </c>
      <c r="CJ12" s="142" t="n"/>
      <c r="CK12" s="136" t="inlineStr">
        <is>
          <t>-</t>
        </is>
      </c>
      <c r="CL12" s="33" t="n">
        <v>3090</v>
      </c>
      <c r="CM12" s="136" t="inlineStr">
        <is>
          <t>-</t>
        </is>
      </c>
      <c r="CN12" s="22">
        <f>IFERROR(CJ12/CC12-1,0)</f>
        <v/>
      </c>
      <c r="CO12" s="22">
        <f>IFERROR(CK12/CD12-1,0)</f>
        <v/>
      </c>
      <c r="CP12" s="23">
        <f>IFERROR(CL12/CE12-1,0)</f>
        <v/>
      </c>
      <c r="CQ12" s="142" t="n"/>
      <c r="CR12" s="136" t="inlineStr">
        <is>
          <t>-</t>
        </is>
      </c>
      <c r="CS12" s="33" t="n">
        <v>3090</v>
      </c>
      <c r="CT12" s="136" t="inlineStr">
        <is>
          <t>-</t>
        </is>
      </c>
      <c r="CU12" s="22">
        <f>IFERROR(CQ12/CJ12-1,0)</f>
        <v/>
      </c>
      <c r="CV12" s="22">
        <f>IFERROR(CR12/CK12-1,0)</f>
        <v/>
      </c>
      <c r="CW12" s="23">
        <f>IFERROR(CS12/CL12-1,0)</f>
        <v/>
      </c>
      <c r="CX12" s="142" t="n"/>
      <c r="CY12" s="136" t="inlineStr">
        <is>
          <t>-</t>
        </is>
      </c>
      <c r="CZ12" s="33" t="n">
        <v>3090</v>
      </c>
      <c r="DA12" s="136" t="inlineStr">
        <is>
          <t>-</t>
        </is>
      </c>
      <c r="DB12" s="22">
        <f>IFERROR(CX12/CQ12-1,0)</f>
        <v/>
      </c>
      <c r="DC12" s="22">
        <f>IFERROR(CY12/CR12-1,0)</f>
        <v/>
      </c>
      <c r="DD12" s="23">
        <f>IFERROR(CZ12/CS12-1,0)</f>
        <v/>
      </c>
      <c r="DE12" s="142" t="n"/>
      <c r="DF12" s="136" t="inlineStr">
        <is>
          <t>-</t>
        </is>
      </c>
      <c r="DG12" s="33" t="n">
        <v>3090</v>
      </c>
      <c r="DH12" s="136" t="inlineStr">
        <is>
          <t>-</t>
        </is>
      </c>
      <c r="DI12" s="22">
        <f>IFERROR(DE12/CX12-1,0)</f>
        <v/>
      </c>
      <c r="DJ12" s="22">
        <f>IFERROR(DF12/CY12-1,0)</f>
        <v/>
      </c>
      <c r="DK12" s="23">
        <f>IFERROR(DG12/CZ12-1,0)</f>
        <v/>
      </c>
      <c r="DL12" s="142" t="n"/>
      <c r="DM12" s="136" t="inlineStr">
        <is>
          <t>-</t>
        </is>
      </c>
      <c r="DN12" s="33" t="n">
        <v>3090</v>
      </c>
      <c r="DO12" s="136" t="inlineStr">
        <is>
          <t>-</t>
        </is>
      </c>
      <c r="DP12" s="22">
        <f>IFERROR(DL12/DE12-1,0)</f>
        <v/>
      </c>
      <c r="DQ12" s="22">
        <f>IFERROR(DM12/DF12-1,0)</f>
        <v/>
      </c>
      <c r="DR12" s="23">
        <f>IFERROR(DN12/DG12-1,0)</f>
        <v/>
      </c>
      <c r="DS12" s="142" t="n"/>
      <c r="DT12" s="136" t="inlineStr">
        <is>
          <t>-</t>
        </is>
      </c>
      <c r="DU12" s="33" t="n">
        <v>3090</v>
      </c>
      <c r="DV12" s="136" t="inlineStr">
        <is>
          <t>-</t>
        </is>
      </c>
      <c r="DW12" s="22">
        <f>IFERROR(DS12/DL12-1,0)</f>
        <v/>
      </c>
      <c r="DX12" s="22">
        <f>IFERROR(DT12/DM12-1,0)</f>
        <v/>
      </c>
      <c r="DY12" s="23">
        <f>IFERROR(DU12/DN12-1,0)</f>
        <v/>
      </c>
      <c r="DZ12" s="142" t="n"/>
      <c r="EA12" s="136" t="inlineStr">
        <is>
          <t>-</t>
        </is>
      </c>
      <c r="EB12" s="33" t="n">
        <v>3090</v>
      </c>
      <c r="EC12" s="136" t="inlineStr">
        <is>
          <t>-</t>
        </is>
      </c>
      <c r="ED12" s="22">
        <f>IFERROR(DZ12/DS12-1,0)</f>
        <v/>
      </c>
      <c r="EE12" s="22">
        <f>IFERROR(EA12/DT12-1,0)</f>
        <v/>
      </c>
      <c r="EF12" s="23">
        <f>IFERROR(EB12/DU12-1,0)</f>
        <v/>
      </c>
      <c r="EG12" s="142" t="n"/>
      <c r="EH12" s="136" t="inlineStr">
        <is>
          <t>-</t>
        </is>
      </c>
      <c r="EI12" s="33" t="n">
        <v>3090</v>
      </c>
      <c r="EJ12" s="136" t="inlineStr">
        <is>
          <t>-</t>
        </is>
      </c>
      <c r="EK12" s="22">
        <f>IFERROR(EG12/DZ12-1,0)</f>
        <v/>
      </c>
      <c r="EL12" s="22">
        <f>IFERROR(EH12/EA12-1,0)</f>
        <v/>
      </c>
      <c r="EM12" s="23">
        <f>IFERROR(EI12/EB12-1,0)</f>
        <v/>
      </c>
      <c r="EN12" s="142" t="n"/>
      <c r="EO12" s="136" t="inlineStr">
        <is>
          <t>-</t>
        </is>
      </c>
      <c r="EP12" s="33" t="n"/>
      <c r="EQ12" s="136" t="inlineStr">
        <is>
          <t>-</t>
        </is>
      </c>
      <c r="ER12" s="22">
        <f>IFERROR(EN12/EG12-1,0)</f>
        <v/>
      </c>
      <c r="ES12" s="22">
        <f>IFERROR(EO12/EH12-1,0)</f>
        <v/>
      </c>
      <c r="ET12" s="23">
        <f>IFERROR(EP12/EI12-1,0)</f>
        <v/>
      </c>
      <c r="EU12" s="142" t="n"/>
      <c r="EV12" s="136" t="inlineStr">
        <is>
          <t>-</t>
        </is>
      </c>
      <c r="EW12" s="136" t="n"/>
      <c r="EX12" s="136" t="inlineStr">
        <is>
          <t>-</t>
        </is>
      </c>
      <c r="EY12" s="22">
        <f>IFERROR(EU12/EN12-1,0)</f>
        <v/>
      </c>
      <c r="EZ12" s="22">
        <f>IFERROR(EV12/EO12-1,0)</f>
        <v/>
      </c>
      <c r="FA12" s="23">
        <f>IFERROR(EW12/EP12-1,0)</f>
        <v/>
      </c>
      <c r="FB12" s="142" t="n"/>
      <c r="FC12" s="136" t="inlineStr">
        <is>
          <t>-</t>
        </is>
      </c>
      <c r="FD12" s="136" t="n"/>
      <c r="FE12" s="136" t="inlineStr">
        <is>
          <t>-</t>
        </is>
      </c>
      <c r="FF12" s="22">
        <f>IFERROR(FB12/EU12-1,0)</f>
        <v/>
      </c>
      <c r="FG12" s="22">
        <f>IFERROR(FC12/EV12-1,0)</f>
        <v/>
      </c>
      <c r="FH12" s="23">
        <f>IFERROR(FD12/EW12-1,0)</f>
        <v/>
      </c>
      <c r="FI12" s="142" t="n"/>
      <c r="FJ12" s="136" t="inlineStr">
        <is>
          <t>-</t>
        </is>
      </c>
      <c r="FK12" s="136" t="n"/>
      <c r="FL12" s="136" t="inlineStr">
        <is>
          <t>-</t>
        </is>
      </c>
      <c r="FM12" s="22">
        <f>IFERROR(FI12/FB12-1,0)</f>
        <v/>
      </c>
      <c r="FN12" s="22">
        <f>IFERROR(FJ12/FC12-1,0)</f>
        <v/>
      </c>
      <c r="FO12" s="23">
        <f>IFERROR(FK12/FD12-1,0)</f>
        <v/>
      </c>
      <c r="FP12" s="142" t="n"/>
      <c r="FQ12" s="136" t="inlineStr">
        <is>
          <t>-</t>
        </is>
      </c>
      <c r="FR12" s="136" t="n"/>
      <c r="FS12" s="136" t="inlineStr">
        <is>
          <t>-</t>
        </is>
      </c>
      <c r="FT12" s="22">
        <f>IFERROR(FP12/FI12-1,0)</f>
        <v/>
      </c>
      <c r="FU12" s="22">
        <f>IFERROR(FQ12/FJ12-1,0)</f>
        <v/>
      </c>
      <c r="FV12" s="23">
        <f>IFERROR(FR12/FK12-1,0)</f>
        <v/>
      </c>
      <c r="FW12" s="142" t="n"/>
      <c r="FX12" s="136" t="inlineStr">
        <is>
          <t>-</t>
        </is>
      </c>
      <c r="FY12" s="136" t="n"/>
      <c r="FZ12" s="136" t="inlineStr">
        <is>
          <t>-</t>
        </is>
      </c>
      <c r="GA12" s="22">
        <f>IFERROR(FW12/FP12-1,0)</f>
        <v/>
      </c>
      <c r="GB12" s="22">
        <f>IFERROR(FX12/FQ12-1,0)</f>
        <v/>
      </c>
      <c r="GC12" s="23">
        <f>IFERROR(FY12/FR12-1,0)</f>
        <v/>
      </c>
      <c r="GD12" s="142" t="n"/>
      <c r="GE12" s="136" t="inlineStr">
        <is>
          <t>-</t>
        </is>
      </c>
      <c r="GF12" s="136" t="n"/>
      <c r="GG12" s="136" t="inlineStr">
        <is>
          <t>-</t>
        </is>
      </c>
      <c r="GH12" s="22">
        <f>IFERROR(GD12/FW12-1,0)</f>
        <v/>
      </c>
      <c r="GI12" s="22">
        <f>IFERROR(GE12/FX12-1,0)</f>
        <v/>
      </c>
      <c r="GJ12" s="23">
        <f>IFERROR(GF12/FY12-1,0)</f>
        <v/>
      </c>
      <c r="GK12" s="142" t="n"/>
      <c r="GL12" s="136" t="inlineStr">
        <is>
          <t>-</t>
        </is>
      </c>
      <c r="GM12" s="136" t="n"/>
      <c r="GN12" s="136" t="inlineStr">
        <is>
          <t>-</t>
        </is>
      </c>
      <c r="GO12" s="22">
        <f>IFERROR(GK12/GD12-1,0)</f>
        <v/>
      </c>
      <c r="GP12" s="22">
        <f>IFERROR(GL12/GE12-1,0)</f>
        <v/>
      </c>
      <c r="GQ12" s="23">
        <f>IFERROR(GM12/GF12-1,0)</f>
        <v/>
      </c>
      <c r="GR12" s="142" t="n"/>
      <c r="GS12" s="136" t="inlineStr">
        <is>
          <t>-</t>
        </is>
      </c>
      <c r="GT12" s="136" t="n"/>
      <c r="GU12" s="136" t="inlineStr">
        <is>
          <t>-</t>
        </is>
      </c>
      <c r="GV12" s="22">
        <f>IFERROR(GR12/GK12-1,0)</f>
        <v/>
      </c>
      <c r="GW12" s="22">
        <f>IFERROR(GS12/GL12-1,0)</f>
        <v/>
      </c>
      <c r="GX12" s="23">
        <f>IFERROR(GT12/GM12-1,0)</f>
        <v/>
      </c>
      <c r="GY12" s="142" t="n"/>
      <c r="GZ12" s="136" t="inlineStr">
        <is>
          <t>-</t>
        </is>
      </c>
      <c r="HA12" s="136" t="n"/>
      <c r="HB12" s="136" t="inlineStr">
        <is>
          <t>-</t>
        </is>
      </c>
      <c r="HC12" s="22">
        <f>IFERROR(GY12/GR12-1,0)</f>
        <v/>
      </c>
      <c r="HD12" s="22">
        <f>IFERROR(GZ12/GS12-1,0)</f>
        <v/>
      </c>
      <c r="HE12" s="23">
        <f>IFERROR(HA12/GT12-1,0)</f>
        <v/>
      </c>
      <c r="HF12" s="142" t="n"/>
      <c r="HG12" s="136" t="inlineStr">
        <is>
          <t>-</t>
        </is>
      </c>
      <c r="HH12" s="136" t="n"/>
      <c r="HI12" s="136" t="inlineStr">
        <is>
          <t>-</t>
        </is>
      </c>
      <c r="HJ12" s="22">
        <f>IFERROR(HF12/GY12-1,0)</f>
        <v/>
      </c>
      <c r="HK12" s="22">
        <f>IFERROR(HG12/GZ12-1,0)</f>
        <v/>
      </c>
      <c r="HL12" s="23">
        <f>IFERROR(HH12/HA12-1,0)</f>
        <v/>
      </c>
      <c r="HM12" s="142" t="n"/>
      <c r="HN12" s="136" t="inlineStr">
        <is>
          <t>-</t>
        </is>
      </c>
      <c r="HO12" s="136" t="n"/>
      <c r="HP12" s="136" t="inlineStr">
        <is>
          <t>-</t>
        </is>
      </c>
      <c r="HQ12" s="22">
        <f>IFERROR(HM12/HF12-1,0)</f>
        <v/>
      </c>
      <c r="HR12" s="22">
        <f>IFERROR(HN12/HG12-1,0)</f>
        <v/>
      </c>
      <c r="HS12" s="23">
        <f>IFERROR(HO12/HH12-1,0)</f>
        <v/>
      </c>
      <c r="HT12" s="142" t="n"/>
      <c r="HU12" s="136" t="inlineStr">
        <is>
          <t>-</t>
        </is>
      </c>
      <c r="HV12" s="136" t="n"/>
      <c r="HW12" s="136" t="inlineStr">
        <is>
          <t>-</t>
        </is>
      </c>
      <c r="HX12" s="22">
        <f>IFERROR(HT12/HM12-1,0)</f>
        <v/>
      </c>
      <c r="HY12" s="22">
        <f>IFERROR(HU12/HN12-1,0)</f>
        <v/>
      </c>
      <c r="HZ12" s="23">
        <f>IFERROR(HV12/HO12-1,0)</f>
        <v/>
      </c>
      <c r="IA12" s="142" t="n"/>
      <c r="IB12" s="136" t="inlineStr">
        <is>
          <t>-</t>
        </is>
      </c>
      <c r="IC12" s="136" t="n"/>
      <c r="ID12" s="136" t="inlineStr">
        <is>
          <t>-</t>
        </is>
      </c>
      <c r="IE12" s="22">
        <f>IFERROR(IA12/HT12-1,0)</f>
        <v/>
      </c>
      <c r="IF12" s="22">
        <f>IFERROR(IB12/HU12-1,0)</f>
        <v/>
      </c>
      <c r="IG12" s="23">
        <f>IFERROR(IC12/HV12-1,0)</f>
        <v/>
      </c>
      <c r="IH12" s="142" t="n"/>
      <c r="II12" s="136" t="inlineStr">
        <is>
          <t>-</t>
        </is>
      </c>
      <c r="IJ12" s="136" t="n"/>
      <c r="IK12" s="136" t="inlineStr">
        <is>
          <t>-</t>
        </is>
      </c>
      <c r="IL12" s="22">
        <f>IFERROR(IH12/IA12-1,0)</f>
        <v/>
      </c>
      <c r="IM12" s="22">
        <f>IFERROR(II12/IB12-1,0)</f>
        <v/>
      </c>
      <c r="IN12" s="23">
        <f>IFERROR(IJ12/IC12-1,0)</f>
        <v/>
      </c>
      <c r="IO12" s="142" t="n"/>
      <c r="IP12" s="136" t="inlineStr">
        <is>
          <t>-</t>
        </is>
      </c>
      <c r="IQ12" s="136" t="n"/>
      <c r="IR12" s="136" t="inlineStr">
        <is>
          <t>-</t>
        </is>
      </c>
      <c r="IS12" s="22">
        <f>IFERROR(IO12/IH12-1,0)</f>
        <v/>
      </c>
      <c r="IT12" s="22">
        <f>IFERROR(IP12/II12-1,0)</f>
        <v/>
      </c>
      <c r="IU12" s="23">
        <f>IFERROR(IQ12/IJ12-1,0)</f>
        <v/>
      </c>
      <c r="IV12" s="142" t="n"/>
      <c r="IW12" s="136" t="inlineStr">
        <is>
          <t>-</t>
        </is>
      </c>
      <c r="IX12" s="136" t="n"/>
      <c r="IY12" s="136" t="inlineStr">
        <is>
          <t>-</t>
        </is>
      </c>
      <c r="IZ12" s="22">
        <f>IFERROR(IV12/IO12-1,0)</f>
        <v/>
      </c>
      <c r="JA12" s="22">
        <f>IFERROR(IW12/IP12-1,0)</f>
        <v/>
      </c>
      <c r="JB12" s="23">
        <f>IFERROR(IX12/IQ12-1,0)</f>
        <v/>
      </c>
      <c r="JC12" s="142" t="n"/>
      <c r="JD12" s="136" t="inlineStr">
        <is>
          <t>-</t>
        </is>
      </c>
      <c r="JE12" s="136" t="n"/>
      <c r="JF12" s="136" t="inlineStr">
        <is>
          <t>-</t>
        </is>
      </c>
      <c r="JG12" s="22">
        <f>IFERROR(JC12/IV12-1,0)</f>
        <v/>
      </c>
      <c r="JH12" s="22">
        <f>IFERROR(JD12/IW12-1,0)</f>
        <v/>
      </c>
      <c r="JI12" s="23">
        <f>IFERROR(JE12/IX12-1,0)</f>
        <v/>
      </c>
      <c r="JJ12" s="142" t="n"/>
      <c r="JK12" s="136" t="inlineStr">
        <is>
          <t>-</t>
        </is>
      </c>
      <c r="JL12" s="136" t="n"/>
      <c r="JM12" s="136" t="inlineStr">
        <is>
          <t>-</t>
        </is>
      </c>
      <c r="JN12" s="22">
        <f>IFERROR(JJ12/JC12-1,0)</f>
        <v/>
      </c>
      <c r="JO12" s="22">
        <f>IFERROR(JK12/JD12-1,0)</f>
        <v/>
      </c>
      <c r="JP12" s="23">
        <f>IFERROR(JL12/JE12-1,0)</f>
        <v/>
      </c>
      <c r="JQ12" s="142" t="n"/>
      <c r="JR12" s="136" t="inlineStr">
        <is>
          <t>-</t>
        </is>
      </c>
      <c r="JS12" s="136" t="n"/>
      <c r="JT12" s="136" t="inlineStr">
        <is>
          <t>-</t>
        </is>
      </c>
      <c r="JU12" s="22">
        <f>IFERROR(JQ12/JJ12-1,0)</f>
        <v/>
      </c>
      <c r="JV12" s="22">
        <f>IFERROR(JR12/JK12-1,0)</f>
        <v/>
      </c>
      <c r="JW12" s="23">
        <f>IFERROR(JS12/JL12-1,0)</f>
        <v/>
      </c>
      <c r="JX12" s="142" t="n"/>
      <c r="JY12" s="136" t="inlineStr">
        <is>
          <t>-</t>
        </is>
      </c>
      <c r="JZ12" s="136" t="n"/>
      <c r="KA12" s="136" t="inlineStr">
        <is>
          <t>-</t>
        </is>
      </c>
      <c r="KB12" s="22">
        <f>IFERROR(JX12/JQ12-1,0)</f>
        <v/>
      </c>
      <c r="KC12" s="22">
        <f>IFERROR(JY12/JR12-1,0)</f>
        <v/>
      </c>
      <c r="KD12" s="23">
        <f>IFERROR(JZ12/JS12-1,0)</f>
        <v/>
      </c>
      <c r="KE12" s="142" t="n"/>
      <c r="KF12" s="136" t="inlineStr">
        <is>
          <t>-</t>
        </is>
      </c>
      <c r="KG12" s="136" t="n"/>
      <c r="KH12" s="136" t="inlineStr">
        <is>
          <t>-</t>
        </is>
      </c>
      <c r="KI12" s="22">
        <f>IFERROR(KE12/JQ12-1,0)</f>
        <v/>
      </c>
      <c r="KJ12" s="22">
        <f>IFERROR(KF12/JR12-1,0)</f>
        <v/>
      </c>
      <c r="KK12" s="23">
        <f>IFERROR(KG12/JS12-1,0)</f>
        <v/>
      </c>
      <c r="KL12" s="142" t="n"/>
      <c r="KM12" s="136" t="inlineStr">
        <is>
          <t>-</t>
        </is>
      </c>
      <c r="KN12" s="136" t="n"/>
      <c r="KO12" s="136" t="inlineStr">
        <is>
          <t>-</t>
        </is>
      </c>
      <c r="KP12" s="22">
        <f>IFERROR(KL12/JX12-1,0)</f>
        <v/>
      </c>
      <c r="KQ12" s="22">
        <f>IFERROR(KM12/JY12-1,0)</f>
        <v/>
      </c>
      <c r="KR12" s="23">
        <f>IFERROR(KN12/JZ12-1,0)</f>
        <v/>
      </c>
      <c r="KS12" s="142" t="n"/>
      <c r="KT12" s="136" t="inlineStr">
        <is>
          <t>-</t>
        </is>
      </c>
      <c r="KU12" s="136" t="n"/>
      <c r="KV12" s="136" t="inlineStr">
        <is>
          <t>-</t>
        </is>
      </c>
      <c r="KW12" s="22">
        <f>IFERROR(KS12/KE12-1,0)</f>
        <v/>
      </c>
      <c r="KX12" s="22">
        <f>IFERROR(KT12/KF12-1,0)</f>
        <v/>
      </c>
      <c r="KY12" s="23">
        <f>IFERROR(KU12/KG12-1,0)</f>
        <v/>
      </c>
      <c r="KZ12" s="142" t="n"/>
      <c r="LA12" s="136" t="inlineStr">
        <is>
          <t>-</t>
        </is>
      </c>
      <c r="LB12" s="136" t="n"/>
      <c r="LC12" s="136" t="inlineStr">
        <is>
          <t>-</t>
        </is>
      </c>
      <c r="LD12" s="22">
        <f>IFERROR(KZ12/KL12-1,0)</f>
        <v/>
      </c>
      <c r="LE12" s="22">
        <f>IFERROR(LA12/KM12-1,0)</f>
        <v/>
      </c>
      <c r="LF12" s="23">
        <f>IFERROR(LB12/KN12-1,0)</f>
        <v/>
      </c>
      <c r="LG12" s="142" t="n"/>
      <c r="LH12" s="136" t="inlineStr">
        <is>
          <t>-</t>
        </is>
      </c>
      <c r="LI12" s="136" t="n"/>
      <c r="LJ12" s="136" t="inlineStr">
        <is>
          <t>-</t>
        </is>
      </c>
      <c r="LK12" s="22">
        <f>IFERROR(LG12/KS12-1,0)</f>
        <v/>
      </c>
      <c r="LL12" s="22">
        <f>IFERROR(LH12/KT12-1,0)</f>
        <v/>
      </c>
      <c r="LM12" s="23">
        <f>IFERROR(LI12/KU12-1,0)</f>
        <v/>
      </c>
      <c r="LN12" s="142" t="n"/>
      <c r="LO12" s="136" t="inlineStr">
        <is>
          <t>-</t>
        </is>
      </c>
      <c r="LP12" s="136" t="n"/>
      <c r="LQ12" s="136" t="inlineStr">
        <is>
          <t>-</t>
        </is>
      </c>
      <c r="LR12" s="22">
        <f>IFERROR(LN12/KZ12-1,0)</f>
        <v/>
      </c>
      <c r="LS12" s="22">
        <f>IFERROR(LO12/LA12-1,0)</f>
        <v/>
      </c>
      <c r="LT12" s="23">
        <f>IFERROR(LP12/LB12-1,0)</f>
        <v/>
      </c>
      <c r="LU12" s="142" t="n"/>
      <c r="LV12" s="136" t="inlineStr">
        <is>
          <t>-</t>
        </is>
      </c>
      <c r="LW12" s="136" t="n"/>
      <c r="LX12" s="136" t="inlineStr">
        <is>
          <t>-</t>
        </is>
      </c>
      <c r="LY12" s="22">
        <f>IFERROR(LU12/LG12-1,0)</f>
        <v/>
      </c>
      <c r="LZ12" s="22">
        <f>IFERROR(LV12/LH12-1,0)</f>
        <v/>
      </c>
      <c r="MA12" s="23">
        <f>IFERROR(LW12/LI12-1,0)</f>
        <v/>
      </c>
      <c r="MB12" s="142" t="n"/>
      <c r="MC12" s="136" t="inlineStr">
        <is>
          <t>-</t>
        </is>
      </c>
      <c r="MD12" s="136" t="n"/>
      <c r="ME12" s="136" t="inlineStr">
        <is>
          <t>-</t>
        </is>
      </c>
      <c r="MF12" s="22">
        <f>IFERROR(MB12/LN12-1,0)</f>
        <v/>
      </c>
      <c r="MG12" s="22">
        <f>IFERROR(MC12/LO12-1,0)</f>
        <v/>
      </c>
      <c r="MH12" s="23">
        <f>IFERROR(MD12/LP12-1,0)</f>
        <v/>
      </c>
      <c r="MI12" s="142" t="n"/>
      <c r="MJ12" s="136" t="inlineStr">
        <is>
          <t>-</t>
        </is>
      </c>
      <c r="MK12" s="136" t="n"/>
      <c r="ML12" s="136" t="inlineStr">
        <is>
          <t>-</t>
        </is>
      </c>
      <c r="MM12" s="22">
        <f>IFERROR(MI12/LU12-1,0)</f>
        <v/>
      </c>
      <c r="MN12" s="22">
        <f>IFERROR(MJ12/LV12-1,0)</f>
        <v/>
      </c>
      <c r="MO12" s="23">
        <f>IFERROR(MK12/LW12-1,0)</f>
        <v/>
      </c>
      <c r="MP12" s="142" t="n"/>
      <c r="MQ12" s="136" t="inlineStr">
        <is>
          <t>-</t>
        </is>
      </c>
      <c r="MR12" s="136" t="n"/>
      <c r="MS12" s="136" t="inlineStr">
        <is>
          <t>-</t>
        </is>
      </c>
      <c r="MT12" s="22">
        <f>IFERROR(MP12/MB12-1,0)</f>
        <v/>
      </c>
      <c r="MU12" s="22">
        <f>IFERROR(MQ12/MC12-1,0)</f>
        <v/>
      </c>
      <c r="MV12" s="23">
        <f>IFERROR(MR12/MD12-1,0)</f>
        <v/>
      </c>
      <c r="MW12" s="142" t="n"/>
      <c r="MX12" s="136" t="inlineStr">
        <is>
          <t>-</t>
        </is>
      </c>
      <c r="MY12" s="136" t="n"/>
      <c r="MZ12" s="136" t="inlineStr">
        <is>
          <t>-</t>
        </is>
      </c>
      <c r="NA12" s="22">
        <f>IFERROR(MW12/MI12-1,0)</f>
        <v/>
      </c>
      <c r="NB12" s="22">
        <f>IFERROR(MX12/MJ12-1,0)</f>
        <v/>
      </c>
      <c r="NC12" s="23">
        <f>IFERROR(MY12/MK12-1,0)</f>
        <v/>
      </c>
      <c r="ND12" s="142" t="n"/>
      <c r="NE12" s="136" t="inlineStr">
        <is>
          <t>-</t>
        </is>
      </c>
      <c r="NF12" s="136" t="n"/>
      <c r="NG12" s="136" t="inlineStr">
        <is>
          <t>-</t>
        </is>
      </c>
      <c r="NH12" s="22">
        <f>IFERROR(ND12/MP12-1,0)</f>
        <v/>
      </c>
      <c r="NI12" s="22">
        <f>IFERROR(NE12/MQ12-1,0)</f>
        <v/>
      </c>
      <c r="NJ12" s="23">
        <f>IFERROR(NF12/MR12-1,0)</f>
        <v/>
      </c>
      <c r="NK12" s="142" t="n"/>
      <c r="NL12" s="136" t="inlineStr">
        <is>
          <t>-</t>
        </is>
      </c>
      <c r="NM12" s="136" t="n"/>
      <c r="NN12" s="136" t="inlineStr">
        <is>
          <t>-</t>
        </is>
      </c>
      <c r="NO12" s="22">
        <f>IFERROR(NK12/MW12-1,0)</f>
        <v/>
      </c>
      <c r="NP12" s="22">
        <f>IFERROR(NL12/MX12-1,0)</f>
        <v/>
      </c>
      <c r="NQ12" s="23">
        <f>IFERROR(NM12/MY12-1,0)</f>
        <v/>
      </c>
      <c r="NR12" s="142" t="n"/>
      <c r="NS12" s="136" t="inlineStr">
        <is>
          <t>-</t>
        </is>
      </c>
      <c r="NT12" s="136" t="n"/>
      <c r="NU12" s="136" t="inlineStr">
        <is>
          <t>-</t>
        </is>
      </c>
      <c r="NV12" s="22">
        <f>IFERROR(NR12/ND12-1,0)</f>
        <v/>
      </c>
      <c r="NW12" s="22">
        <f>IFERROR(NS12/NE12-1,0)</f>
        <v/>
      </c>
      <c r="NX12" s="23">
        <f>IFERROR(NT12/NF12-1,0)</f>
        <v/>
      </c>
      <c r="NY12" s="142" t="n"/>
      <c r="NZ12" s="136" t="inlineStr">
        <is>
          <t>-</t>
        </is>
      </c>
      <c r="OA12" s="136" t="n"/>
      <c r="OB12" s="136" t="inlineStr">
        <is>
          <t>-</t>
        </is>
      </c>
      <c r="OC12" s="22">
        <f>IFERROR(NY12/NK12-1,0)</f>
        <v/>
      </c>
      <c r="OD12" s="22">
        <f>IFERROR(NZ12/NL12-1,0)</f>
        <v/>
      </c>
      <c r="OE12" s="23">
        <f>IFERROR(OA12/NM12-1,0)</f>
        <v/>
      </c>
      <c r="OF12" s="142" t="n"/>
      <c r="OG12" s="136" t="inlineStr">
        <is>
          <t>-</t>
        </is>
      </c>
      <c r="OH12" s="136" t="n"/>
      <c r="OI12" s="136" t="inlineStr">
        <is>
          <t>-</t>
        </is>
      </c>
      <c r="OJ12" s="22">
        <f>IFERROR(OF12/NR12-1,0)</f>
        <v/>
      </c>
      <c r="OK12" s="22">
        <f>IFERROR(OG12/NS12-1,0)</f>
        <v/>
      </c>
      <c r="OL12" s="23">
        <f>IFERROR(OH12/NT12-1,0)</f>
        <v/>
      </c>
      <c r="OM12" s="142" t="n"/>
      <c r="ON12" s="136" t="inlineStr">
        <is>
          <t>-</t>
        </is>
      </c>
      <c r="OO12" s="136" t="n"/>
      <c r="OP12" s="136" t="n"/>
      <c r="OQ12" s="22">
        <f>IFERROR(OM12/NY12-1,0)</f>
        <v/>
      </c>
      <c r="OR12" s="22">
        <f>IFERROR(ON12/NZ12-1,0)</f>
        <v/>
      </c>
      <c r="OS12" s="23">
        <f>IFERROR(OO12/OA12-1,0)</f>
        <v/>
      </c>
      <c r="OT12" s="142" t="n"/>
      <c r="OU12" s="136" t="inlineStr">
        <is>
          <t>-</t>
        </is>
      </c>
      <c r="OV12" s="136" t="n"/>
      <c r="OW12" s="136" t="n"/>
      <c r="OX12" s="22">
        <f>IFERROR(OT12/OF12-1,0)</f>
        <v/>
      </c>
      <c r="OY12" s="22">
        <f>IFERROR(OU12/OG12-1,0)</f>
        <v/>
      </c>
      <c r="OZ12" s="23">
        <f>IFERROR(OV12/OH12-1,0)</f>
        <v/>
      </c>
    </row>
    <row r="13" ht="16.2" customHeight="1" s="325" thickBot="1">
      <c r="A13" s="26" t="inlineStr">
        <is>
          <t>Альянс профиль</t>
        </is>
      </c>
      <c r="B13" s="27" t="inlineStr">
        <is>
          <t>ООО "АЛЬЯНС ПРОФИЛЬ"</t>
        </is>
      </c>
      <c r="C13" s="27" t="inlineStr">
        <is>
          <t xml:space="preserve">Леонид Шевницын </t>
        </is>
      </c>
      <c r="D13" s="28" t="n"/>
      <c r="E13" s="29" t="n"/>
      <c r="F13" s="29" t="n"/>
      <c r="G13" s="29" t="n"/>
      <c r="H13" s="29" t="n"/>
      <c r="I13" s="147" t="inlineStr">
        <is>
          <t>Wildberries, Яндекс Маркет</t>
        </is>
      </c>
      <c r="J13" s="147" t="inlineStr">
        <is>
          <t>GERVENT</t>
        </is>
      </c>
      <c r="K13" s="34" t="n">
        <v>9173</v>
      </c>
      <c r="L13" s="136" t="n"/>
      <c r="M13" s="136" t="n"/>
      <c r="N13" s="136" t="n"/>
      <c r="O13" s="22">
        <f>IFERROR(K13/#REF!-1,0)</f>
        <v/>
      </c>
      <c r="P13" s="22">
        <f>IFERROR(L13/#REF!-1,0)</f>
        <v/>
      </c>
      <c r="Q13" s="23">
        <f>IFERROR(M13/#REF!-1,0)</f>
        <v/>
      </c>
      <c r="R13" s="34" t="n">
        <v>9397</v>
      </c>
      <c r="S13" s="136" t="n"/>
      <c r="T13" s="136" t="n"/>
      <c r="U13" s="136" t="n"/>
      <c r="V13" s="22">
        <f>IFERROR(R13/K13-1,0)</f>
        <v/>
      </c>
      <c r="W13" s="22">
        <f>IFERROR(S13/L13-1,0)</f>
        <v/>
      </c>
      <c r="X13" s="23">
        <f>IFERROR(T13/M13-1,0)</f>
        <v/>
      </c>
      <c r="Y13" s="34" t="n">
        <v>8846</v>
      </c>
      <c r="Z13" s="136" t="n"/>
      <c r="AA13" s="136" t="n"/>
      <c r="AB13" s="136" t="n"/>
      <c r="AC13" s="22">
        <f>IFERROR(Y13/R13-1,0)</f>
        <v/>
      </c>
      <c r="AD13" s="22">
        <f>IFERROR(Z13/S13-1,0)</f>
        <v/>
      </c>
      <c r="AE13" s="23">
        <f>IFERROR(AA13/T13-1,0)</f>
        <v/>
      </c>
      <c r="AF13" s="34" t="n">
        <v>9205</v>
      </c>
      <c r="AG13" s="136" t="n"/>
      <c r="AH13" s="136" t="n"/>
      <c r="AI13" s="136" t="n"/>
      <c r="AJ13" s="22">
        <f>IFERROR(AF13/Y13-1,0)</f>
        <v/>
      </c>
      <c r="AK13" s="22">
        <f>IFERROR(AG13/Z13-1,0)</f>
        <v/>
      </c>
      <c r="AL13" s="23">
        <f>IFERROR(AH13/AA13-1,0)</f>
        <v/>
      </c>
      <c r="AM13" s="34" t="n">
        <v>9278</v>
      </c>
      <c r="AN13" s="136" t="n"/>
      <c r="AO13" s="136" t="n"/>
      <c r="AP13" s="136" t="n"/>
      <c r="AQ13" s="22">
        <f>IFERROR(AM13/AF13-1,0)</f>
        <v/>
      </c>
      <c r="AR13" s="22">
        <f>IFERROR(AN13/AG13-1,0)</f>
        <v/>
      </c>
      <c r="AS13" s="23">
        <f>IFERROR(AO13/AH13-1,0)</f>
        <v/>
      </c>
      <c r="AT13" s="34" t="n">
        <v>9105</v>
      </c>
      <c r="AU13" s="136" t="n"/>
      <c r="AV13" s="136" t="n"/>
      <c r="AW13" s="136" t="n"/>
      <c r="AX13" s="22">
        <f>IFERROR(AT13/AM13-1,0)</f>
        <v/>
      </c>
      <c r="AY13" s="22">
        <f>IFERROR(AU13/AN13-1,0)</f>
        <v/>
      </c>
      <c r="AZ13" s="23">
        <f>IFERROR(AV13/AO13-1,0)</f>
        <v/>
      </c>
      <c r="BA13" s="34" t="n">
        <v>8219</v>
      </c>
      <c r="BB13" s="136" t="n"/>
      <c r="BC13" s="136" t="n"/>
      <c r="BD13" s="136" t="n"/>
      <c r="BE13" s="22">
        <f>IFERROR(BA13/AT13-1,0)</f>
        <v/>
      </c>
      <c r="BF13" s="22">
        <f>IFERROR(BB13/AU13-1,0)</f>
        <v/>
      </c>
      <c r="BG13" s="23">
        <f>IFERROR(BC13/AV13-1,0)</f>
        <v/>
      </c>
      <c r="BH13" s="34" t="n">
        <v>8376</v>
      </c>
      <c r="BI13" s="137" t="n">
        <v>5428</v>
      </c>
      <c r="BJ13" s="136" t="n"/>
      <c r="BK13" s="137" t="n">
        <v>6501</v>
      </c>
      <c r="BL13" s="22">
        <f>IFERROR(BH13/BA13-1,0)</f>
        <v/>
      </c>
      <c r="BM13" s="22">
        <f>IFERROR(BI13/BB13-1,0)</f>
        <v/>
      </c>
      <c r="BN13" s="23">
        <f>IFERROR(BJ13/BC13-1,0)</f>
        <v/>
      </c>
      <c r="BO13" s="34" t="n">
        <v>10373</v>
      </c>
      <c r="BP13" s="137" t="n">
        <v>5385</v>
      </c>
      <c r="BQ13" s="136" t="n"/>
      <c r="BR13" s="137" t="n">
        <v>6755</v>
      </c>
      <c r="BS13" s="22">
        <f>IFERROR(BO13/BH13-1,0)</f>
        <v/>
      </c>
      <c r="BT13" s="22">
        <f>IFERROR(BP13/BI13-1,0)</f>
        <v/>
      </c>
      <c r="BU13" s="23">
        <f>IFERROR(BQ13/BJ13-1,0)</f>
        <v/>
      </c>
      <c r="BV13" s="34" t="n">
        <v>10418</v>
      </c>
      <c r="BW13" s="137" t="n">
        <v>5448</v>
      </c>
      <c r="BX13" s="136" t="n"/>
      <c r="BY13" s="137" t="n">
        <v>6742</v>
      </c>
      <c r="BZ13" s="22">
        <f>IFERROR(BV13/BO13-1,0)</f>
        <v/>
      </c>
      <c r="CA13" s="22">
        <f>IFERROR(BW13/BP13-1,0)</f>
        <v/>
      </c>
      <c r="CB13" s="23">
        <f>IFERROR(BX13/BQ13-1,0)</f>
        <v/>
      </c>
      <c r="CC13" s="34" t="n">
        <v>10421</v>
      </c>
      <c r="CD13" s="137" t="n">
        <v>5441</v>
      </c>
      <c r="CE13" s="136" t="n"/>
      <c r="CF13" s="137" t="n">
        <v>6821</v>
      </c>
      <c r="CG13" s="22">
        <f>IFERROR(CC13/BV13-1,0)</f>
        <v/>
      </c>
      <c r="CH13" s="22">
        <f>IFERROR(CD13/BW13-1,0)</f>
        <v/>
      </c>
      <c r="CI13" s="23">
        <f>IFERROR(CE13/BX13-1,0)</f>
        <v/>
      </c>
      <c r="CJ13" s="34" t="n">
        <v>10287</v>
      </c>
      <c r="CK13" s="137" t="n">
        <v>5440</v>
      </c>
      <c r="CL13" s="136" t="n"/>
      <c r="CM13" s="137" t="n">
        <v>6731</v>
      </c>
      <c r="CN13" s="22">
        <f>IFERROR(CJ13/CC13-1,0)</f>
        <v/>
      </c>
      <c r="CO13" s="22">
        <f>IFERROR(CK13/CD13-1,0)</f>
        <v/>
      </c>
      <c r="CP13" s="23">
        <f>IFERROR(CL13/CE13-1,0)</f>
        <v/>
      </c>
      <c r="CQ13" s="34" t="n">
        <v>10287</v>
      </c>
      <c r="CR13" s="137" t="n">
        <v>5440</v>
      </c>
      <c r="CS13" s="136" t="n"/>
      <c r="CT13" s="137" t="n">
        <v>6371</v>
      </c>
      <c r="CU13" s="22">
        <f>IFERROR(CQ13/CJ13-1,0)</f>
        <v/>
      </c>
      <c r="CV13" s="22">
        <f>IFERROR(CR13/CK13-1,0)</f>
        <v/>
      </c>
      <c r="CW13" s="23">
        <f>IFERROR(CS13/CL13-1,0)</f>
        <v/>
      </c>
      <c r="CX13" s="34" t="n">
        <v>10633</v>
      </c>
      <c r="CY13" s="137" t="n">
        <v>5549</v>
      </c>
      <c r="CZ13" s="136" t="n"/>
      <c r="DA13" s="137" t="n">
        <v>6635</v>
      </c>
      <c r="DB13" s="22">
        <f>IFERROR(CX13/CQ13-1,0)</f>
        <v/>
      </c>
      <c r="DC13" s="22">
        <f>IFERROR(CY13/CR13-1,0)</f>
        <v/>
      </c>
      <c r="DD13" s="23">
        <f>IFERROR(CZ13/CS13-1,0)</f>
        <v/>
      </c>
      <c r="DE13" s="34" t="n">
        <v>10505</v>
      </c>
      <c r="DF13" s="137" t="n">
        <v>5430</v>
      </c>
      <c r="DG13" s="136" t="n"/>
      <c r="DH13" s="137" t="n">
        <v>6566</v>
      </c>
      <c r="DI13" s="22">
        <f>IFERROR(DE13/CX13-1,0)</f>
        <v/>
      </c>
      <c r="DJ13" s="22">
        <f>IFERROR(DF13/CY13-1,0)</f>
        <v/>
      </c>
      <c r="DK13" s="23">
        <f>IFERROR(DG13/CZ13-1,0)</f>
        <v/>
      </c>
      <c r="DL13" s="34" t="n">
        <v>10202</v>
      </c>
      <c r="DM13" s="136" t="n"/>
      <c r="DN13" s="136" t="n"/>
      <c r="DO13" s="137" t="n">
        <v>6586</v>
      </c>
      <c r="DP13" s="22">
        <f>IFERROR(DL13/DE13-1,0)</f>
        <v/>
      </c>
      <c r="DQ13" s="22">
        <f>IFERROR(DM13/DF13-1,0)</f>
        <v/>
      </c>
      <c r="DR13" s="23">
        <f>IFERROR(DN13/DG13-1,0)</f>
        <v/>
      </c>
      <c r="DS13" s="34" t="n">
        <v>10614</v>
      </c>
      <c r="DT13" s="136" t="n"/>
      <c r="DU13" s="136" t="n"/>
      <c r="DV13" s="137" t="n">
        <v>6850</v>
      </c>
      <c r="DW13" s="22">
        <f>IFERROR(DS13/DL13-1,0)</f>
        <v/>
      </c>
      <c r="DX13" s="22">
        <f>IFERROR(DT13/DM13-1,0)</f>
        <v/>
      </c>
      <c r="DY13" s="23">
        <f>IFERROR(DU13/DN13-1,0)</f>
        <v/>
      </c>
      <c r="DZ13" s="142" t="n"/>
      <c r="EA13" s="136" t="n"/>
      <c r="EB13" s="136" t="n"/>
      <c r="EC13" s="137" t="n">
        <v>7079</v>
      </c>
      <c r="ED13" s="22">
        <f>IFERROR(DZ13/DS13-1,0)</f>
        <v/>
      </c>
      <c r="EE13" s="22">
        <f>IFERROR(EA13/DT13-1,0)</f>
        <v/>
      </c>
      <c r="EF13" s="23">
        <f>IFERROR(EB13/DU13-1,0)</f>
        <v/>
      </c>
      <c r="EG13" s="135" t="n">
        <v>10789</v>
      </c>
      <c r="EH13" s="136" t="n"/>
      <c r="EI13" s="136" t="n"/>
      <c r="EJ13" s="137" t="n">
        <v>6813</v>
      </c>
      <c r="EK13" s="22">
        <f>IFERROR(EG13/DZ13-1,0)</f>
        <v/>
      </c>
      <c r="EL13" s="22">
        <f>IFERROR(EH13/EA13-1,0)</f>
        <v/>
      </c>
      <c r="EM13" s="23">
        <f>IFERROR(EI13/EB13-1,0)</f>
        <v/>
      </c>
      <c r="EN13" s="135" t="n">
        <v>10541</v>
      </c>
      <c r="EO13" s="136" t="n"/>
      <c r="EP13" s="136" t="n"/>
      <c r="EQ13" s="137" t="n">
        <v>6943</v>
      </c>
      <c r="ER13" s="22">
        <f>IFERROR(EN13/EG13-1,0)</f>
        <v/>
      </c>
      <c r="ES13" s="22">
        <f>IFERROR(EO13/EH13-1,0)</f>
        <v/>
      </c>
      <c r="ET13" s="23">
        <f>IFERROR(EP13/EI13-1,0)</f>
        <v/>
      </c>
      <c r="EU13" s="135" t="n">
        <v>10418</v>
      </c>
      <c r="EV13" s="136" t="n"/>
      <c r="EW13" s="136" t="n"/>
      <c r="EX13" s="137" t="n">
        <v>6856</v>
      </c>
      <c r="EY13" s="22">
        <f>IFERROR(EU13/EN13-1,0)</f>
        <v/>
      </c>
      <c r="EZ13" s="22">
        <f>IFERROR(EV13/EO13-1,0)</f>
        <v/>
      </c>
      <c r="FA13" s="23">
        <f>IFERROR(EW13/EP13-1,0)</f>
        <v/>
      </c>
      <c r="FB13" s="135" t="n">
        <v>11074</v>
      </c>
      <c r="FC13" s="136" t="n"/>
      <c r="FD13" s="136" t="n"/>
      <c r="FE13" s="137" t="n">
        <v>6918</v>
      </c>
      <c r="FF13" s="22">
        <f>IFERROR(FB13/EU13-1,0)</f>
        <v/>
      </c>
      <c r="FG13" s="22">
        <f>IFERROR(FC13/EV13-1,0)</f>
        <v/>
      </c>
      <c r="FH13" s="23">
        <f>IFERROR(FD13/EW13-1,0)</f>
        <v/>
      </c>
      <c r="FI13" s="135" t="n">
        <v>11074</v>
      </c>
      <c r="FJ13" s="136" t="n"/>
      <c r="FK13" s="136" t="n"/>
      <c r="FL13" s="137" t="n">
        <v>7538</v>
      </c>
      <c r="FM13" s="22">
        <f>IFERROR(FI13/FB13-1,0)</f>
        <v/>
      </c>
      <c r="FN13" s="22">
        <f>IFERROR(FJ13/FC13-1,0)</f>
        <v/>
      </c>
      <c r="FO13" s="23">
        <f>IFERROR(FK13/FD13-1,0)</f>
        <v/>
      </c>
      <c r="FP13" s="135" t="n">
        <v>11431</v>
      </c>
      <c r="FQ13" s="136" t="n"/>
      <c r="FR13" s="136" t="n"/>
      <c r="FS13" s="137" t="n">
        <v>6664</v>
      </c>
      <c r="FT13" s="22">
        <f>IFERROR(FP13/FI13-1,0)</f>
        <v/>
      </c>
      <c r="FU13" s="22">
        <f>IFERROR(FQ13/FJ13-1,0)</f>
        <v/>
      </c>
      <c r="FV13" s="23">
        <f>IFERROR(FR13/FK13-1,0)</f>
        <v/>
      </c>
      <c r="FW13" s="135" t="n">
        <v>11431</v>
      </c>
      <c r="FX13" s="136" t="n"/>
      <c r="FY13" s="136" t="n"/>
      <c r="FZ13" s="137" t="n">
        <v>6664</v>
      </c>
      <c r="GA13" s="22">
        <f>IFERROR(FW13/FP13-1,0)</f>
        <v/>
      </c>
      <c r="GB13" s="22">
        <f>IFERROR(FX13/FQ13-1,0)</f>
        <v/>
      </c>
      <c r="GC13" s="23">
        <f>IFERROR(FY13/FR13-1,0)</f>
        <v/>
      </c>
      <c r="GD13" s="135" t="n">
        <v>4279</v>
      </c>
      <c r="GE13" s="136" t="n"/>
      <c r="GF13" s="136" t="n"/>
      <c r="GG13" s="137" t="n">
        <v>6563</v>
      </c>
      <c r="GH13" s="22">
        <f>IFERROR(GD13/FW13-1,0)</f>
        <v/>
      </c>
      <c r="GI13" s="22">
        <f>IFERROR(GE13/FX13-1,0)</f>
        <v/>
      </c>
      <c r="GJ13" s="23">
        <f>IFERROR(GF13/FY13-1,0)</f>
        <v/>
      </c>
      <c r="GK13" s="135" t="n">
        <v>11162</v>
      </c>
      <c r="GL13" s="136" t="n"/>
      <c r="GM13" s="136" t="n"/>
      <c r="GN13" s="137" t="n">
        <v>6496</v>
      </c>
      <c r="GO13" s="22">
        <f>IFERROR(GK13/GD13-1,0)</f>
        <v/>
      </c>
      <c r="GP13" s="22">
        <f>IFERROR(GL13/GE13-1,0)</f>
        <v/>
      </c>
      <c r="GQ13" s="23">
        <f>IFERROR(GM13/GF13-1,0)</f>
        <v/>
      </c>
      <c r="GR13" s="135" t="n">
        <v>10489</v>
      </c>
      <c r="GS13" s="136" t="n"/>
      <c r="GT13" s="136" t="n"/>
      <c r="GU13" s="137" t="n">
        <v>6440</v>
      </c>
      <c r="GV13" s="22">
        <f>IFERROR(GR13/GK13-1,0)</f>
        <v/>
      </c>
      <c r="GW13" s="22">
        <f>IFERROR(GS13/GL13-1,0)</f>
        <v/>
      </c>
      <c r="GX13" s="23">
        <f>IFERROR(GT13/GM13-1,0)</f>
        <v/>
      </c>
      <c r="GY13" s="135" t="n">
        <v>10380</v>
      </c>
      <c r="GZ13" s="136" t="n"/>
      <c r="HA13" s="136" t="n"/>
      <c r="HB13" s="137" t="n">
        <v>6373</v>
      </c>
      <c r="HC13" s="22">
        <f>IFERROR(GY13/GR13-1,0)</f>
        <v/>
      </c>
      <c r="HD13" s="22">
        <f>IFERROR(GZ13/GS13-1,0)</f>
        <v/>
      </c>
      <c r="HE13" s="23">
        <f>IFERROR(HA13/GT13-1,0)</f>
        <v/>
      </c>
      <c r="HF13" s="135" t="n">
        <v>10380</v>
      </c>
      <c r="HG13" s="136" t="n"/>
      <c r="HH13" s="136" t="n"/>
      <c r="HI13" s="137" t="n">
        <v>6373</v>
      </c>
      <c r="HJ13" s="22">
        <f>IFERROR(HF13/GY13-1,0)</f>
        <v/>
      </c>
      <c r="HK13" s="22">
        <f>IFERROR(HG13/GZ13-1,0)</f>
        <v/>
      </c>
      <c r="HL13" s="23">
        <f>IFERROR(HH13/HA13-1,0)</f>
        <v/>
      </c>
      <c r="HM13" s="135" t="n">
        <v>10483</v>
      </c>
      <c r="HN13" s="136" t="n"/>
      <c r="HO13" s="136" t="n"/>
      <c r="HP13" s="137" t="n">
        <v>6440</v>
      </c>
      <c r="HQ13" s="22">
        <f>IFERROR(HM13/HF13-1,0)</f>
        <v/>
      </c>
      <c r="HR13" s="22">
        <f>IFERROR(HN13/HG13-1,0)</f>
        <v/>
      </c>
      <c r="HS13" s="23">
        <f>IFERROR(HO13/HH13-1,0)</f>
        <v/>
      </c>
      <c r="HT13" s="135" t="n">
        <v>10599</v>
      </c>
      <c r="HU13" s="136" t="n"/>
      <c r="HV13" s="136" t="n"/>
      <c r="HW13" s="137" t="n">
        <v>6597</v>
      </c>
      <c r="HX13" s="22">
        <f>IFERROR(HT13/HM13-1,0)</f>
        <v/>
      </c>
      <c r="HY13" s="22">
        <f>IFERROR(HU13/HN13-1,0)</f>
        <v/>
      </c>
      <c r="HZ13" s="23">
        <f>IFERROR(HV13/HO13-1,0)</f>
        <v/>
      </c>
      <c r="IA13" s="135" t="n">
        <v>10599</v>
      </c>
      <c r="IB13" s="136" t="n"/>
      <c r="IC13" s="136" t="n"/>
      <c r="ID13" s="137" t="n">
        <v>6597</v>
      </c>
      <c r="IE13" s="22">
        <f>IFERROR(IA13/HT13-1,0)</f>
        <v/>
      </c>
      <c r="IF13" s="22">
        <f>IFERROR(IB13/HU13-1,0)</f>
        <v/>
      </c>
      <c r="IG13" s="23">
        <f>IFERROR(IC13/HV13-1,0)</f>
        <v/>
      </c>
      <c r="IH13" s="135" t="n">
        <v>10462</v>
      </c>
      <c r="II13" s="136" t="n"/>
      <c r="IJ13" s="136" t="n"/>
      <c r="IK13" s="137" t="n">
        <v>6777</v>
      </c>
      <c r="IL13" s="22">
        <f>IFERROR(IH13/IA13-1,0)</f>
        <v/>
      </c>
      <c r="IM13" s="22">
        <f>IFERROR(II13/IB13-1,0)</f>
        <v/>
      </c>
      <c r="IN13" s="23">
        <f>IFERROR(IJ13/IC13-1,0)</f>
        <v/>
      </c>
      <c r="IO13" s="135" t="n">
        <v>10599</v>
      </c>
      <c r="IP13" s="136" t="n"/>
      <c r="IQ13" s="136" t="n"/>
      <c r="IR13" s="137" t="n">
        <v>6597</v>
      </c>
      <c r="IS13" s="22">
        <f>IFERROR(IO13/IH13-1,0)</f>
        <v/>
      </c>
      <c r="IT13" s="22">
        <f>IFERROR(IP13/II13-1,0)</f>
        <v/>
      </c>
      <c r="IU13" s="23">
        <f>IFERROR(IQ13/IJ13-1,0)</f>
        <v/>
      </c>
      <c r="IV13" s="135" t="n">
        <v>9790</v>
      </c>
      <c r="IW13" s="136" t="n"/>
      <c r="IX13" s="136" t="n"/>
      <c r="IY13" s="137" t="n">
        <v>6290</v>
      </c>
      <c r="IZ13" s="22">
        <f>IFERROR(IV13/IO13-1,0)</f>
        <v/>
      </c>
      <c r="JA13" s="22">
        <f>IFERROR(IW13/IP13-1,0)</f>
        <v/>
      </c>
      <c r="JB13" s="23">
        <f>IFERROR(IX13/IQ13-1,0)</f>
        <v/>
      </c>
      <c r="JC13" s="135" t="n">
        <v>8713</v>
      </c>
      <c r="JD13" s="136" t="n"/>
      <c r="JE13" s="136" t="n"/>
      <c r="JF13" s="137" t="n">
        <v>5660</v>
      </c>
      <c r="JG13" s="22">
        <f>IFERROR(JC13/IV13-1,0)</f>
        <v/>
      </c>
      <c r="JH13" s="22">
        <f>IFERROR(JD13/IW13-1,0)</f>
        <v/>
      </c>
      <c r="JI13" s="23">
        <f>IFERROR(JE13/IX13-1,0)</f>
        <v/>
      </c>
      <c r="JJ13" s="135" t="n">
        <v>8719</v>
      </c>
      <c r="JK13" s="136" t="n"/>
      <c r="JL13" s="136" t="n"/>
      <c r="JM13" s="137" t="n">
        <v>5660</v>
      </c>
      <c r="JN13" s="22">
        <f>IFERROR(JJ13/JC13-1,0)</f>
        <v/>
      </c>
      <c r="JO13" s="22">
        <f>IFERROR(JK13/JD13-1,0)</f>
        <v/>
      </c>
      <c r="JP13" s="23">
        <f>IFERROR(JL13/JE13-1,0)</f>
        <v/>
      </c>
      <c r="JQ13" s="135" t="n">
        <v>9440</v>
      </c>
      <c r="JR13" s="136" t="n"/>
      <c r="JS13" s="136" t="n"/>
      <c r="JT13" s="137" t="n">
        <v>5877</v>
      </c>
      <c r="JU13" s="22">
        <f>IFERROR(JQ13/JJ13-1,0)</f>
        <v/>
      </c>
      <c r="JV13" s="22">
        <f>IFERROR(JR13/JK13-1,0)</f>
        <v/>
      </c>
      <c r="JW13" s="23">
        <f>IFERROR(JS13/JL13-1,0)</f>
        <v/>
      </c>
      <c r="JX13" s="135" t="n">
        <v>9342</v>
      </c>
      <c r="JY13" s="136" t="n"/>
      <c r="JZ13" s="136" t="n"/>
      <c r="KA13" s="137" t="n">
        <v>5815</v>
      </c>
      <c r="KB13" s="22">
        <f>IFERROR(JX13/JQ13-1,0)</f>
        <v/>
      </c>
      <c r="KC13" s="22">
        <f>IFERROR(JY13/JR13-1,0)</f>
        <v/>
      </c>
      <c r="KD13" s="23">
        <f>IFERROR(JZ13/JS13-1,0)</f>
        <v/>
      </c>
      <c r="KE13" s="135" t="n">
        <v>10162</v>
      </c>
      <c r="KF13" s="136" t="n"/>
      <c r="KG13" s="136" t="n"/>
      <c r="KH13" s="137" t="n">
        <v>6072</v>
      </c>
      <c r="KI13" s="22">
        <f>IFERROR(KE13/JQ13-1,0)</f>
        <v/>
      </c>
      <c r="KJ13" s="22">
        <f>IFERROR(KF13/JR13-1,0)</f>
        <v/>
      </c>
      <c r="KK13" s="23">
        <f>IFERROR(KG13/JS13-1,0)</f>
        <v/>
      </c>
      <c r="KL13" s="135" t="n">
        <v>10170</v>
      </c>
      <c r="KM13" s="136" t="n"/>
      <c r="KN13" s="136" t="n"/>
      <c r="KO13" s="137" t="n">
        <v>6080</v>
      </c>
      <c r="KP13" s="22">
        <f>IFERROR(KL13/JX13-1,0)</f>
        <v/>
      </c>
      <c r="KQ13" s="22">
        <f>IFERROR(KM13/JY13-1,0)</f>
        <v/>
      </c>
      <c r="KR13" s="23">
        <f>IFERROR(KN13/JZ13-1,0)</f>
        <v/>
      </c>
      <c r="KS13" s="135" t="n">
        <v>11725</v>
      </c>
      <c r="KT13" s="136" t="n"/>
      <c r="KU13" s="136" t="n"/>
      <c r="KV13" s="137" t="n">
        <v>7641</v>
      </c>
      <c r="KW13" s="22">
        <f>IFERROR(KS13/KE13-1,0)</f>
        <v/>
      </c>
      <c r="KX13" s="22">
        <f>IFERROR(KT13/KF13-1,0)</f>
        <v/>
      </c>
      <c r="KY13" s="23">
        <f>IFERROR(KU13/KG13-1,0)</f>
        <v/>
      </c>
      <c r="KZ13" s="135" t="n">
        <v>11725</v>
      </c>
      <c r="LA13" s="136" t="n"/>
      <c r="LB13" s="136" t="n"/>
      <c r="LC13" s="137" t="n">
        <v>7719</v>
      </c>
      <c r="LD13" s="22">
        <f>IFERROR(KZ13/KL13-1,0)</f>
        <v/>
      </c>
      <c r="LE13" s="22">
        <f>IFERROR(LA13/KM13-1,0)</f>
        <v/>
      </c>
      <c r="LF13" s="23">
        <f>IFERROR(LB13/KN13-1,0)</f>
        <v/>
      </c>
      <c r="LG13" s="135" t="n">
        <v>11535</v>
      </c>
      <c r="LH13" s="136" t="n"/>
      <c r="LI13" s="136" t="n"/>
      <c r="LJ13" s="137" t="n">
        <v>7381</v>
      </c>
      <c r="LK13" s="22">
        <f>IFERROR(LG13/KS13-1,0)</f>
        <v/>
      </c>
      <c r="LL13" s="22">
        <f>IFERROR(LH13/KT13-1,0)</f>
        <v/>
      </c>
      <c r="LM13" s="23">
        <f>IFERROR(LI13/KU13-1,0)</f>
        <v/>
      </c>
      <c r="LN13" s="135" t="n">
        <v>11535</v>
      </c>
      <c r="LO13" s="136" t="n"/>
      <c r="LP13" s="136" t="n"/>
      <c r="LQ13" s="137" t="n">
        <v>7381</v>
      </c>
      <c r="LR13" s="22">
        <f>IFERROR(LN13/KZ13-1,0)</f>
        <v/>
      </c>
      <c r="LS13" s="22">
        <f>IFERROR(LO13/LA13-1,0)</f>
        <v/>
      </c>
      <c r="LT13" s="23">
        <f>IFERROR(LP13/LB13-1,0)</f>
        <v/>
      </c>
      <c r="LU13" s="135" t="n">
        <v>11535</v>
      </c>
      <c r="LV13" s="136" t="n"/>
      <c r="LW13" s="136" t="n"/>
      <c r="LX13" s="137" t="n">
        <v>7381</v>
      </c>
      <c r="LY13" s="22">
        <f>IFERROR(LU13/LG13-1,0)</f>
        <v/>
      </c>
      <c r="LZ13" s="22">
        <f>IFERROR(LV13/LH13-1,0)</f>
        <v/>
      </c>
      <c r="MA13" s="23">
        <f>IFERROR(LW13/LI13-1,0)</f>
        <v/>
      </c>
      <c r="MB13" s="135" t="n">
        <v>11416</v>
      </c>
      <c r="MC13" s="136" t="n"/>
      <c r="MD13" s="136" t="n"/>
      <c r="ME13" s="137" t="n">
        <v>7305</v>
      </c>
      <c r="MF13" s="22">
        <f>IFERROR(MB13/LN13-1,0)</f>
        <v/>
      </c>
      <c r="MG13" s="22">
        <f>IFERROR(MC13/LO13-1,0)</f>
        <v/>
      </c>
      <c r="MH13" s="23">
        <f>IFERROR(MD13/LP13-1,0)</f>
        <v/>
      </c>
      <c r="MI13" s="142" t="n"/>
      <c r="MJ13" s="136" t="n"/>
      <c r="MK13" s="136" t="n"/>
      <c r="ML13" s="137" t="n">
        <v>7403</v>
      </c>
      <c r="MM13" s="22">
        <f>IFERROR(MI13/LU13-1,0)</f>
        <v/>
      </c>
      <c r="MN13" s="22">
        <f>IFERROR(MJ13/LV13-1,0)</f>
        <v/>
      </c>
      <c r="MO13" s="23">
        <f>IFERROR(MK13/LW13-1,0)</f>
        <v/>
      </c>
      <c r="MP13" s="142" t="n"/>
      <c r="MQ13" s="136" t="n"/>
      <c r="MR13" s="136" t="n"/>
      <c r="MS13" s="137" t="n">
        <v>7491</v>
      </c>
      <c r="MT13" s="22">
        <f>IFERROR(MP13/MB13-1,0)</f>
        <v/>
      </c>
      <c r="MU13" s="22">
        <f>IFERROR(MQ13/MC13-1,0)</f>
        <v/>
      </c>
      <c r="MV13" s="23">
        <f>IFERROR(MR13/MD13-1,0)</f>
        <v/>
      </c>
      <c r="MW13" s="142" t="n"/>
      <c r="MX13" s="136" t="n"/>
      <c r="MY13" s="136" t="n"/>
      <c r="MZ13" s="137" t="n">
        <v>7431</v>
      </c>
      <c r="NA13" s="22">
        <f>IFERROR(MW13/MI13-1,0)</f>
        <v/>
      </c>
      <c r="NB13" s="22">
        <f>IFERROR(MX13/MJ13-1,0)</f>
        <v/>
      </c>
      <c r="NC13" s="23">
        <f>IFERROR(MY13/MK13-1,0)</f>
        <v/>
      </c>
      <c r="ND13" s="142" t="n"/>
      <c r="NE13" s="136" t="n"/>
      <c r="NF13" s="136" t="n"/>
      <c r="NG13" s="137" t="n">
        <v>7589</v>
      </c>
      <c r="NH13" s="22">
        <f>IFERROR(ND13/MP13-1,0)</f>
        <v/>
      </c>
      <c r="NI13" s="22">
        <f>IFERROR(NE13/MQ13-1,0)</f>
        <v/>
      </c>
      <c r="NJ13" s="23">
        <f>IFERROR(NF13/MR13-1,0)</f>
        <v/>
      </c>
      <c r="NK13" s="142" t="n"/>
      <c r="NL13" s="136" t="n"/>
      <c r="NM13" s="136" t="n"/>
      <c r="NN13" s="137" t="n">
        <v>7525</v>
      </c>
      <c r="NO13" s="22">
        <f>IFERROR(NK13/MW13-1,0)</f>
        <v/>
      </c>
      <c r="NP13" s="22">
        <f>IFERROR(NL13/MX13-1,0)</f>
        <v/>
      </c>
      <c r="NQ13" s="23">
        <f>IFERROR(NM13/MY13-1,0)</f>
        <v/>
      </c>
      <c r="NR13" s="142" t="n"/>
      <c r="NS13" s="136" t="n"/>
      <c r="NT13" s="136" t="n"/>
      <c r="NU13" s="137" t="n">
        <v>7517</v>
      </c>
      <c r="NV13" s="22">
        <f>IFERROR(NR13/ND13-1,0)</f>
        <v/>
      </c>
      <c r="NW13" s="22">
        <f>IFERROR(NS13/NE13-1,0)</f>
        <v/>
      </c>
      <c r="NX13" s="23">
        <f>IFERROR(NT13/NF13-1,0)</f>
        <v/>
      </c>
      <c r="NY13" s="142" t="n"/>
      <c r="NZ13" s="136" t="n"/>
      <c r="OA13" s="136" t="n"/>
      <c r="OB13" s="137" t="n">
        <v>7517</v>
      </c>
      <c r="OC13" s="22">
        <f>IFERROR(NY13/NK13-1,0)</f>
        <v/>
      </c>
      <c r="OD13" s="22">
        <f>IFERROR(NZ13/NL13-1,0)</f>
        <v/>
      </c>
      <c r="OE13" s="23">
        <f>IFERROR(OA13/NM13-1,0)</f>
        <v/>
      </c>
      <c r="OF13" s="142" t="n"/>
      <c r="OG13" s="136" t="n"/>
      <c r="OH13" s="136" t="n"/>
      <c r="OI13" s="137" t="n">
        <v>7517</v>
      </c>
      <c r="OJ13" s="22">
        <f>IFERROR(OF13/NR13-1,0)</f>
        <v/>
      </c>
      <c r="OK13" s="22">
        <f>IFERROR(OG13/NS13-1,0)</f>
        <v/>
      </c>
      <c r="OL13" s="23">
        <f>IFERROR(OH13/NT13-1,0)</f>
        <v/>
      </c>
      <c r="OM13" s="142" t="n"/>
      <c r="ON13" s="136" t="n"/>
      <c r="OO13" s="136" t="n"/>
      <c r="OP13" s="136" t="n"/>
      <c r="OQ13" s="22">
        <f>IFERROR(OM13/NY13-1,0)</f>
        <v/>
      </c>
      <c r="OR13" s="22">
        <f>IFERROR(ON13/NZ13-1,0)</f>
        <v/>
      </c>
      <c r="OS13" s="23">
        <f>IFERROR(OO13/OA13-1,0)</f>
        <v/>
      </c>
      <c r="OT13" s="142" t="n"/>
      <c r="OU13" s="136" t="n"/>
      <c r="OV13" s="136" t="n"/>
      <c r="OW13" s="136" t="n"/>
      <c r="OX13" s="22">
        <f>IFERROR(OT13/OF13-1,0)</f>
        <v/>
      </c>
      <c r="OY13" s="22">
        <f>IFERROR(OU13/OG13-1,0)</f>
        <v/>
      </c>
      <c r="OZ13" s="23">
        <f>IFERROR(OV13/OH13-1,0)</f>
        <v/>
      </c>
    </row>
    <row r="14" ht="16.2" customHeight="1" s="325" thickBot="1">
      <c r="A14" s="26" t="inlineStr">
        <is>
          <t>Арт Строй</t>
        </is>
      </c>
      <c r="B14" s="27" t="inlineStr">
        <is>
          <t>ООО "АРТ-СТРОЙ"</t>
        </is>
      </c>
      <c r="C14" s="27" t="inlineStr">
        <is>
          <t xml:space="preserve">Леонид Шевницын </t>
        </is>
      </c>
      <c r="D14" s="28" t="n"/>
      <c r="E14" s="29" t="n"/>
      <c r="F14" s="29" t="n"/>
      <c r="G14" s="29" t="n"/>
      <c r="H14" s="29" t="n"/>
      <c r="I14" s="147" t="n"/>
      <c r="J14" s="147" t="n"/>
      <c r="K14" s="142" t="inlineStr">
        <is>
          <t>-</t>
        </is>
      </c>
      <c r="L14" s="136" t="n"/>
      <c r="M14" s="136" t="n"/>
      <c r="N14" s="136" t="inlineStr">
        <is>
          <t>-</t>
        </is>
      </c>
      <c r="O14" s="22">
        <f>IFERROR(K14/#REF!-1,0)</f>
        <v/>
      </c>
      <c r="P14" s="22">
        <f>IFERROR(L14/#REF!-1,0)</f>
        <v/>
      </c>
      <c r="Q14" s="23">
        <f>IFERROR(M14/#REF!-1,0)</f>
        <v/>
      </c>
      <c r="R14" s="142" t="inlineStr">
        <is>
          <t>-</t>
        </is>
      </c>
      <c r="S14" s="136" t="n"/>
      <c r="T14" s="136" t="n"/>
      <c r="U14" s="136" t="inlineStr">
        <is>
          <t>-</t>
        </is>
      </c>
      <c r="V14" s="22">
        <f>IFERROR(R14/K14-1,0)</f>
        <v/>
      </c>
      <c r="W14" s="22">
        <f>IFERROR(S14/L14-1,0)</f>
        <v/>
      </c>
      <c r="X14" s="23">
        <f>IFERROR(T14/M14-1,0)</f>
        <v/>
      </c>
      <c r="Y14" s="142" t="inlineStr">
        <is>
          <t>-</t>
        </is>
      </c>
      <c r="Z14" s="136" t="n"/>
      <c r="AA14" s="136" t="n"/>
      <c r="AB14" s="136" t="inlineStr">
        <is>
          <t>-</t>
        </is>
      </c>
      <c r="AC14" s="22">
        <f>IFERROR(Y14/R14-1,0)</f>
        <v/>
      </c>
      <c r="AD14" s="22">
        <f>IFERROR(Z14/S14-1,0)</f>
        <v/>
      </c>
      <c r="AE14" s="23">
        <f>IFERROR(AA14/T14-1,0)</f>
        <v/>
      </c>
      <c r="AF14" s="142" t="inlineStr">
        <is>
          <t>-</t>
        </is>
      </c>
      <c r="AG14" s="136" t="n"/>
      <c r="AH14" s="136" t="n"/>
      <c r="AI14" s="136" t="inlineStr">
        <is>
          <t>-</t>
        </is>
      </c>
      <c r="AJ14" s="22">
        <f>IFERROR(AF14/Y14-1,0)</f>
        <v/>
      </c>
      <c r="AK14" s="22">
        <f>IFERROR(AG14/Z14-1,0)</f>
        <v/>
      </c>
      <c r="AL14" s="23">
        <f>IFERROR(AH14/AA14-1,0)</f>
        <v/>
      </c>
      <c r="AM14" s="142" t="inlineStr">
        <is>
          <t>-</t>
        </is>
      </c>
      <c r="AN14" s="136" t="n"/>
      <c r="AO14" s="136" t="n"/>
      <c r="AP14" s="136" t="inlineStr">
        <is>
          <t>-</t>
        </is>
      </c>
      <c r="AQ14" s="22">
        <f>IFERROR(AM14/AF14-1,0)</f>
        <v/>
      </c>
      <c r="AR14" s="22">
        <f>IFERROR(AN14/AG14-1,0)</f>
        <v/>
      </c>
      <c r="AS14" s="23">
        <f>IFERROR(AO14/AH14-1,0)</f>
        <v/>
      </c>
      <c r="AT14" s="142" t="inlineStr">
        <is>
          <t>-</t>
        </is>
      </c>
      <c r="AU14" s="136" t="n"/>
      <c r="AV14" s="136" t="n"/>
      <c r="AW14" s="136" t="inlineStr">
        <is>
          <t>-</t>
        </is>
      </c>
      <c r="AX14" s="22">
        <f>IFERROR(AT14/AM14-1,0)</f>
        <v/>
      </c>
      <c r="AY14" s="22">
        <f>IFERROR(AU14/AN14-1,0)</f>
        <v/>
      </c>
      <c r="AZ14" s="23">
        <f>IFERROR(AV14/AO14-1,0)</f>
        <v/>
      </c>
      <c r="BA14" s="142" t="inlineStr">
        <is>
          <t>-</t>
        </is>
      </c>
      <c r="BB14" s="136" t="n"/>
      <c r="BC14" s="136" t="n"/>
      <c r="BD14" s="136" t="inlineStr">
        <is>
          <t>-</t>
        </is>
      </c>
      <c r="BE14" s="22">
        <f>IFERROR(BA14/AT14-1,0)</f>
        <v/>
      </c>
      <c r="BF14" s="22">
        <f>IFERROR(BB14/AU14-1,0)</f>
        <v/>
      </c>
      <c r="BG14" s="23">
        <f>IFERROR(BC14/AV14-1,0)</f>
        <v/>
      </c>
      <c r="BH14" s="142" t="inlineStr">
        <is>
          <t>-</t>
        </is>
      </c>
      <c r="BI14" s="136" t="n"/>
      <c r="BJ14" s="136" t="n"/>
      <c r="BK14" s="136" t="inlineStr">
        <is>
          <t>-</t>
        </is>
      </c>
      <c r="BL14" s="22">
        <f>IFERROR(BH14/BA14-1,0)</f>
        <v/>
      </c>
      <c r="BM14" s="22">
        <f>IFERROR(BI14/BB14-1,0)</f>
        <v/>
      </c>
      <c r="BN14" s="23">
        <f>IFERROR(BJ14/BC14-1,0)</f>
        <v/>
      </c>
      <c r="BO14" s="142" t="inlineStr">
        <is>
          <t>-</t>
        </is>
      </c>
      <c r="BP14" s="136" t="n"/>
      <c r="BQ14" s="136" t="n"/>
      <c r="BR14" s="136" t="inlineStr">
        <is>
          <t>-</t>
        </is>
      </c>
      <c r="BS14" s="22">
        <f>IFERROR(BO14/BH14-1,0)</f>
        <v/>
      </c>
      <c r="BT14" s="22">
        <f>IFERROR(BP14/BI14-1,0)</f>
        <v/>
      </c>
      <c r="BU14" s="23">
        <f>IFERROR(BQ14/BJ14-1,0)</f>
        <v/>
      </c>
      <c r="BV14" s="142" t="inlineStr">
        <is>
          <t>-</t>
        </is>
      </c>
      <c r="BW14" s="136" t="n"/>
      <c r="BX14" s="136" t="n"/>
      <c r="BY14" s="136" t="inlineStr">
        <is>
          <t>-</t>
        </is>
      </c>
      <c r="BZ14" s="22">
        <f>IFERROR(BV14/BO14-1,0)</f>
        <v/>
      </c>
      <c r="CA14" s="22">
        <f>IFERROR(BW14/BP14-1,0)</f>
        <v/>
      </c>
      <c r="CB14" s="23">
        <f>IFERROR(BX14/BQ14-1,0)</f>
        <v/>
      </c>
      <c r="CC14" s="142" t="inlineStr">
        <is>
          <t>-</t>
        </is>
      </c>
      <c r="CD14" s="136" t="n"/>
      <c r="CE14" s="136" t="n"/>
      <c r="CF14" s="136" t="inlineStr">
        <is>
          <t>-</t>
        </is>
      </c>
      <c r="CG14" s="22">
        <f>IFERROR(CC14/BV14-1,0)</f>
        <v/>
      </c>
      <c r="CH14" s="22">
        <f>IFERROR(CD14/BW14-1,0)</f>
        <v/>
      </c>
      <c r="CI14" s="23">
        <f>IFERROR(CE14/BX14-1,0)</f>
        <v/>
      </c>
      <c r="CJ14" s="142" t="inlineStr">
        <is>
          <t>-</t>
        </is>
      </c>
      <c r="CK14" s="136" t="n"/>
      <c r="CL14" s="136" t="n"/>
      <c r="CM14" s="136" t="inlineStr">
        <is>
          <t>-</t>
        </is>
      </c>
      <c r="CN14" s="22">
        <f>IFERROR(CJ14/CC14-1,0)</f>
        <v/>
      </c>
      <c r="CO14" s="22">
        <f>IFERROR(CK14/CD14-1,0)</f>
        <v/>
      </c>
      <c r="CP14" s="23">
        <f>IFERROR(CL14/CE14-1,0)</f>
        <v/>
      </c>
      <c r="CQ14" s="142" t="inlineStr">
        <is>
          <t>-</t>
        </is>
      </c>
      <c r="CR14" s="136" t="n"/>
      <c r="CS14" s="136" t="n"/>
      <c r="CT14" s="136" t="inlineStr">
        <is>
          <t>-</t>
        </is>
      </c>
      <c r="CU14" s="22">
        <f>IFERROR(CQ14/CJ14-1,0)</f>
        <v/>
      </c>
      <c r="CV14" s="22">
        <f>IFERROR(CR14/CK14-1,0)</f>
        <v/>
      </c>
      <c r="CW14" s="23">
        <f>IFERROR(CS14/CL14-1,0)</f>
        <v/>
      </c>
      <c r="CX14" s="142" t="inlineStr">
        <is>
          <t>-</t>
        </is>
      </c>
      <c r="CY14" s="136" t="n"/>
      <c r="CZ14" s="136" t="n"/>
      <c r="DA14" s="136" t="inlineStr">
        <is>
          <t>-</t>
        </is>
      </c>
      <c r="DB14" s="22">
        <f>IFERROR(CX14/CQ14-1,0)</f>
        <v/>
      </c>
      <c r="DC14" s="22">
        <f>IFERROR(CY14/CR14-1,0)</f>
        <v/>
      </c>
      <c r="DD14" s="23">
        <f>IFERROR(CZ14/CS14-1,0)</f>
        <v/>
      </c>
      <c r="DE14" s="142" t="inlineStr">
        <is>
          <t>-</t>
        </is>
      </c>
      <c r="DF14" s="136" t="n"/>
      <c r="DG14" s="136" t="n"/>
      <c r="DH14" s="136" t="inlineStr">
        <is>
          <t>-</t>
        </is>
      </c>
      <c r="DI14" s="22">
        <f>IFERROR(DE14/CX14-1,0)</f>
        <v/>
      </c>
      <c r="DJ14" s="22">
        <f>IFERROR(DF14/CY14-1,0)</f>
        <v/>
      </c>
      <c r="DK14" s="23">
        <f>IFERROR(DG14/CZ14-1,0)</f>
        <v/>
      </c>
      <c r="DL14" s="142" t="inlineStr">
        <is>
          <t>-</t>
        </is>
      </c>
      <c r="DM14" s="136" t="n"/>
      <c r="DN14" s="136" t="n"/>
      <c r="DO14" s="136" t="inlineStr">
        <is>
          <t>-</t>
        </is>
      </c>
      <c r="DP14" s="22">
        <f>IFERROR(DL14/DE14-1,0)</f>
        <v/>
      </c>
      <c r="DQ14" s="22">
        <f>IFERROR(DM14/DF14-1,0)</f>
        <v/>
      </c>
      <c r="DR14" s="23">
        <f>IFERROR(DN14/DG14-1,0)</f>
        <v/>
      </c>
      <c r="DS14" s="142" t="inlineStr">
        <is>
          <t>-</t>
        </is>
      </c>
      <c r="DT14" s="136" t="n"/>
      <c r="DU14" s="136" t="n"/>
      <c r="DV14" s="136" t="inlineStr">
        <is>
          <t>-</t>
        </is>
      </c>
      <c r="DW14" s="22">
        <f>IFERROR(DS14/DL14-1,0)</f>
        <v/>
      </c>
      <c r="DX14" s="22">
        <f>IFERROR(DT14/DM14-1,0)</f>
        <v/>
      </c>
      <c r="DY14" s="23">
        <f>IFERROR(DU14/DN14-1,0)</f>
        <v/>
      </c>
      <c r="DZ14" s="142" t="inlineStr">
        <is>
          <t>-</t>
        </is>
      </c>
      <c r="EA14" s="136" t="n"/>
      <c r="EB14" s="136" t="n"/>
      <c r="EC14" s="136" t="inlineStr">
        <is>
          <t>-</t>
        </is>
      </c>
      <c r="ED14" s="22">
        <f>IFERROR(DZ14/DS14-1,0)</f>
        <v/>
      </c>
      <c r="EE14" s="22">
        <f>IFERROR(EA14/DT14-1,0)</f>
        <v/>
      </c>
      <c r="EF14" s="23">
        <f>IFERROR(EB14/DU14-1,0)</f>
        <v/>
      </c>
      <c r="EG14" s="142" t="inlineStr">
        <is>
          <t>-</t>
        </is>
      </c>
      <c r="EH14" s="136" t="n"/>
      <c r="EI14" s="136" t="n"/>
      <c r="EJ14" s="136" t="inlineStr">
        <is>
          <t>-</t>
        </is>
      </c>
      <c r="EK14" s="22">
        <f>IFERROR(EG14/DZ14-1,0)</f>
        <v/>
      </c>
      <c r="EL14" s="22">
        <f>IFERROR(EH14/EA14-1,0)</f>
        <v/>
      </c>
      <c r="EM14" s="23">
        <f>IFERROR(EI14/EB14-1,0)</f>
        <v/>
      </c>
      <c r="EN14" s="142" t="inlineStr">
        <is>
          <t>-</t>
        </is>
      </c>
      <c r="EO14" s="136" t="n"/>
      <c r="EP14" s="136" t="n"/>
      <c r="EQ14" s="136" t="inlineStr">
        <is>
          <t>-</t>
        </is>
      </c>
      <c r="ER14" s="22">
        <f>IFERROR(EN14/EG14-1,0)</f>
        <v/>
      </c>
      <c r="ES14" s="22">
        <f>IFERROR(EO14/EH14-1,0)</f>
        <v/>
      </c>
      <c r="ET14" s="23">
        <f>IFERROR(EP14/EI14-1,0)</f>
        <v/>
      </c>
      <c r="EU14" s="142" t="inlineStr">
        <is>
          <t>-</t>
        </is>
      </c>
      <c r="EV14" s="136" t="n"/>
      <c r="EW14" s="136" t="n"/>
      <c r="EX14" s="136" t="inlineStr">
        <is>
          <t>-</t>
        </is>
      </c>
      <c r="EY14" s="22">
        <f>IFERROR(EU14/EN14-1,0)</f>
        <v/>
      </c>
      <c r="EZ14" s="22">
        <f>IFERROR(EV14/EO14-1,0)</f>
        <v/>
      </c>
      <c r="FA14" s="23">
        <f>IFERROR(EW14/EP14-1,0)</f>
        <v/>
      </c>
      <c r="FB14" s="142" t="inlineStr">
        <is>
          <t>-</t>
        </is>
      </c>
      <c r="FC14" s="136" t="n"/>
      <c r="FD14" s="136" t="n"/>
      <c r="FE14" s="136" t="inlineStr">
        <is>
          <t>-</t>
        </is>
      </c>
      <c r="FF14" s="22">
        <f>IFERROR(FB14/EU14-1,0)</f>
        <v/>
      </c>
      <c r="FG14" s="22">
        <f>IFERROR(FC14/EV14-1,0)</f>
        <v/>
      </c>
      <c r="FH14" s="23">
        <f>IFERROR(FD14/EW14-1,0)</f>
        <v/>
      </c>
      <c r="FI14" s="142" t="inlineStr">
        <is>
          <t>-</t>
        </is>
      </c>
      <c r="FJ14" s="136" t="n"/>
      <c r="FK14" s="136" t="n"/>
      <c r="FL14" s="136" t="inlineStr">
        <is>
          <t>-</t>
        </is>
      </c>
      <c r="FM14" s="22">
        <f>IFERROR(FI14/FB14-1,0)</f>
        <v/>
      </c>
      <c r="FN14" s="22">
        <f>IFERROR(FJ14/FC14-1,0)</f>
        <v/>
      </c>
      <c r="FO14" s="23">
        <f>IFERROR(FK14/FD14-1,0)</f>
        <v/>
      </c>
      <c r="FP14" s="142" t="inlineStr">
        <is>
          <t>-</t>
        </is>
      </c>
      <c r="FQ14" s="136" t="n"/>
      <c r="FR14" s="136" t="n"/>
      <c r="FS14" s="136" t="inlineStr">
        <is>
          <t>-</t>
        </is>
      </c>
      <c r="FT14" s="22">
        <f>IFERROR(FP14/FI14-1,0)</f>
        <v/>
      </c>
      <c r="FU14" s="22">
        <f>IFERROR(FQ14/FJ14-1,0)</f>
        <v/>
      </c>
      <c r="FV14" s="23">
        <f>IFERROR(FR14/FK14-1,0)</f>
        <v/>
      </c>
      <c r="FW14" s="142" t="inlineStr">
        <is>
          <t>-</t>
        </is>
      </c>
      <c r="FX14" s="136" t="n"/>
      <c r="FY14" s="136" t="n"/>
      <c r="FZ14" s="136" t="inlineStr">
        <is>
          <t>-</t>
        </is>
      </c>
      <c r="GA14" s="22">
        <f>IFERROR(FW14/FP14-1,0)</f>
        <v/>
      </c>
      <c r="GB14" s="22">
        <f>IFERROR(FX14/FQ14-1,0)</f>
        <v/>
      </c>
      <c r="GC14" s="23">
        <f>IFERROR(FY14/FR14-1,0)</f>
        <v/>
      </c>
      <c r="GD14" s="142" t="inlineStr">
        <is>
          <t>-</t>
        </is>
      </c>
      <c r="GE14" s="136" t="n"/>
      <c r="GF14" s="136" t="n"/>
      <c r="GG14" s="136" t="inlineStr">
        <is>
          <t>-</t>
        </is>
      </c>
      <c r="GH14" s="22">
        <f>IFERROR(GD14/FW14-1,0)</f>
        <v/>
      </c>
      <c r="GI14" s="22">
        <f>IFERROR(GE14/FX14-1,0)</f>
        <v/>
      </c>
      <c r="GJ14" s="23">
        <f>IFERROR(GF14/FY14-1,0)</f>
        <v/>
      </c>
      <c r="GK14" s="142" t="inlineStr">
        <is>
          <t>-</t>
        </is>
      </c>
      <c r="GL14" s="136" t="n"/>
      <c r="GM14" s="136" t="n"/>
      <c r="GN14" s="136" t="inlineStr">
        <is>
          <t>-</t>
        </is>
      </c>
      <c r="GO14" s="22">
        <f>IFERROR(GK14/GD14-1,0)</f>
        <v/>
      </c>
      <c r="GP14" s="22">
        <f>IFERROR(GL14/GE14-1,0)</f>
        <v/>
      </c>
      <c r="GQ14" s="23">
        <f>IFERROR(GM14/GF14-1,0)</f>
        <v/>
      </c>
      <c r="GR14" s="142" t="inlineStr">
        <is>
          <t>-</t>
        </is>
      </c>
      <c r="GS14" s="136" t="n"/>
      <c r="GT14" s="136" t="n"/>
      <c r="GU14" s="136" t="inlineStr">
        <is>
          <t>-</t>
        </is>
      </c>
      <c r="GV14" s="22">
        <f>IFERROR(GR14/GK14-1,0)</f>
        <v/>
      </c>
      <c r="GW14" s="22">
        <f>IFERROR(GS14/GL14-1,0)</f>
        <v/>
      </c>
      <c r="GX14" s="23">
        <f>IFERROR(GT14/GM14-1,0)</f>
        <v/>
      </c>
      <c r="GY14" s="142" t="inlineStr">
        <is>
          <t>-</t>
        </is>
      </c>
      <c r="GZ14" s="136" t="n"/>
      <c r="HA14" s="136" t="n"/>
      <c r="HB14" s="136" t="inlineStr">
        <is>
          <t>-</t>
        </is>
      </c>
      <c r="HC14" s="22">
        <f>IFERROR(GY14/GR14-1,0)</f>
        <v/>
      </c>
      <c r="HD14" s="22">
        <f>IFERROR(GZ14/GS14-1,0)</f>
        <v/>
      </c>
      <c r="HE14" s="23">
        <f>IFERROR(HA14/GT14-1,0)</f>
        <v/>
      </c>
      <c r="HF14" s="142" t="inlineStr">
        <is>
          <t>-</t>
        </is>
      </c>
      <c r="HG14" s="136" t="n"/>
      <c r="HH14" s="136" t="n"/>
      <c r="HI14" s="136" t="inlineStr">
        <is>
          <t>-</t>
        </is>
      </c>
      <c r="HJ14" s="22">
        <f>IFERROR(HF14/GY14-1,0)</f>
        <v/>
      </c>
      <c r="HK14" s="22">
        <f>IFERROR(HG14/GZ14-1,0)</f>
        <v/>
      </c>
      <c r="HL14" s="23">
        <f>IFERROR(HH14/HA14-1,0)</f>
        <v/>
      </c>
      <c r="HM14" s="142" t="inlineStr">
        <is>
          <t>-</t>
        </is>
      </c>
      <c r="HN14" s="136" t="n"/>
      <c r="HO14" s="136" t="n"/>
      <c r="HP14" s="136" t="inlineStr">
        <is>
          <t>-</t>
        </is>
      </c>
      <c r="HQ14" s="22">
        <f>IFERROR(HM14/HF14-1,0)</f>
        <v/>
      </c>
      <c r="HR14" s="22">
        <f>IFERROR(HN14/HG14-1,0)</f>
        <v/>
      </c>
      <c r="HS14" s="23">
        <f>IFERROR(HO14/HH14-1,0)</f>
        <v/>
      </c>
      <c r="HT14" s="142" t="inlineStr">
        <is>
          <t>-</t>
        </is>
      </c>
      <c r="HU14" s="136" t="n"/>
      <c r="HV14" s="136" t="n"/>
      <c r="HW14" s="136" t="inlineStr">
        <is>
          <t>-</t>
        </is>
      </c>
      <c r="HX14" s="22">
        <f>IFERROR(HT14/HM14-1,0)</f>
        <v/>
      </c>
      <c r="HY14" s="22">
        <f>IFERROR(HU14/HN14-1,0)</f>
        <v/>
      </c>
      <c r="HZ14" s="23">
        <f>IFERROR(HV14/HO14-1,0)</f>
        <v/>
      </c>
      <c r="IA14" s="142" t="inlineStr">
        <is>
          <t>-</t>
        </is>
      </c>
      <c r="IB14" s="136" t="n"/>
      <c r="IC14" s="136" t="n"/>
      <c r="ID14" s="136" t="inlineStr">
        <is>
          <t>-</t>
        </is>
      </c>
      <c r="IE14" s="22">
        <f>IFERROR(IA14/HT14-1,0)</f>
        <v/>
      </c>
      <c r="IF14" s="22">
        <f>IFERROR(IB14/HU14-1,0)</f>
        <v/>
      </c>
      <c r="IG14" s="23">
        <f>IFERROR(IC14/HV14-1,0)</f>
        <v/>
      </c>
      <c r="IH14" s="142" t="inlineStr">
        <is>
          <t>-</t>
        </is>
      </c>
      <c r="II14" s="136" t="n"/>
      <c r="IJ14" s="136" t="n"/>
      <c r="IK14" s="136" t="inlineStr">
        <is>
          <t>-</t>
        </is>
      </c>
      <c r="IL14" s="22">
        <f>IFERROR(IH14/IA14-1,0)</f>
        <v/>
      </c>
      <c r="IM14" s="22">
        <f>IFERROR(II14/IB14-1,0)</f>
        <v/>
      </c>
      <c r="IN14" s="23">
        <f>IFERROR(IJ14/IC14-1,0)</f>
        <v/>
      </c>
      <c r="IO14" s="142" t="inlineStr">
        <is>
          <t>-</t>
        </is>
      </c>
      <c r="IP14" s="136" t="n"/>
      <c r="IQ14" s="136" t="n"/>
      <c r="IR14" s="136" t="inlineStr">
        <is>
          <t>-</t>
        </is>
      </c>
      <c r="IS14" s="22">
        <f>IFERROR(IO14/IH14-1,0)</f>
        <v/>
      </c>
      <c r="IT14" s="22">
        <f>IFERROR(IP14/II14-1,0)</f>
        <v/>
      </c>
      <c r="IU14" s="23">
        <f>IFERROR(IQ14/IJ14-1,0)</f>
        <v/>
      </c>
      <c r="IV14" s="142" t="inlineStr">
        <is>
          <t>-</t>
        </is>
      </c>
      <c r="IW14" s="136" t="n"/>
      <c r="IX14" s="136" t="n"/>
      <c r="IY14" s="136" t="inlineStr">
        <is>
          <t>-</t>
        </is>
      </c>
      <c r="IZ14" s="22">
        <f>IFERROR(IV14/IO14-1,0)</f>
        <v/>
      </c>
      <c r="JA14" s="22">
        <f>IFERROR(IW14/IP14-1,0)</f>
        <v/>
      </c>
      <c r="JB14" s="23">
        <f>IFERROR(IX14/IQ14-1,0)</f>
        <v/>
      </c>
      <c r="JC14" s="142" t="inlineStr">
        <is>
          <t>-</t>
        </is>
      </c>
      <c r="JD14" s="136" t="n"/>
      <c r="JE14" s="136" t="n"/>
      <c r="JF14" s="136" t="inlineStr">
        <is>
          <t>-</t>
        </is>
      </c>
      <c r="JG14" s="22">
        <f>IFERROR(JC14/IV14-1,0)</f>
        <v/>
      </c>
      <c r="JH14" s="22">
        <f>IFERROR(JD14/IW14-1,0)</f>
        <v/>
      </c>
      <c r="JI14" s="23">
        <f>IFERROR(JE14/IX14-1,0)</f>
        <v/>
      </c>
      <c r="JJ14" s="142" t="inlineStr">
        <is>
          <t>-</t>
        </is>
      </c>
      <c r="JK14" s="136" t="n"/>
      <c r="JL14" s="136" t="n"/>
      <c r="JM14" s="136" t="inlineStr">
        <is>
          <t>-</t>
        </is>
      </c>
      <c r="JN14" s="22">
        <f>IFERROR(JJ14/JC14-1,0)</f>
        <v/>
      </c>
      <c r="JO14" s="22">
        <f>IFERROR(JK14/JD14-1,0)</f>
        <v/>
      </c>
      <c r="JP14" s="23">
        <f>IFERROR(JL14/JE14-1,0)</f>
        <v/>
      </c>
      <c r="JQ14" s="142" t="inlineStr">
        <is>
          <t>-</t>
        </is>
      </c>
      <c r="JR14" s="136" t="n"/>
      <c r="JS14" s="136" t="n"/>
      <c r="JT14" s="136" t="inlineStr">
        <is>
          <t>-</t>
        </is>
      </c>
      <c r="JU14" s="22">
        <f>IFERROR(JQ14/JJ14-1,0)</f>
        <v/>
      </c>
      <c r="JV14" s="22">
        <f>IFERROR(JR14/JK14-1,0)</f>
        <v/>
      </c>
      <c r="JW14" s="23">
        <f>IFERROR(JS14/JL14-1,0)</f>
        <v/>
      </c>
      <c r="JX14" s="142" t="inlineStr">
        <is>
          <t>-</t>
        </is>
      </c>
      <c r="JY14" s="136" t="n"/>
      <c r="JZ14" s="136" t="n"/>
      <c r="KA14" s="136" t="inlineStr">
        <is>
          <t>-</t>
        </is>
      </c>
      <c r="KB14" s="22">
        <f>IFERROR(JX14/JQ14-1,0)</f>
        <v/>
      </c>
      <c r="KC14" s="22">
        <f>IFERROR(JY14/JR14-1,0)</f>
        <v/>
      </c>
      <c r="KD14" s="23">
        <f>IFERROR(JZ14/JS14-1,0)</f>
        <v/>
      </c>
      <c r="KE14" s="142" t="inlineStr">
        <is>
          <t>-</t>
        </is>
      </c>
      <c r="KF14" s="136" t="n"/>
      <c r="KG14" s="136" t="n"/>
      <c r="KH14" s="136" t="inlineStr">
        <is>
          <t>-</t>
        </is>
      </c>
      <c r="KI14" s="22">
        <f>IFERROR(KE14/JQ14-1,0)</f>
        <v/>
      </c>
      <c r="KJ14" s="22">
        <f>IFERROR(KF14/JR14-1,0)</f>
        <v/>
      </c>
      <c r="KK14" s="23">
        <f>IFERROR(KG14/JS14-1,0)</f>
        <v/>
      </c>
      <c r="KL14" s="142" t="inlineStr">
        <is>
          <t>-</t>
        </is>
      </c>
      <c r="KM14" s="136" t="n"/>
      <c r="KN14" s="136" t="n"/>
      <c r="KO14" s="136" t="inlineStr">
        <is>
          <t>-</t>
        </is>
      </c>
      <c r="KP14" s="22">
        <f>IFERROR(KL14/JX14-1,0)</f>
        <v/>
      </c>
      <c r="KQ14" s="22">
        <f>IFERROR(KM14/JY14-1,0)</f>
        <v/>
      </c>
      <c r="KR14" s="23">
        <f>IFERROR(KN14/JZ14-1,0)</f>
        <v/>
      </c>
      <c r="KS14" s="142" t="inlineStr">
        <is>
          <t>-</t>
        </is>
      </c>
      <c r="KT14" s="136" t="n"/>
      <c r="KU14" s="136" t="n"/>
      <c r="KV14" s="136" t="inlineStr">
        <is>
          <t>-</t>
        </is>
      </c>
      <c r="KW14" s="22">
        <f>IFERROR(KS14/KE14-1,0)</f>
        <v/>
      </c>
      <c r="KX14" s="22">
        <f>IFERROR(KT14/KF14-1,0)</f>
        <v/>
      </c>
      <c r="KY14" s="23">
        <f>IFERROR(KU14/KG14-1,0)</f>
        <v/>
      </c>
      <c r="KZ14" s="142" t="inlineStr">
        <is>
          <t>-</t>
        </is>
      </c>
      <c r="LA14" s="136" t="n"/>
      <c r="LB14" s="136" t="n"/>
      <c r="LC14" s="136" t="inlineStr">
        <is>
          <t>-</t>
        </is>
      </c>
      <c r="LD14" s="22">
        <f>IFERROR(KZ14/KL14-1,0)</f>
        <v/>
      </c>
      <c r="LE14" s="22">
        <f>IFERROR(LA14/KM14-1,0)</f>
        <v/>
      </c>
      <c r="LF14" s="23">
        <f>IFERROR(LB14/KN14-1,0)</f>
        <v/>
      </c>
      <c r="LG14" s="142" t="inlineStr">
        <is>
          <t>-</t>
        </is>
      </c>
      <c r="LH14" s="136" t="n"/>
      <c r="LI14" s="136" t="n"/>
      <c r="LJ14" s="136" t="inlineStr">
        <is>
          <t>-</t>
        </is>
      </c>
      <c r="LK14" s="22">
        <f>IFERROR(LG14/KS14-1,0)</f>
        <v/>
      </c>
      <c r="LL14" s="22">
        <f>IFERROR(LH14/KT14-1,0)</f>
        <v/>
      </c>
      <c r="LM14" s="23">
        <f>IFERROR(LI14/KU14-1,0)</f>
        <v/>
      </c>
      <c r="LN14" s="142" t="inlineStr">
        <is>
          <t>-</t>
        </is>
      </c>
      <c r="LO14" s="136" t="n"/>
      <c r="LP14" s="136" t="n"/>
      <c r="LQ14" s="136" t="inlineStr">
        <is>
          <t>-</t>
        </is>
      </c>
      <c r="LR14" s="22">
        <f>IFERROR(LN14/KZ14-1,0)</f>
        <v/>
      </c>
      <c r="LS14" s="22">
        <f>IFERROR(LO14/LA14-1,0)</f>
        <v/>
      </c>
      <c r="LT14" s="23">
        <f>IFERROR(LP14/LB14-1,0)</f>
        <v/>
      </c>
      <c r="LU14" s="142" t="inlineStr">
        <is>
          <t>-</t>
        </is>
      </c>
      <c r="LV14" s="136" t="n"/>
      <c r="LW14" s="136" t="n"/>
      <c r="LX14" s="136" t="inlineStr">
        <is>
          <t>-</t>
        </is>
      </c>
      <c r="LY14" s="22">
        <f>IFERROR(LU14/LG14-1,0)</f>
        <v/>
      </c>
      <c r="LZ14" s="22">
        <f>IFERROR(LV14/LH14-1,0)</f>
        <v/>
      </c>
      <c r="MA14" s="23">
        <f>IFERROR(LW14/LI14-1,0)</f>
        <v/>
      </c>
      <c r="MB14" s="142" t="inlineStr">
        <is>
          <t>-</t>
        </is>
      </c>
      <c r="MC14" s="136" t="n"/>
      <c r="MD14" s="136" t="n"/>
      <c r="ME14" s="136" t="inlineStr">
        <is>
          <t>-</t>
        </is>
      </c>
      <c r="MF14" s="22">
        <f>IFERROR(MB14/LN14-1,0)</f>
        <v/>
      </c>
      <c r="MG14" s="22">
        <f>IFERROR(MC14/LO14-1,0)</f>
        <v/>
      </c>
      <c r="MH14" s="23">
        <f>IFERROR(MD14/LP14-1,0)</f>
        <v/>
      </c>
      <c r="MI14" s="142" t="inlineStr">
        <is>
          <t>-</t>
        </is>
      </c>
      <c r="MJ14" s="136" t="n"/>
      <c r="MK14" s="136" t="n"/>
      <c r="ML14" s="136" t="inlineStr">
        <is>
          <t>-</t>
        </is>
      </c>
      <c r="MM14" s="22">
        <f>IFERROR(MI14/LU14-1,0)</f>
        <v/>
      </c>
      <c r="MN14" s="22">
        <f>IFERROR(MJ14/LV14-1,0)</f>
        <v/>
      </c>
      <c r="MO14" s="23">
        <f>IFERROR(MK14/LW14-1,0)</f>
        <v/>
      </c>
      <c r="MP14" s="142" t="inlineStr">
        <is>
          <t>-</t>
        </is>
      </c>
      <c r="MQ14" s="136" t="n"/>
      <c r="MR14" s="136" t="n"/>
      <c r="MS14" s="136" t="inlineStr">
        <is>
          <t>-</t>
        </is>
      </c>
      <c r="MT14" s="22">
        <f>IFERROR(MP14/MB14-1,0)</f>
        <v/>
      </c>
      <c r="MU14" s="22">
        <f>IFERROR(MQ14/MC14-1,0)</f>
        <v/>
      </c>
      <c r="MV14" s="23">
        <f>IFERROR(MR14/MD14-1,0)</f>
        <v/>
      </c>
      <c r="MW14" s="142" t="inlineStr">
        <is>
          <t>-</t>
        </is>
      </c>
      <c r="MX14" s="136" t="n"/>
      <c r="MY14" s="136" t="n"/>
      <c r="MZ14" s="136" t="inlineStr">
        <is>
          <t>-</t>
        </is>
      </c>
      <c r="NA14" s="22">
        <f>IFERROR(MW14/MI14-1,0)</f>
        <v/>
      </c>
      <c r="NB14" s="22">
        <f>IFERROR(MX14/MJ14-1,0)</f>
        <v/>
      </c>
      <c r="NC14" s="23">
        <f>IFERROR(MY14/MK14-1,0)</f>
        <v/>
      </c>
      <c r="ND14" s="142" t="inlineStr">
        <is>
          <t>-</t>
        </is>
      </c>
      <c r="NE14" s="136" t="n"/>
      <c r="NF14" s="136" t="n"/>
      <c r="NG14" s="136" t="inlineStr">
        <is>
          <t>-</t>
        </is>
      </c>
      <c r="NH14" s="22">
        <f>IFERROR(ND14/MP14-1,0)</f>
        <v/>
      </c>
      <c r="NI14" s="22">
        <f>IFERROR(NE14/MQ14-1,0)</f>
        <v/>
      </c>
      <c r="NJ14" s="23">
        <f>IFERROR(NF14/MR14-1,0)</f>
        <v/>
      </c>
      <c r="NK14" s="142" t="inlineStr">
        <is>
          <t>-</t>
        </is>
      </c>
      <c r="NL14" s="136" t="n"/>
      <c r="NM14" s="136" t="n"/>
      <c r="NN14" s="136" t="inlineStr">
        <is>
          <t>-</t>
        </is>
      </c>
      <c r="NO14" s="22">
        <f>IFERROR(NK14/MW14-1,0)</f>
        <v/>
      </c>
      <c r="NP14" s="22">
        <f>IFERROR(NL14/MX14-1,0)</f>
        <v/>
      </c>
      <c r="NQ14" s="23">
        <f>IFERROR(NM14/MY14-1,0)</f>
        <v/>
      </c>
      <c r="NR14" s="142" t="inlineStr">
        <is>
          <t>-</t>
        </is>
      </c>
      <c r="NS14" s="136" t="n"/>
      <c r="NT14" s="136" t="n"/>
      <c r="NU14" s="136" t="inlineStr">
        <is>
          <t>-</t>
        </is>
      </c>
      <c r="NV14" s="22">
        <f>IFERROR(NR14/ND14-1,0)</f>
        <v/>
      </c>
      <c r="NW14" s="22">
        <f>IFERROR(NS14/NE14-1,0)</f>
        <v/>
      </c>
      <c r="NX14" s="23">
        <f>IFERROR(NT14/NF14-1,0)</f>
        <v/>
      </c>
      <c r="NY14" s="142" t="inlineStr">
        <is>
          <t>-</t>
        </is>
      </c>
      <c r="NZ14" s="136" t="n"/>
      <c r="OA14" s="136" t="n"/>
      <c r="OB14" s="136" t="inlineStr">
        <is>
          <t>-</t>
        </is>
      </c>
      <c r="OC14" s="22">
        <f>IFERROR(NY14/NK14-1,0)</f>
        <v/>
      </c>
      <c r="OD14" s="22">
        <f>IFERROR(NZ14/NL14-1,0)</f>
        <v/>
      </c>
      <c r="OE14" s="23">
        <f>IFERROR(OA14/NM14-1,0)</f>
        <v/>
      </c>
      <c r="OF14" s="142" t="inlineStr">
        <is>
          <t>-</t>
        </is>
      </c>
      <c r="OG14" s="136" t="n"/>
      <c r="OH14" s="136" t="n"/>
      <c r="OI14" s="136" t="inlineStr">
        <is>
          <t>-</t>
        </is>
      </c>
      <c r="OJ14" s="22">
        <f>IFERROR(OF14/NR14-1,0)</f>
        <v/>
      </c>
      <c r="OK14" s="22">
        <f>IFERROR(OG14/NS14-1,0)</f>
        <v/>
      </c>
      <c r="OL14" s="23">
        <f>IFERROR(OH14/NT14-1,0)</f>
        <v/>
      </c>
      <c r="OM14" s="142" t="inlineStr">
        <is>
          <t>-</t>
        </is>
      </c>
      <c r="ON14" s="136" t="n"/>
      <c r="OO14" s="136" t="n"/>
      <c r="OP14" s="136" t="inlineStr">
        <is>
          <t>-</t>
        </is>
      </c>
      <c r="OQ14" s="22">
        <f>IFERROR(OM14/NY14-1,0)</f>
        <v/>
      </c>
      <c r="OR14" s="22">
        <f>IFERROR(ON14/NZ14-1,0)</f>
        <v/>
      </c>
      <c r="OS14" s="23">
        <f>IFERROR(OO14/OA14-1,0)</f>
        <v/>
      </c>
      <c r="OT14" s="142" t="inlineStr">
        <is>
          <t>-</t>
        </is>
      </c>
      <c r="OU14" s="136" t="n"/>
      <c r="OV14" s="136" t="n"/>
      <c r="OW14" s="136" t="inlineStr">
        <is>
          <t>-</t>
        </is>
      </c>
      <c r="OX14" s="22">
        <f>IFERROR(OT14/OF14-1,0)</f>
        <v/>
      </c>
      <c r="OY14" s="22">
        <f>IFERROR(OU14/OG14-1,0)</f>
        <v/>
      </c>
      <c r="OZ14" s="23">
        <f>IFERROR(OV14/OH14-1,0)</f>
        <v/>
      </c>
    </row>
    <row r="15" ht="16.2" customHeight="1" s="325" thickBot="1">
      <c r="A15" s="26" t="inlineStr">
        <is>
          <t>Арт Строй север</t>
        </is>
      </c>
      <c r="B15" s="27" t="inlineStr">
        <is>
          <t>ООО "АРТ-СТРОЙ СЕВЕР"</t>
        </is>
      </c>
      <c r="C15" s="27" t="inlineStr">
        <is>
          <t xml:space="preserve">Леонид Шевницын </t>
        </is>
      </c>
      <c r="D15" s="28" t="n"/>
      <c r="E15" s="29" t="n"/>
      <c r="F15" s="29" t="n"/>
      <c r="G15" s="29" t="n"/>
      <c r="H15" s="29" t="n"/>
      <c r="I15" s="147" t="inlineStr">
        <is>
          <t>Wildberries</t>
        </is>
      </c>
      <c r="J15" s="147" t="inlineStr">
        <is>
          <t>GERVENT</t>
        </is>
      </c>
      <c r="K15" s="142" t="inlineStr">
        <is>
          <t>-</t>
        </is>
      </c>
      <c r="L15" s="136" t="inlineStr">
        <is>
          <t>-</t>
        </is>
      </c>
      <c r="M15" s="136" t="n"/>
      <c r="N15" s="136" t="n"/>
      <c r="O15" s="22">
        <f>IFERROR(K15/#REF!-1,0)</f>
        <v/>
      </c>
      <c r="P15" s="22">
        <f>IFERROR(L15/#REF!-1,0)</f>
        <v/>
      </c>
      <c r="Q15" s="23">
        <f>IFERROR(M15/#REF!-1,0)</f>
        <v/>
      </c>
      <c r="R15" s="142" t="inlineStr">
        <is>
          <t>-</t>
        </is>
      </c>
      <c r="S15" s="136" t="inlineStr">
        <is>
          <t>-</t>
        </is>
      </c>
      <c r="T15" s="136" t="n"/>
      <c r="U15" s="136" t="n"/>
      <c r="V15" s="22">
        <f>IFERROR(R15/K15-1,0)</f>
        <v/>
      </c>
      <c r="W15" s="22">
        <f>IFERROR(S15/L15-1,0)</f>
        <v/>
      </c>
      <c r="X15" s="23">
        <f>IFERROR(T15/M15-1,0)</f>
        <v/>
      </c>
      <c r="Y15" s="142" t="inlineStr">
        <is>
          <t>-</t>
        </is>
      </c>
      <c r="Z15" s="136" t="inlineStr">
        <is>
          <t>-</t>
        </is>
      </c>
      <c r="AA15" s="136" t="n"/>
      <c r="AB15" s="136" t="n"/>
      <c r="AC15" s="22">
        <f>IFERROR(Y15/R15-1,0)</f>
        <v/>
      </c>
      <c r="AD15" s="22">
        <f>IFERROR(Z15/S15-1,0)</f>
        <v/>
      </c>
      <c r="AE15" s="23">
        <f>IFERROR(AA15/T15-1,0)</f>
        <v/>
      </c>
      <c r="AF15" s="142" t="inlineStr">
        <is>
          <t>-</t>
        </is>
      </c>
      <c r="AG15" s="136" t="inlineStr">
        <is>
          <t>-</t>
        </is>
      </c>
      <c r="AH15" s="136" t="n"/>
      <c r="AI15" s="136" t="n"/>
      <c r="AJ15" s="22">
        <f>IFERROR(AF15/Y15-1,0)</f>
        <v/>
      </c>
      <c r="AK15" s="22">
        <f>IFERROR(AG15/Z15-1,0)</f>
        <v/>
      </c>
      <c r="AL15" s="23">
        <f>IFERROR(AH15/AA15-1,0)</f>
        <v/>
      </c>
      <c r="AM15" s="142" t="inlineStr">
        <is>
          <t>-</t>
        </is>
      </c>
      <c r="AN15" s="136" t="inlineStr">
        <is>
          <t>-</t>
        </is>
      </c>
      <c r="AO15" s="136" t="n"/>
      <c r="AP15" s="136" t="n"/>
      <c r="AQ15" s="22">
        <f>IFERROR(AM15/AF15-1,0)</f>
        <v/>
      </c>
      <c r="AR15" s="22">
        <f>IFERROR(AN15/AG15-1,0)</f>
        <v/>
      </c>
      <c r="AS15" s="23">
        <f>IFERROR(AO15/AH15-1,0)</f>
        <v/>
      </c>
      <c r="AT15" s="142" t="inlineStr">
        <is>
          <t>-</t>
        </is>
      </c>
      <c r="AU15" s="136" t="inlineStr">
        <is>
          <t>-</t>
        </is>
      </c>
      <c r="AV15" s="136" t="n"/>
      <c r="AW15" s="136" t="n"/>
      <c r="AX15" s="22">
        <f>IFERROR(AT15/AM15-1,0)</f>
        <v/>
      </c>
      <c r="AY15" s="22">
        <f>IFERROR(AU15/AN15-1,0)</f>
        <v/>
      </c>
      <c r="AZ15" s="23">
        <f>IFERROR(AV15/AO15-1,0)</f>
        <v/>
      </c>
      <c r="BA15" s="142" t="inlineStr">
        <is>
          <t>-</t>
        </is>
      </c>
      <c r="BB15" s="136" t="inlineStr">
        <is>
          <t>-</t>
        </is>
      </c>
      <c r="BC15" s="136" t="n"/>
      <c r="BD15" s="136" t="n"/>
      <c r="BE15" s="22">
        <f>IFERROR(BA15/AT15-1,0)</f>
        <v/>
      </c>
      <c r="BF15" s="22">
        <f>IFERROR(BB15/AU15-1,0)</f>
        <v/>
      </c>
      <c r="BG15" s="23">
        <f>IFERROR(BC15/AV15-1,0)</f>
        <v/>
      </c>
      <c r="BH15" s="142" t="inlineStr">
        <is>
          <t>-</t>
        </is>
      </c>
      <c r="BI15" s="136" t="inlineStr">
        <is>
          <t>-</t>
        </is>
      </c>
      <c r="BJ15" s="136" t="n"/>
      <c r="BK15" s="136" t="n"/>
      <c r="BL15" s="22">
        <f>IFERROR(BH15/BA15-1,0)</f>
        <v/>
      </c>
      <c r="BM15" s="22">
        <f>IFERROR(BI15/BB15-1,0)</f>
        <v/>
      </c>
      <c r="BN15" s="23">
        <f>IFERROR(BJ15/BC15-1,0)</f>
        <v/>
      </c>
      <c r="BO15" s="142" t="inlineStr">
        <is>
          <t>-</t>
        </is>
      </c>
      <c r="BP15" s="136" t="inlineStr">
        <is>
          <t>-</t>
        </is>
      </c>
      <c r="BQ15" s="136" t="n"/>
      <c r="BR15" s="136" t="n"/>
      <c r="BS15" s="22">
        <f>IFERROR(BO15/BH15-1,0)</f>
        <v/>
      </c>
      <c r="BT15" s="22">
        <f>IFERROR(BP15/BI15-1,0)</f>
        <v/>
      </c>
      <c r="BU15" s="23">
        <f>IFERROR(BQ15/BJ15-1,0)</f>
        <v/>
      </c>
      <c r="BV15" s="142" t="inlineStr">
        <is>
          <t>-</t>
        </is>
      </c>
      <c r="BW15" s="136" t="inlineStr">
        <is>
          <t>-</t>
        </is>
      </c>
      <c r="BX15" s="136" t="n"/>
      <c r="BY15" s="136" t="n"/>
      <c r="BZ15" s="22">
        <f>IFERROR(BV15/BO15-1,0)</f>
        <v/>
      </c>
      <c r="CA15" s="22">
        <f>IFERROR(BW15/BP15-1,0)</f>
        <v/>
      </c>
      <c r="CB15" s="23">
        <f>IFERROR(BX15/BQ15-1,0)</f>
        <v/>
      </c>
      <c r="CC15" s="142" t="inlineStr">
        <is>
          <t>-</t>
        </is>
      </c>
      <c r="CD15" s="136" t="inlineStr">
        <is>
          <t>-</t>
        </is>
      </c>
      <c r="CE15" s="136" t="n"/>
      <c r="CF15" s="136" t="n"/>
      <c r="CG15" s="22">
        <f>IFERROR(CC15/BV15-1,0)</f>
        <v/>
      </c>
      <c r="CH15" s="22">
        <f>IFERROR(CD15/BW15-1,0)</f>
        <v/>
      </c>
      <c r="CI15" s="23">
        <f>IFERROR(CE15/BX15-1,0)</f>
        <v/>
      </c>
      <c r="CJ15" s="142" t="inlineStr">
        <is>
          <t>-</t>
        </is>
      </c>
      <c r="CK15" s="136" t="inlineStr">
        <is>
          <t>-</t>
        </is>
      </c>
      <c r="CL15" s="136" t="n"/>
      <c r="CM15" s="136" t="n"/>
      <c r="CN15" s="22">
        <f>IFERROR(CJ15/CC15-1,0)</f>
        <v/>
      </c>
      <c r="CO15" s="22">
        <f>IFERROR(CK15/CD15-1,0)</f>
        <v/>
      </c>
      <c r="CP15" s="23">
        <f>IFERROR(CL15/CE15-1,0)</f>
        <v/>
      </c>
      <c r="CQ15" s="142" t="inlineStr">
        <is>
          <t>-</t>
        </is>
      </c>
      <c r="CR15" s="136" t="inlineStr">
        <is>
          <t>-</t>
        </is>
      </c>
      <c r="CS15" s="136" t="n"/>
      <c r="CT15" s="136" t="n"/>
      <c r="CU15" s="22">
        <f>IFERROR(CQ15/CJ15-1,0)</f>
        <v/>
      </c>
      <c r="CV15" s="22">
        <f>IFERROR(CR15/CK15-1,0)</f>
        <v/>
      </c>
      <c r="CW15" s="23">
        <f>IFERROR(CS15/CL15-1,0)</f>
        <v/>
      </c>
      <c r="CX15" s="142" t="inlineStr">
        <is>
          <t>-</t>
        </is>
      </c>
      <c r="CY15" s="136" t="inlineStr">
        <is>
          <t>-</t>
        </is>
      </c>
      <c r="CZ15" s="136" t="n"/>
      <c r="DA15" s="136" t="n"/>
      <c r="DB15" s="22">
        <f>IFERROR(CX15/CQ15-1,0)</f>
        <v/>
      </c>
      <c r="DC15" s="22">
        <f>IFERROR(CY15/CR15-1,0)</f>
        <v/>
      </c>
      <c r="DD15" s="23">
        <f>IFERROR(CZ15/CS15-1,0)</f>
        <v/>
      </c>
      <c r="DE15" s="142" t="inlineStr">
        <is>
          <t>-</t>
        </is>
      </c>
      <c r="DF15" s="136" t="inlineStr">
        <is>
          <t>-</t>
        </is>
      </c>
      <c r="DG15" s="136" t="n"/>
      <c r="DH15" s="136" t="n"/>
      <c r="DI15" s="22">
        <f>IFERROR(DE15/CX15-1,0)</f>
        <v/>
      </c>
      <c r="DJ15" s="22">
        <f>IFERROR(DF15/CY15-1,0)</f>
        <v/>
      </c>
      <c r="DK15" s="23">
        <f>IFERROR(DG15/CZ15-1,0)</f>
        <v/>
      </c>
      <c r="DL15" s="142" t="inlineStr">
        <is>
          <t>-</t>
        </is>
      </c>
      <c r="DM15" s="136" t="inlineStr">
        <is>
          <t>-</t>
        </is>
      </c>
      <c r="DN15" s="136" t="n"/>
      <c r="DO15" s="136" t="n"/>
      <c r="DP15" s="22">
        <f>IFERROR(DL15/DE15-1,0)</f>
        <v/>
      </c>
      <c r="DQ15" s="22">
        <f>IFERROR(DM15/DF15-1,0)</f>
        <v/>
      </c>
      <c r="DR15" s="23">
        <f>IFERROR(DN15/DG15-1,0)</f>
        <v/>
      </c>
      <c r="DS15" s="142" t="inlineStr">
        <is>
          <t>-</t>
        </is>
      </c>
      <c r="DT15" s="136" t="inlineStr">
        <is>
          <t>-</t>
        </is>
      </c>
      <c r="DU15" s="136" t="n"/>
      <c r="DV15" s="136" t="n"/>
      <c r="DW15" s="22">
        <f>IFERROR(DS15/DL15-1,0)</f>
        <v/>
      </c>
      <c r="DX15" s="22">
        <f>IFERROR(DT15/DM15-1,0)</f>
        <v/>
      </c>
      <c r="DY15" s="23">
        <f>IFERROR(DU15/DN15-1,0)</f>
        <v/>
      </c>
      <c r="DZ15" s="142" t="inlineStr">
        <is>
          <t>-</t>
        </is>
      </c>
      <c r="EA15" s="136" t="inlineStr">
        <is>
          <t>-</t>
        </is>
      </c>
      <c r="EB15" s="136" t="n"/>
      <c r="EC15" s="136" t="n"/>
      <c r="ED15" s="22">
        <f>IFERROR(DZ15/DS15-1,0)</f>
        <v/>
      </c>
      <c r="EE15" s="22">
        <f>IFERROR(EA15/DT15-1,0)</f>
        <v/>
      </c>
      <c r="EF15" s="23">
        <f>IFERROR(EB15/DU15-1,0)</f>
        <v/>
      </c>
      <c r="EG15" s="142" t="inlineStr">
        <is>
          <t>-</t>
        </is>
      </c>
      <c r="EH15" s="136" t="inlineStr">
        <is>
          <t>-</t>
        </is>
      </c>
      <c r="EI15" s="136" t="n"/>
      <c r="EJ15" s="136" t="n"/>
      <c r="EK15" s="22">
        <f>IFERROR(EG15/DZ15-1,0)</f>
        <v/>
      </c>
      <c r="EL15" s="22">
        <f>IFERROR(EH15/EA15-1,0)</f>
        <v/>
      </c>
      <c r="EM15" s="23">
        <f>IFERROR(EI15/EB15-1,0)</f>
        <v/>
      </c>
      <c r="EN15" s="142" t="inlineStr">
        <is>
          <t>-</t>
        </is>
      </c>
      <c r="EO15" s="136" t="inlineStr">
        <is>
          <t>-</t>
        </is>
      </c>
      <c r="EP15" s="136" t="n"/>
      <c r="EQ15" s="136" t="n"/>
      <c r="ER15" s="22">
        <f>IFERROR(EN15/EG15-1,0)</f>
        <v/>
      </c>
      <c r="ES15" s="22">
        <f>IFERROR(EO15/EH15-1,0)</f>
        <v/>
      </c>
      <c r="ET15" s="23">
        <f>IFERROR(EP15/EI15-1,0)</f>
        <v/>
      </c>
      <c r="EU15" s="142" t="inlineStr">
        <is>
          <t>-</t>
        </is>
      </c>
      <c r="EV15" s="136" t="inlineStr">
        <is>
          <t>-</t>
        </is>
      </c>
      <c r="EW15" s="136" t="n"/>
      <c r="EX15" s="136" t="n"/>
      <c r="EY15" s="22">
        <f>IFERROR(EU15/EN15-1,0)</f>
        <v/>
      </c>
      <c r="EZ15" s="22">
        <f>IFERROR(EV15/EO15-1,0)</f>
        <v/>
      </c>
      <c r="FA15" s="23">
        <f>IFERROR(EW15/EP15-1,0)</f>
        <v/>
      </c>
      <c r="FB15" s="142" t="inlineStr">
        <is>
          <t>-</t>
        </is>
      </c>
      <c r="FC15" s="136" t="inlineStr">
        <is>
          <t>-</t>
        </is>
      </c>
      <c r="FD15" s="136" t="n"/>
      <c r="FE15" s="136" t="n"/>
      <c r="FF15" s="22">
        <f>IFERROR(FB15/EU15-1,0)</f>
        <v/>
      </c>
      <c r="FG15" s="22">
        <f>IFERROR(FC15/EV15-1,0)</f>
        <v/>
      </c>
      <c r="FH15" s="23">
        <f>IFERROR(FD15/EW15-1,0)</f>
        <v/>
      </c>
      <c r="FI15" s="142" t="inlineStr">
        <is>
          <t>-</t>
        </is>
      </c>
      <c r="FJ15" s="136" t="inlineStr">
        <is>
          <t>-</t>
        </is>
      </c>
      <c r="FK15" s="136" t="n"/>
      <c r="FL15" s="136" t="n"/>
      <c r="FM15" s="22">
        <f>IFERROR(FI15/FB15-1,0)</f>
        <v/>
      </c>
      <c r="FN15" s="22">
        <f>IFERROR(FJ15/FC15-1,0)</f>
        <v/>
      </c>
      <c r="FO15" s="23">
        <f>IFERROR(FK15/FD15-1,0)</f>
        <v/>
      </c>
      <c r="FP15" s="142" t="inlineStr">
        <is>
          <t>-</t>
        </is>
      </c>
      <c r="FQ15" s="136" t="inlineStr">
        <is>
          <t>-</t>
        </is>
      </c>
      <c r="FR15" s="136" t="n"/>
      <c r="FS15" s="136" t="n"/>
      <c r="FT15" s="22">
        <f>IFERROR(FP15/FI15-1,0)</f>
        <v/>
      </c>
      <c r="FU15" s="22">
        <f>IFERROR(FQ15/FJ15-1,0)</f>
        <v/>
      </c>
      <c r="FV15" s="23">
        <f>IFERROR(FR15/FK15-1,0)</f>
        <v/>
      </c>
      <c r="FW15" s="142" t="inlineStr">
        <is>
          <t>-</t>
        </is>
      </c>
      <c r="FX15" s="136" t="inlineStr">
        <is>
          <t>-</t>
        </is>
      </c>
      <c r="FY15" s="136" t="n"/>
      <c r="FZ15" s="136" t="n"/>
      <c r="GA15" s="22">
        <f>IFERROR(FW15/FP15-1,0)</f>
        <v/>
      </c>
      <c r="GB15" s="22">
        <f>IFERROR(FX15/FQ15-1,0)</f>
        <v/>
      </c>
      <c r="GC15" s="23">
        <f>IFERROR(FY15/FR15-1,0)</f>
        <v/>
      </c>
      <c r="GD15" s="142" t="inlineStr">
        <is>
          <t>-</t>
        </is>
      </c>
      <c r="GE15" s="136" t="inlineStr">
        <is>
          <t>-</t>
        </is>
      </c>
      <c r="GF15" s="136" t="n"/>
      <c r="GG15" s="136" t="n"/>
      <c r="GH15" s="22">
        <f>IFERROR(GD15/FW15-1,0)</f>
        <v/>
      </c>
      <c r="GI15" s="22">
        <f>IFERROR(GE15/FX15-1,0)</f>
        <v/>
      </c>
      <c r="GJ15" s="23">
        <f>IFERROR(GF15/FY15-1,0)</f>
        <v/>
      </c>
      <c r="GK15" s="142" t="inlineStr">
        <is>
          <t>-</t>
        </is>
      </c>
      <c r="GL15" s="136" t="inlineStr">
        <is>
          <t>-</t>
        </is>
      </c>
      <c r="GM15" s="136" t="n"/>
      <c r="GN15" s="136" t="n"/>
      <c r="GO15" s="22">
        <f>IFERROR(GK15/GD15-1,0)</f>
        <v/>
      </c>
      <c r="GP15" s="22">
        <f>IFERROR(GL15/GE15-1,0)</f>
        <v/>
      </c>
      <c r="GQ15" s="23">
        <f>IFERROR(GM15/GF15-1,0)</f>
        <v/>
      </c>
      <c r="GR15" s="142" t="inlineStr">
        <is>
          <t>-</t>
        </is>
      </c>
      <c r="GS15" s="136" t="inlineStr">
        <is>
          <t>-</t>
        </is>
      </c>
      <c r="GT15" s="136" t="n"/>
      <c r="GU15" s="136" t="n"/>
      <c r="GV15" s="22">
        <f>IFERROR(GR15/GK15-1,0)</f>
        <v/>
      </c>
      <c r="GW15" s="22">
        <f>IFERROR(GS15/GL15-1,0)</f>
        <v/>
      </c>
      <c r="GX15" s="23">
        <f>IFERROR(GT15/GM15-1,0)</f>
        <v/>
      </c>
      <c r="GY15" s="142" t="inlineStr">
        <is>
          <t>-</t>
        </is>
      </c>
      <c r="GZ15" s="136" t="inlineStr">
        <is>
          <t>-</t>
        </is>
      </c>
      <c r="HA15" s="136" t="n"/>
      <c r="HB15" s="136" t="n"/>
      <c r="HC15" s="22">
        <f>IFERROR(GY15/GR15-1,0)</f>
        <v/>
      </c>
      <c r="HD15" s="22">
        <f>IFERROR(GZ15/GS15-1,0)</f>
        <v/>
      </c>
      <c r="HE15" s="23">
        <f>IFERROR(HA15/GT15-1,0)</f>
        <v/>
      </c>
      <c r="HF15" s="142" t="inlineStr">
        <is>
          <t>-</t>
        </is>
      </c>
      <c r="HG15" s="136" t="inlineStr">
        <is>
          <t>-</t>
        </is>
      </c>
      <c r="HH15" s="136" t="n"/>
      <c r="HI15" s="136" t="n"/>
      <c r="HJ15" s="22">
        <f>IFERROR(HF15/GY15-1,0)</f>
        <v/>
      </c>
      <c r="HK15" s="22">
        <f>IFERROR(HG15/GZ15-1,0)</f>
        <v/>
      </c>
      <c r="HL15" s="23">
        <f>IFERROR(HH15/HA15-1,0)</f>
        <v/>
      </c>
      <c r="HM15" s="142" t="inlineStr">
        <is>
          <t>-</t>
        </is>
      </c>
      <c r="HN15" s="136" t="inlineStr">
        <is>
          <t>-</t>
        </is>
      </c>
      <c r="HO15" s="136" t="n"/>
      <c r="HP15" s="136" t="n"/>
      <c r="HQ15" s="22">
        <f>IFERROR(HM15/HF15-1,0)</f>
        <v/>
      </c>
      <c r="HR15" s="22">
        <f>IFERROR(HN15/HG15-1,0)</f>
        <v/>
      </c>
      <c r="HS15" s="23">
        <f>IFERROR(HO15/HH15-1,0)</f>
        <v/>
      </c>
      <c r="HT15" s="142" t="inlineStr">
        <is>
          <t>-</t>
        </is>
      </c>
      <c r="HU15" s="136" t="inlineStr">
        <is>
          <t>-</t>
        </is>
      </c>
      <c r="HV15" s="136" t="n"/>
      <c r="HW15" s="136" t="n"/>
      <c r="HX15" s="22">
        <f>IFERROR(HT15/HM15-1,0)</f>
        <v/>
      </c>
      <c r="HY15" s="22">
        <f>IFERROR(HU15/HN15-1,0)</f>
        <v/>
      </c>
      <c r="HZ15" s="23">
        <f>IFERROR(HV15/HO15-1,0)</f>
        <v/>
      </c>
      <c r="IA15" s="142" t="inlineStr">
        <is>
          <t>-</t>
        </is>
      </c>
      <c r="IB15" s="136" t="inlineStr">
        <is>
          <t>-</t>
        </is>
      </c>
      <c r="IC15" s="136" t="n"/>
      <c r="ID15" s="136" t="n"/>
      <c r="IE15" s="22">
        <f>IFERROR(IA15/HT15-1,0)</f>
        <v/>
      </c>
      <c r="IF15" s="22">
        <f>IFERROR(IB15/HU15-1,0)</f>
        <v/>
      </c>
      <c r="IG15" s="23">
        <f>IFERROR(IC15/HV15-1,0)</f>
        <v/>
      </c>
      <c r="IH15" s="142" t="inlineStr">
        <is>
          <t>-</t>
        </is>
      </c>
      <c r="II15" s="136" t="inlineStr">
        <is>
          <t>-</t>
        </is>
      </c>
      <c r="IJ15" s="136" t="n"/>
      <c r="IK15" s="136" t="n"/>
      <c r="IL15" s="22">
        <f>IFERROR(IH15/IA15-1,0)</f>
        <v/>
      </c>
      <c r="IM15" s="22">
        <f>IFERROR(II15/IB15-1,0)</f>
        <v/>
      </c>
      <c r="IN15" s="23">
        <f>IFERROR(IJ15/IC15-1,0)</f>
        <v/>
      </c>
      <c r="IO15" s="142" t="inlineStr">
        <is>
          <t>-</t>
        </is>
      </c>
      <c r="IP15" s="136" t="inlineStr">
        <is>
          <t>-</t>
        </is>
      </c>
      <c r="IQ15" s="136" t="n"/>
      <c r="IR15" s="136" t="n"/>
      <c r="IS15" s="22">
        <f>IFERROR(IO15/IH15-1,0)</f>
        <v/>
      </c>
      <c r="IT15" s="22">
        <f>IFERROR(IP15/II15-1,0)</f>
        <v/>
      </c>
      <c r="IU15" s="23">
        <f>IFERROR(IQ15/IJ15-1,0)</f>
        <v/>
      </c>
      <c r="IV15" s="142" t="inlineStr">
        <is>
          <t>-</t>
        </is>
      </c>
      <c r="IW15" s="136" t="inlineStr">
        <is>
          <t>-</t>
        </is>
      </c>
      <c r="IX15" s="136" t="n"/>
      <c r="IY15" s="136" t="n"/>
      <c r="IZ15" s="22">
        <f>IFERROR(IV15/IO15-1,0)</f>
        <v/>
      </c>
      <c r="JA15" s="22">
        <f>IFERROR(IW15/IP15-1,0)</f>
        <v/>
      </c>
      <c r="JB15" s="23">
        <f>IFERROR(IX15/IQ15-1,0)</f>
        <v/>
      </c>
      <c r="JC15" s="142" t="inlineStr">
        <is>
          <t>-</t>
        </is>
      </c>
      <c r="JD15" s="136" t="inlineStr">
        <is>
          <t>-</t>
        </is>
      </c>
      <c r="JE15" s="136" t="n"/>
      <c r="JF15" s="136" t="n"/>
      <c r="JG15" s="22">
        <f>IFERROR(JC15/IV15-1,0)</f>
        <v/>
      </c>
      <c r="JH15" s="22">
        <f>IFERROR(JD15/IW15-1,0)</f>
        <v/>
      </c>
      <c r="JI15" s="23">
        <f>IFERROR(JE15/IX15-1,0)</f>
        <v/>
      </c>
      <c r="JJ15" s="142" t="inlineStr">
        <is>
          <t>-</t>
        </is>
      </c>
      <c r="JK15" s="136" t="inlineStr">
        <is>
          <t>-</t>
        </is>
      </c>
      <c r="JL15" s="136" t="n"/>
      <c r="JM15" s="136" t="n"/>
      <c r="JN15" s="22">
        <f>IFERROR(JJ15/JC15-1,0)</f>
        <v/>
      </c>
      <c r="JO15" s="22">
        <f>IFERROR(JK15/JD15-1,0)</f>
        <v/>
      </c>
      <c r="JP15" s="23">
        <f>IFERROR(JL15/JE15-1,0)</f>
        <v/>
      </c>
      <c r="JQ15" s="142" t="inlineStr">
        <is>
          <t>-</t>
        </is>
      </c>
      <c r="JR15" s="136" t="inlineStr">
        <is>
          <t>-</t>
        </is>
      </c>
      <c r="JS15" s="136" t="n"/>
      <c r="JT15" s="136" t="n"/>
      <c r="JU15" s="22">
        <f>IFERROR(JQ15/JJ15-1,0)</f>
        <v/>
      </c>
      <c r="JV15" s="22">
        <f>IFERROR(JR15/JK15-1,0)</f>
        <v/>
      </c>
      <c r="JW15" s="23">
        <f>IFERROR(JS15/JL15-1,0)</f>
        <v/>
      </c>
      <c r="JX15" s="142" t="inlineStr">
        <is>
          <t>-</t>
        </is>
      </c>
      <c r="JY15" s="136" t="inlineStr">
        <is>
          <t>-</t>
        </is>
      </c>
      <c r="JZ15" s="136" t="n"/>
      <c r="KA15" s="136" t="n"/>
      <c r="KB15" s="22">
        <f>IFERROR(JX15/JQ15-1,0)</f>
        <v/>
      </c>
      <c r="KC15" s="22">
        <f>IFERROR(JY15/JR15-1,0)</f>
        <v/>
      </c>
      <c r="KD15" s="23">
        <f>IFERROR(JZ15/JS15-1,0)</f>
        <v/>
      </c>
      <c r="KE15" s="142" t="inlineStr">
        <is>
          <t>-</t>
        </is>
      </c>
      <c r="KF15" s="136" t="inlineStr">
        <is>
          <t>-</t>
        </is>
      </c>
      <c r="KG15" s="136" t="n"/>
      <c r="KH15" s="136" t="n"/>
      <c r="KI15" s="22">
        <f>IFERROR(KE15/JQ15-1,0)</f>
        <v/>
      </c>
      <c r="KJ15" s="22">
        <f>IFERROR(KF15/JR15-1,0)</f>
        <v/>
      </c>
      <c r="KK15" s="23">
        <f>IFERROR(KG15/JS15-1,0)</f>
        <v/>
      </c>
      <c r="KL15" s="142" t="inlineStr">
        <is>
          <t>-</t>
        </is>
      </c>
      <c r="KM15" s="136" t="inlineStr">
        <is>
          <t>-</t>
        </is>
      </c>
      <c r="KN15" s="136" t="n"/>
      <c r="KO15" s="136" t="n"/>
      <c r="KP15" s="22">
        <f>IFERROR(KL15/JX15-1,0)</f>
        <v/>
      </c>
      <c r="KQ15" s="22">
        <f>IFERROR(KM15/JY15-1,0)</f>
        <v/>
      </c>
      <c r="KR15" s="23">
        <f>IFERROR(KN15/JZ15-1,0)</f>
        <v/>
      </c>
      <c r="KS15" s="142" t="inlineStr">
        <is>
          <t>-</t>
        </is>
      </c>
      <c r="KT15" s="136" t="inlineStr">
        <is>
          <t>-</t>
        </is>
      </c>
      <c r="KU15" s="136" t="n"/>
      <c r="KV15" s="136" t="n"/>
      <c r="KW15" s="22">
        <f>IFERROR(KS15/KE15-1,0)</f>
        <v/>
      </c>
      <c r="KX15" s="22">
        <f>IFERROR(KT15/KF15-1,0)</f>
        <v/>
      </c>
      <c r="KY15" s="23">
        <f>IFERROR(KU15/KG15-1,0)</f>
        <v/>
      </c>
      <c r="KZ15" s="142" t="inlineStr">
        <is>
          <t>-</t>
        </is>
      </c>
      <c r="LA15" s="136" t="inlineStr">
        <is>
          <t>-</t>
        </is>
      </c>
      <c r="LB15" s="136" t="n"/>
      <c r="LC15" s="136" t="n"/>
      <c r="LD15" s="22">
        <f>IFERROR(KZ15/KL15-1,0)</f>
        <v/>
      </c>
      <c r="LE15" s="22">
        <f>IFERROR(LA15/KM15-1,0)</f>
        <v/>
      </c>
      <c r="LF15" s="23">
        <f>IFERROR(LB15/KN15-1,0)</f>
        <v/>
      </c>
      <c r="LG15" s="142" t="inlineStr">
        <is>
          <t>-</t>
        </is>
      </c>
      <c r="LH15" s="136" t="inlineStr">
        <is>
          <t>-</t>
        </is>
      </c>
      <c r="LI15" s="136" t="n"/>
      <c r="LJ15" s="136" t="n"/>
      <c r="LK15" s="22">
        <f>IFERROR(LG15/KS15-1,0)</f>
        <v/>
      </c>
      <c r="LL15" s="22">
        <f>IFERROR(LH15/KT15-1,0)</f>
        <v/>
      </c>
      <c r="LM15" s="23">
        <f>IFERROR(LI15/KU15-1,0)</f>
        <v/>
      </c>
      <c r="LN15" s="142" t="inlineStr">
        <is>
          <t>-</t>
        </is>
      </c>
      <c r="LO15" s="136" t="inlineStr">
        <is>
          <t>-</t>
        </is>
      </c>
      <c r="LP15" s="136" t="n"/>
      <c r="LQ15" s="136" t="n"/>
      <c r="LR15" s="22">
        <f>IFERROR(LN15/KZ15-1,0)</f>
        <v/>
      </c>
      <c r="LS15" s="22">
        <f>IFERROR(LO15/LA15-1,0)</f>
        <v/>
      </c>
      <c r="LT15" s="23">
        <f>IFERROR(LP15/LB15-1,0)</f>
        <v/>
      </c>
      <c r="LU15" s="142" t="inlineStr">
        <is>
          <t>-</t>
        </is>
      </c>
      <c r="LV15" s="136" t="inlineStr">
        <is>
          <t>-</t>
        </is>
      </c>
      <c r="LW15" s="136" t="n"/>
      <c r="LX15" s="136" t="n"/>
      <c r="LY15" s="22">
        <f>IFERROR(LU15/LG15-1,0)</f>
        <v/>
      </c>
      <c r="LZ15" s="22">
        <f>IFERROR(LV15/LH15-1,0)</f>
        <v/>
      </c>
      <c r="MA15" s="23">
        <f>IFERROR(LW15/LI15-1,0)</f>
        <v/>
      </c>
      <c r="MB15" s="142" t="inlineStr">
        <is>
          <t>-</t>
        </is>
      </c>
      <c r="MC15" s="136" t="inlineStr">
        <is>
          <t>-</t>
        </is>
      </c>
      <c r="MD15" s="136" t="n"/>
      <c r="ME15" s="136" t="n"/>
      <c r="MF15" s="22">
        <f>IFERROR(MB15/LN15-1,0)</f>
        <v/>
      </c>
      <c r="MG15" s="22">
        <f>IFERROR(MC15/LO15-1,0)</f>
        <v/>
      </c>
      <c r="MH15" s="23">
        <f>IFERROR(MD15/LP15-1,0)</f>
        <v/>
      </c>
      <c r="MI15" s="142" t="inlineStr">
        <is>
          <t>-</t>
        </is>
      </c>
      <c r="MJ15" s="136" t="inlineStr">
        <is>
          <t>-</t>
        </is>
      </c>
      <c r="MK15" s="136" t="n"/>
      <c r="ML15" s="136" t="n"/>
      <c r="MM15" s="22">
        <f>IFERROR(MI15/LU15-1,0)</f>
        <v/>
      </c>
      <c r="MN15" s="22">
        <f>IFERROR(MJ15/LV15-1,0)</f>
        <v/>
      </c>
      <c r="MO15" s="23">
        <f>IFERROR(MK15/LW15-1,0)</f>
        <v/>
      </c>
      <c r="MP15" s="142" t="inlineStr">
        <is>
          <t>-</t>
        </is>
      </c>
      <c r="MQ15" s="136" t="inlineStr">
        <is>
          <t>-</t>
        </is>
      </c>
      <c r="MR15" s="136" t="n"/>
      <c r="MS15" s="136" t="n"/>
      <c r="MT15" s="22">
        <f>IFERROR(MP15/MB15-1,0)</f>
        <v/>
      </c>
      <c r="MU15" s="22">
        <f>IFERROR(MQ15/MC15-1,0)</f>
        <v/>
      </c>
      <c r="MV15" s="23">
        <f>IFERROR(MR15/MD15-1,0)</f>
        <v/>
      </c>
      <c r="MW15" s="142" t="inlineStr">
        <is>
          <t>-</t>
        </is>
      </c>
      <c r="MX15" s="136" t="inlineStr">
        <is>
          <t>-</t>
        </is>
      </c>
      <c r="MY15" s="136" t="n"/>
      <c r="MZ15" s="136" t="n"/>
      <c r="NA15" s="22">
        <f>IFERROR(MW15/MI15-1,0)</f>
        <v/>
      </c>
      <c r="NB15" s="22">
        <f>IFERROR(MX15/MJ15-1,0)</f>
        <v/>
      </c>
      <c r="NC15" s="23">
        <f>IFERROR(MY15/MK15-1,0)</f>
        <v/>
      </c>
      <c r="ND15" s="142" t="inlineStr">
        <is>
          <t>-</t>
        </is>
      </c>
      <c r="NE15" s="136" t="inlineStr">
        <is>
          <t>-</t>
        </is>
      </c>
      <c r="NF15" s="136" t="n"/>
      <c r="NG15" s="136" t="n"/>
      <c r="NH15" s="22">
        <f>IFERROR(ND15/MP15-1,0)</f>
        <v/>
      </c>
      <c r="NI15" s="22">
        <f>IFERROR(NE15/MQ15-1,0)</f>
        <v/>
      </c>
      <c r="NJ15" s="23">
        <f>IFERROR(NF15/MR15-1,0)</f>
        <v/>
      </c>
      <c r="NK15" s="142" t="inlineStr">
        <is>
          <t>-</t>
        </is>
      </c>
      <c r="NL15" s="136" t="inlineStr">
        <is>
          <t>-</t>
        </is>
      </c>
      <c r="NM15" s="136" t="n"/>
      <c r="NN15" s="136" t="n"/>
      <c r="NO15" s="22">
        <f>IFERROR(NK15/MW15-1,0)</f>
        <v/>
      </c>
      <c r="NP15" s="22">
        <f>IFERROR(NL15/MX15-1,0)</f>
        <v/>
      </c>
      <c r="NQ15" s="23">
        <f>IFERROR(NM15/MY15-1,0)</f>
        <v/>
      </c>
      <c r="NR15" s="142" t="inlineStr">
        <is>
          <t>-</t>
        </is>
      </c>
      <c r="NS15" s="136" t="inlineStr">
        <is>
          <t>-</t>
        </is>
      </c>
      <c r="NT15" s="136" t="n"/>
      <c r="NU15" s="136" t="n"/>
      <c r="NV15" s="22">
        <f>IFERROR(NR15/ND15-1,0)</f>
        <v/>
      </c>
      <c r="NW15" s="22">
        <f>IFERROR(NS15/NE15-1,0)</f>
        <v/>
      </c>
      <c r="NX15" s="23">
        <f>IFERROR(NT15/NF15-1,0)</f>
        <v/>
      </c>
      <c r="NY15" s="142" t="inlineStr">
        <is>
          <t>-</t>
        </is>
      </c>
      <c r="NZ15" s="136" t="inlineStr">
        <is>
          <t>-</t>
        </is>
      </c>
      <c r="OA15" s="136" t="n"/>
      <c r="OB15" s="136" t="n"/>
      <c r="OC15" s="22">
        <f>IFERROR(NY15/NK15-1,0)</f>
        <v/>
      </c>
      <c r="OD15" s="22">
        <f>IFERROR(NZ15/NL15-1,0)</f>
        <v/>
      </c>
      <c r="OE15" s="23">
        <f>IFERROR(OA15/NM15-1,0)</f>
        <v/>
      </c>
      <c r="OF15" s="142" t="inlineStr">
        <is>
          <t>-</t>
        </is>
      </c>
      <c r="OG15" s="136" t="inlineStr">
        <is>
          <t>-</t>
        </is>
      </c>
      <c r="OH15" s="136" t="n"/>
      <c r="OI15" s="136" t="n"/>
      <c r="OJ15" s="22">
        <f>IFERROR(OF15/NR15-1,0)</f>
        <v/>
      </c>
      <c r="OK15" s="22">
        <f>IFERROR(OG15/NS15-1,0)</f>
        <v/>
      </c>
      <c r="OL15" s="23">
        <f>IFERROR(OH15/NT15-1,0)</f>
        <v/>
      </c>
      <c r="OM15" s="142" t="inlineStr">
        <is>
          <t>-</t>
        </is>
      </c>
      <c r="ON15" s="136" t="inlineStr">
        <is>
          <t>-</t>
        </is>
      </c>
      <c r="OO15" s="136" t="n"/>
      <c r="OP15" s="136" t="n"/>
      <c r="OQ15" s="22">
        <f>IFERROR(OM15/NY15-1,0)</f>
        <v/>
      </c>
      <c r="OR15" s="22">
        <f>IFERROR(ON15/NZ15-1,0)</f>
        <v/>
      </c>
      <c r="OS15" s="23">
        <f>IFERROR(OO15/OA15-1,0)</f>
        <v/>
      </c>
      <c r="OT15" s="142" t="inlineStr">
        <is>
          <t>-</t>
        </is>
      </c>
      <c r="OU15" s="136" t="inlineStr">
        <is>
          <t>-</t>
        </is>
      </c>
      <c r="OV15" s="136" t="n"/>
      <c r="OW15" s="136" t="n"/>
      <c r="OX15" s="22">
        <f>IFERROR(OT15/OF15-1,0)</f>
        <v/>
      </c>
      <c r="OY15" s="22">
        <f>IFERROR(OU15/OG15-1,0)</f>
        <v/>
      </c>
      <c r="OZ15" s="23">
        <f>IFERROR(OV15/OH15-1,0)</f>
        <v/>
      </c>
    </row>
    <row r="16" ht="16.2" customHeight="1" s="325" thickBot="1">
      <c r="A16" s="26" t="inlineStr">
        <is>
          <t>Биокомфорт</t>
        </is>
      </c>
      <c r="B16" s="27" t="inlineStr">
        <is>
          <t>ООО "БИОКОМФОРТ-ТРЕЙД"</t>
        </is>
      </c>
      <c r="C16" s="27" t="inlineStr">
        <is>
          <t>Кудрейкин Андрей</t>
        </is>
      </c>
      <c r="D16" s="28" t="n"/>
      <c r="E16" s="29" t="n"/>
      <c r="F16" s="29" t="n"/>
      <c r="G16" s="29" t="n"/>
      <c r="H16" s="29" t="n"/>
      <c r="I16" s="147" t="inlineStr">
        <is>
          <t>Wildberries</t>
        </is>
      </c>
      <c r="J16" s="147" t="inlineStr">
        <is>
          <t>Era, ЭРА</t>
        </is>
      </c>
      <c r="K16" s="142" t="n"/>
      <c r="L16" s="136" t="n"/>
      <c r="M16" s="136" t="n"/>
      <c r="N16" s="136" t="inlineStr">
        <is>
          <t>-</t>
        </is>
      </c>
      <c r="O16" s="22">
        <f>IFERROR(K16/#REF!-1,0)</f>
        <v/>
      </c>
      <c r="P16" s="22">
        <f>IFERROR(L16/#REF!-1,0)</f>
        <v/>
      </c>
      <c r="Q16" s="23">
        <f>IFERROR(M16/#REF!-1,0)</f>
        <v/>
      </c>
      <c r="R16" s="142" t="n"/>
      <c r="S16" s="136" t="n"/>
      <c r="T16" s="136" t="n"/>
      <c r="U16" s="136" t="inlineStr">
        <is>
          <t>-</t>
        </is>
      </c>
      <c r="V16" s="22">
        <f>IFERROR(R16/K16-1,0)</f>
        <v/>
      </c>
      <c r="W16" s="22">
        <f>IFERROR(S16/L16-1,0)</f>
        <v/>
      </c>
      <c r="X16" s="23">
        <f>IFERROR(T16/M16-1,0)</f>
        <v/>
      </c>
      <c r="Y16" s="142" t="n"/>
      <c r="Z16" s="136" t="n"/>
      <c r="AA16" s="136" t="n"/>
      <c r="AB16" s="136" t="inlineStr">
        <is>
          <t>-</t>
        </is>
      </c>
      <c r="AC16" s="22">
        <f>IFERROR(Y16/R16-1,0)</f>
        <v/>
      </c>
      <c r="AD16" s="22">
        <f>IFERROR(Z16/S16-1,0)</f>
        <v/>
      </c>
      <c r="AE16" s="23">
        <f>IFERROR(AA16/T16-1,0)</f>
        <v/>
      </c>
      <c r="AF16" s="142" t="n"/>
      <c r="AG16" s="136" t="n"/>
      <c r="AH16" s="136" t="n"/>
      <c r="AI16" s="136" t="inlineStr">
        <is>
          <t>-</t>
        </is>
      </c>
      <c r="AJ16" s="22">
        <f>IFERROR(AF16/Y16-1,0)</f>
        <v/>
      </c>
      <c r="AK16" s="22">
        <f>IFERROR(AG16/Z16-1,0)</f>
        <v/>
      </c>
      <c r="AL16" s="23">
        <f>IFERROR(AH16/AA16-1,0)</f>
        <v/>
      </c>
      <c r="AM16" s="142" t="n"/>
      <c r="AN16" s="136" t="n"/>
      <c r="AO16" s="136" t="n"/>
      <c r="AP16" s="136" t="inlineStr">
        <is>
          <t>-</t>
        </is>
      </c>
      <c r="AQ16" s="22">
        <f>IFERROR(AM16/AF16-1,0)</f>
        <v/>
      </c>
      <c r="AR16" s="22">
        <f>IFERROR(AN16/AG16-1,0)</f>
        <v/>
      </c>
      <c r="AS16" s="23">
        <f>IFERROR(AO16/AH16-1,0)</f>
        <v/>
      </c>
      <c r="AT16" s="142" t="n"/>
      <c r="AU16" s="136" t="n"/>
      <c r="AV16" s="136" t="n"/>
      <c r="AW16" s="136" t="inlineStr">
        <is>
          <t>-</t>
        </is>
      </c>
      <c r="AX16" s="22">
        <f>IFERROR(AT16/AM16-1,0)</f>
        <v/>
      </c>
      <c r="AY16" s="22">
        <f>IFERROR(AU16/AN16-1,0)</f>
        <v/>
      </c>
      <c r="AZ16" s="23">
        <f>IFERROR(AV16/AO16-1,0)</f>
        <v/>
      </c>
      <c r="BA16" s="142" t="n"/>
      <c r="BB16" s="136" t="n"/>
      <c r="BC16" s="136" t="n"/>
      <c r="BD16" s="136" t="inlineStr">
        <is>
          <t>-</t>
        </is>
      </c>
      <c r="BE16" s="22">
        <f>IFERROR(BA16/AT16-1,0)</f>
        <v/>
      </c>
      <c r="BF16" s="22">
        <f>IFERROR(BB16/AU16-1,0)</f>
        <v/>
      </c>
      <c r="BG16" s="23">
        <f>IFERROR(BC16/AV16-1,0)</f>
        <v/>
      </c>
      <c r="BH16" s="142" t="n"/>
      <c r="BI16" s="136" t="n"/>
      <c r="BJ16" s="136" t="n"/>
      <c r="BK16" s="136" t="inlineStr">
        <is>
          <t>-</t>
        </is>
      </c>
      <c r="BL16" s="22">
        <f>IFERROR(BH16/BA16-1,0)</f>
        <v/>
      </c>
      <c r="BM16" s="22">
        <f>IFERROR(BI16/BB16-1,0)</f>
        <v/>
      </c>
      <c r="BN16" s="23">
        <f>IFERROR(BJ16/BC16-1,0)</f>
        <v/>
      </c>
      <c r="BO16" s="142" t="n"/>
      <c r="BP16" s="136" t="n"/>
      <c r="BQ16" s="136" t="n"/>
      <c r="BR16" s="136" t="inlineStr">
        <is>
          <t>-</t>
        </is>
      </c>
      <c r="BS16" s="22">
        <f>IFERROR(BO16/BH16-1,0)</f>
        <v/>
      </c>
      <c r="BT16" s="22">
        <f>IFERROR(BP16/BI16-1,0)</f>
        <v/>
      </c>
      <c r="BU16" s="23">
        <f>IFERROR(BQ16/BJ16-1,0)</f>
        <v/>
      </c>
      <c r="BV16" s="142" t="n"/>
      <c r="BW16" s="136" t="n"/>
      <c r="BX16" s="136" t="n"/>
      <c r="BY16" s="136" t="inlineStr">
        <is>
          <t>-</t>
        </is>
      </c>
      <c r="BZ16" s="22">
        <f>IFERROR(BV16/BO16-1,0)</f>
        <v/>
      </c>
      <c r="CA16" s="22">
        <f>IFERROR(BW16/BP16-1,0)</f>
        <v/>
      </c>
      <c r="CB16" s="23">
        <f>IFERROR(BX16/BQ16-1,0)</f>
        <v/>
      </c>
      <c r="CC16" s="142" t="n"/>
      <c r="CD16" s="136" t="n"/>
      <c r="CE16" s="136" t="n"/>
      <c r="CF16" s="136" t="inlineStr">
        <is>
          <t>-</t>
        </is>
      </c>
      <c r="CG16" s="22">
        <f>IFERROR(CC16/BV16-1,0)</f>
        <v/>
      </c>
      <c r="CH16" s="22">
        <f>IFERROR(CD16/BW16-1,0)</f>
        <v/>
      </c>
      <c r="CI16" s="23">
        <f>IFERROR(CE16/BX16-1,0)</f>
        <v/>
      </c>
      <c r="CJ16" s="142" t="n"/>
      <c r="CK16" s="136" t="n"/>
      <c r="CL16" s="136" t="n"/>
      <c r="CM16" s="136" t="inlineStr">
        <is>
          <t>-</t>
        </is>
      </c>
      <c r="CN16" s="22">
        <f>IFERROR(CJ16/CC16-1,0)</f>
        <v/>
      </c>
      <c r="CO16" s="22">
        <f>IFERROR(CK16/CD16-1,0)</f>
        <v/>
      </c>
      <c r="CP16" s="23">
        <f>IFERROR(CL16/CE16-1,0)</f>
        <v/>
      </c>
      <c r="CQ16" s="142" t="n"/>
      <c r="CR16" s="136" t="n"/>
      <c r="CS16" s="136" t="n"/>
      <c r="CT16" s="136" t="inlineStr">
        <is>
          <t>-</t>
        </is>
      </c>
      <c r="CU16" s="22">
        <f>IFERROR(CQ16/CJ16-1,0)</f>
        <v/>
      </c>
      <c r="CV16" s="22">
        <f>IFERROR(CR16/CK16-1,0)</f>
        <v/>
      </c>
      <c r="CW16" s="23">
        <f>IFERROR(CS16/CL16-1,0)</f>
        <v/>
      </c>
      <c r="CX16" s="142" t="n"/>
      <c r="CY16" s="136" t="n"/>
      <c r="CZ16" s="136" t="n"/>
      <c r="DA16" s="136" t="inlineStr">
        <is>
          <t>-</t>
        </is>
      </c>
      <c r="DB16" s="22">
        <f>IFERROR(CX16/CQ16-1,0)</f>
        <v/>
      </c>
      <c r="DC16" s="22">
        <f>IFERROR(CY16/CR16-1,0)</f>
        <v/>
      </c>
      <c r="DD16" s="23">
        <f>IFERROR(CZ16/CS16-1,0)</f>
        <v/>
      </c>
      <c r="DE16" s="142" t="n"/>
      <c r="DF16" s="136" t="n"/>
      <c r="DG16" s="136" t="n"/>
      <c r="DH16" s="136" t="inlineStr">
        <is>
          <t>-</t>
        </is>
      </c>
      <c r="DI16" s="22">
        <f>IFERROR(DE16/CX16-1,0)</f>
        <v/>
      </c>
      <c r="DJ16" s="22">
        <f>IFERROR(DF16/CY16-1,0)</f>
        <v/>
      </c>
      <c r="DK16" s="23">
        <f>IFERROR(DG16/CZ16-1,0)</f>
        <v/>
      </c>
      <c r="DL16" s="142" t="n"/>
      <c r="DM16" s="136" t="n"/>
      <c r="DN16" s="136" t="n"/>
      <c r="DO16" s="136" t="inlineStr">
        <is>
          <t>-</t>
        </is>
      </c>
      <c r="DP16" s="22">
        <f>IFERROR(DL16/DE16-1,0)</f>
        <v/>
      </c>
      <c r="DQ16" s="22">
        <f>IFERROR(DM16/DF16-1,0)</f>
        <v/>
      </c>
      <c r="DR16" s="23">
        <f>IFERROR(DN16/DG16-1,0)</f>
        <v/>
      </c>
      <c r="DS16" s="142" t="n"/>
      <c r="DT16" s="136" t="n"/>
      <c r="DU16" s="136" t="n"/>
      <c r="DV16" s="136" t="inlineStr">
        <is>
          <t>-</t>
        </is>
      </c>
      <c r="DW16" s="22">
        <f>IFERROR(DS16/DL16-1,0)</f>
        <v/>
      </c>
      <c r="DX16" s="22">
        <f>IFERROR(DT16/DM16-1,0)</f>
        <v/>
      </c>
      <c r="DY16" s="23">
        <f>IFERROR(DU16/DN16-1,0)</f>
        <v/>
      </c>
      <c r="DZ16" s="142" t="n"/>
      <c r="EA16" s="136" t="n"/>
      <c r="EB16" s="136" t="n"/>
      <c r="EC16" s="136" t="inlineStr">
        <is>
          <t>-</t>
        </is>
      </c>
      <c r="ED16" s="22">
        <f>IFERROR(DZ16/DS16-1,0)</f>
        <v/>
      </c>
      <c r="EE16" s="22">
        <f>IFERROR(EA16/DT16-1,0)</f>
        <v/>
      </c>
      <c r="EF16" s="23">
        <f>IFERROR(EB16/DU16-1,0)</f>
        <v/>
      </c>
      <c r="EG16" s="142" t="n"/>
      <c r="EH16" s="136" t="n"/>
      <c r="EI16" s="136" t="n"/>
      <c r="EJ16" s="136" t="inlineStr">
        <is>
          <t>-</t>
        </is>
      </c>
      <c r="EK16" s="22">
        <f>IFERROR(EG16/DZ16-1,0)</f>
        <v/>
      </c>
      <c r="EL16" s="22">
        <f>IFERROR(EH16/EA16-1,0)</f>
        <v/>
      </c>
      <c r="EM16" s="23">
        <f>IFERROR(EI16/EB16-1,0)</f>
        <v/>
      </c>
      <c r="EN16" s="142" t="n"/>
      <c r="EO16" s="136" t="n"/>
      <c r="EP16" s="136" t="n"/>
      <c r="EQ16" s="136" t="inlineStr">
        <is>
          <t>-</t>
        </is>
      </c>
      <c r="ER16" s="22">
        <f>IFERROR(EN16/EG16-1,0)</f>
        <v/>
      </c>
      <c r="ES16" s="22">
        <f>IFERROR(EO16/EH16-1,0)</f>
        <v/>
      </c>
      <c r="ET16" s="23">
        <f>IFERROR(EP16/EI16-1,0)</f>
        <v/>
      </c>
      <c r="EU16" s="142" t="n"/>
      <c r="EV16" s="136" t="n"/>
      <c r="EW16" s="136" t="n"/>
      <c r="EX16" s="136" t="inlineStr">
        <is>
          <t>-</t>
        </is>
      </c>
      <c r="EY16" s="22">
        <f>IFERROR(EU16/EN16-1,0)</f>
        <v/>
      </c>
      <c r="EZ16" s="22">
        <f>IFERROR(EV16/EO16-1,0)</f>
        <v/>
      </c>
      <c r="FA16" s="23">
        <f>IFERROR(EW16/EP16-1,0)</f>
        <v/>
      </c>
      <c r="FB16" s="142" t="n"/>
      <c r="FC16" s="139" t="n">
        <v>4405</v>
      </c>
      <c r="FD16" s="136" t="n"/>
      <c r="FE16" s="136" t="inlineStr">
        <is>
          <t>-</t>
        </is>
      </c>
      <c r="FF16" s="22">
        <f>IFERROR(FB16/EU16-1,0)</f>
        <v/>
      </c>
      <c r="FG16" s="22">
        <f>IFERROR(FC16/EV16-1,0)</f>
        <v/>
      </c>
      <c r="FH16" s="23">
        <f>IFERROR(FD16/EW16-1,0)</f>
        <v/>
      </c>
      <c r="FI16" s="142" t="n"/>
      <c r="FJ16" s="139" t="n">
        <v>4344</v>
      </c>
      <c r="FK16" s="136" t="n"/>
      <c r="FL16" s="136" t="inlineStr">
        <is>
          <t>-</t>
        </is>
      </c>
      <c r="FM16" s="22">
        <f>IFERROR(FI16/FB16-1,0)</f>
        <v/>
      </c>
      <c r="FN16" s="22">
        <f>IFERROR(FJ16/FC16-1,0)</f>
        <v/>
      </c>
      <c r="FO16" s="23">
        <f>IFERROR(FK16/FD16-1,0)</f>
        <v/>
      </c>
      <c r="FP16" s="142" t="n"/>
      <c r="FQ16" s="136" t="n"/>
      <c r="FR16" s="136" t="n"/>
      <c r="FS16" s="136" t="inlineStr">
        <is>
          <t>-</t>
        </is>
      </c>
      <c r="FT16" s="22">
        <f>IFERROR(FP16/FI16-1,0)</f>
        <v/>
      </c>
      <c r="FU16" s="22">
        <f>IFERROR(FQ16/FJ16-1,0)</f>
        <v/>
      </c>
      <c r="FV16" s="23">
        <f>IFERROR(FR16/FK16-1,0)</f>
        <v/>
      </c>
      <c r="FW16" s="142" t="n"/>
      <c r="FX16" s="136" t="n"/>
      <c r="FY16" s="136" t="n"/>
      <c r="FZ16" s="136" t="inlineStr">
        <is>
          <t>-</t>
        </is>
      </c>
      <c r="GA16" s="22">
        <f>IFERROR(FW16/FP16-1,0)</f>
        <v/>
      </c>
      <c r="GB16" s="22">
        <f>IFERROR(FX16/FQ16-1,0)</f>
        <v/>
      </c>
      <c r="GC16" s="23">
        <f>IFERROR(FY16/FR16-1,0)</f>
        <v/>
      </c>
      <c r="GD16" s="142" t="n"/>
      <c r="GE16" s="136" t="n"/>
      <c r="GF16" s="136" t="n"/>
      <c r="GG16" s="136" t="inlineStr">
        <is>
          <t>-</t>
        </is>
      </c>
      <c r="GH16" s="22">
        <f>IFERROR(GD16/FW16-1,0)</f>
        <v/>
      </c>
      <c r="GI16" s="22">
        <f>IFERROR(GE16/FX16-1,0)</f>
        <v/>
      </c>
      <c r="GJ16" s="23">
        <f>IFERROR(GF16/FY16-1,0)</f>
        <v/>
      </c>
      <c r="GK16" s="142" t="n"/>
      <c r="GL16" s="136" t="n"/>
      <c r="GM16" s="136" t="n"/>
      <c r="GN16" s="136" t="inlineStr">
        <is>
          <t>-</t>
        </is>
      </c>
      <c r="GO16" s="22">
        <f>IFERROR(GK16/GD16-1,0)</f>
        <v/>
      </c>
      <c r="GP16" s="22">
        <f>IFERROR(GL16/GE16-1,0)</f>
        <v/>
      </c>
      <c r="GQ16" s="23">
        <f>IFERROR(GM16/GF16-1,0)</f>
        <v/>
      </c>
      <c r="GR16" s="142" t="n"/>
      <c r="GS16" s="136" t="n"/>
      <c r="GT16" s="136" t="n"/>
      <c r="GU16" s="136" t="inlineStr">
        <is>
          <t>-</t>
        </is>
      </c>
      <c r="GV16" s="22">
        <f>IFERROR(GR16/GK16-1,0)</f>
        <v/>
      </c>
      <c r="GW16" s="22">
        <f>IFERROR(GS16/GL16-1,0)</f>
        <v/>
      </c>
      <c r="GX16" s="23">
        <f>IFERROR(GT16/GM16-1,0)</f>
        <v/>
      </c>
      <c r="GY16" s="142" t="n"/>
      <c r="GZ16" s="136" t="n"/>
      <c r="HA16" s="136" t="n"/>
      <c r="HB16" s="136" t="inlineStr">
        <is>
          <t>-</t>
        </is>
      </c>
      <c r="HC16" s="22">
        <f>IFERROR(GY16/GR16-1,0)</f>
        <v/>
      </c>
      <c r="HD16" s="22">
        <f>IFERROR(GZ16/GS16-1,0)</f>
        <v/>
      </c>
      <c r="HE16" s="23">
        <f>IFERROR(HA16/GT16-1,0)</f>
        <v/>
      </c>
      <c r="HF16" s="142" t="n"/>
      <c r="HG16" s="136" t="n"/>
      <c r="HH16" s="136" t="n"/>
      <c r="HI16" s="136" t="inlineStr">
        <is>
          <t>-</t>
        </is>
      </c>
      <c r="HJ16" s="22">
        <f>IFERROR(HF16/GY16-1,0)</f>
        <v/>
      </c>
      <c r="HK16" s="22">
        <f>IFERROR(HG16/GZ16-1,0)</f>
        <v/>
      </c>
      <c r="HL16" s="23">
        <f>IFERROR(HH16/HA16-1,0)</f>
        <v/>
      </c>
      <c r="HM16" s="142" t="n"/>
      <c r="HN16" s="136" t="n"/>
      <c r="HO16" s="136" t="n"/>
      <c r="HP16" s="136" t="inlineStr">
        <is>
          <t>-</t>
        </is>
      </c>
      <c r="HQ16" s="22">
        <f>IFERROR(HM16/HF16-1,0)</f>
        <v/>
      </c>
      <c r="HR16" s="22">
        <f>IFERROR(HN16/HG16-1,0)</f>
        <v/>
      </c>
      <c r="HS16" s="23">
        <f>IFERROR(HO16/HH16-1,0)</f>
        <v/>
      </c>
      <c r="HT16" s="142" t="n"/>
      <c r="HU16" s="136" t="n"/>
      <c r="HV16" s="136" t="n"/>
      <c r="HW16" s="136" t="inlineStr">
        <is>
          <t>-</t>
        </is>
      </c>
      <c r="HX16" s="22">
        <f>IFERROR(HT16/HM16-1,0)</f>
        <v/>
      </c>
      <c r="HY16" s="22">
        <f>IFERROR(HU16/HN16-1,0)</f>
        <v/>
      </c>
      <c r="HZ16" s="23">
        <f>IFERROR(HV16/HO16-1,0)</f>
        <v/>
      </c>
      <c r="IA16" s="142" t="n"/>
      <c r="IB16" s="136" t="n"/>
      <c r="IC16" s="136" t="n"/>
      <c r="ID16" s="136" t="inlineStr">
        <is>
          <t>-</t>
        </is>
      </c>
      <c r="IE16" s="22">
        <f>IFERROR(IA16/HT16-1,0)</f>
        <v/>
      </c>
      <c r="IF16" s="22">
        <f>IFERROR(IB16/HU16-1,0)</f>
        <v/>
      </c>
      <c r="IG16" s="23">
        <f>IFERROR(IC16/HV16-1,0)</f>
        <v/>
      </c>
      <c r="IH16" s="142" t="n"/>
      <c r="II16" s="136" t="n"/>
      <c r="IJ16" s="136" t="n"/>
      <c r="IK16" s="136" t="inlineStr">
        <is>
          <t>-</t>
        </is>
      </c>
      <c r="IL16" s="22">
        <f>IFERROR(IH16/IA16-1,0)</f>
        <v/>
      </c>
      <c r="IM16" s="22">
        <f>IFERROR(II16/IB16-1,0)</f>
        <v/>
      </c>
      <c r="IN16" s="23">
        <f>IFERROR(IJ16/IC16-1,0)</f>
        <v/>
      </c>
      <c r="IO16" s="142" t="n"/>
      <c r="IP16" s="136" t="n"/>
      <c r="IQ16" s="136" t="n"/>
      <c r="IR16" s="136" t="inlineStr">
        <is>
          <t>-</t>
        </is>
      </c>
      <c r="IS16" s="22">
        <f>IFERROR(IO16/IH16-1,0)</f>
        <v/>
      </c>
      <c r="IT16" s="22">
        <f>IFERROR(IP16/II16-1,0)</f>
        <v/>
      </c>
      <c r="IU16" s="23">
        <f>IFERROR(IQ16/IJ16-1,0)</f>
        <v/>
      </c>
      <c r="IV16" s="142" t="n"/>
      <c r="IW16" s="136" t="n"/>
      <c r="IX16" s="136" t="n"/>
      <c r="IY16" s="136" t="inlineStr">
        <is>
          <t>-</t>
        </is>
      </c>
      <c r="IZ16" s="22">
        <f>IFERROR(IV16/IO16-1,0)</f>
        <v/>
      </c>
      <c r="JA16" s="22">
        <f>IFERROR(IW16/IP16-1,0)</f>
        <v/>
      </c>
      <c r="JB16" s="23">
        <f>IFERROR(IX16/IQ16-1,0)</f>
        <v/>
      </c>
      <c r="JC16" s="142" t="n"/>
      <c r="JD16" s="136" t="n"/>
      <c r="JE16" s="136" t="n"/>
      <c r="JF16" s="136" t="inlineStr">
        <is>
          <t>-</t>
        </is>
      </c>
      <c r="JG16" s="22">
        <f>IFERROR(JC16/IV16-1,0)</f>
        <v/>
      </c>
      <c r="JH16" s="22">
        <f>IFERROR(JD16/IW16-1,0)</f>
        <v/>
      </c>
      <c r="JI16" s="23">
        <f>IFERROR(JE16/IX16-1,0)</f>
        <v/>
      </c>
      <c r="JJ16" s="142" t="n"/>
      <c r="JK16" s="136" t="n"/>
      <c r="JL16" s="136" t="n"/>
      <c r="JM16" s="136" t="inlineStr">
        <is>
          <t>-</t>
        </is>
      </c>
      <c r="JN16" s="22">
        <f>IFERROR(JJ16/JC16-1,0)</f>
        <v/>
      </c>
      <c r="JO16" s="22">
        <f>IFERROR(JK16/JD16-1,0)</f>
        <v/>
      </c>
      <c r="JP16" s="23">
        <f>IFERROR(JL16/JE16-1,0)</f>
        <v/>
      </c>
      <c r="JQ16" s="142" t="n"/>
      <c r="JR16" s="136" t="n"/>
      <c r="JS16" s="136" t="n"/>
      <c r="JT16" s="136" t="inlineStr">
        <is>
          <t>-</t>
        </is>
      </c>
      <c r="JU16" s="22">
        <f>IFERROR(JQ16/JJ16-1,0)</f>
        <v/>
      </c>
      <c r="JV16" s="22">
        <f>IFERROR(JR16/JK16-1,0)</f>
        <v/>
      </c>
      <c r="JW16" s="23">
        <f>IFERROR(JS16/JL16-1,0)</f>
        <v/>
      </c>
      <c r="JX16" s="142" t="n"/>
      <c r="JY16" s="136" t="n"/>
      <c r="JZ16" s="136" t="n"/>
      <c r="KA16" s="136" t="inlineStr">
        <is>
          <t>-</t>
        </is>
      </c>
      <c r="KB16" s="22">
        <f>IFERROR(JX16/JQ16-1,0)</f>
        <v/>
      </c>
      <c r="KC16" s="22">
        <f>IFERROR(JY16/JR16-1,0)</f>
        <v/>
      </c>
      <c r="KD16" s="23">
        <f>IFERROR(JZ16/JS16-1,0)</f>
        <v/>
      </c>
      <c r="KE16" s="142" t="n"/>
      <c r="KF16" s="136" t="n"/>
      <c r="KG16" s="136" t="n"/>
      <c r="KH16" s="136" t="inlineStr">
        <is>
          <t>-</t>
        </is>
      </c>
      <c r="KI16" s="22">
        <f>IFERROR(KE16/JQ16-1,0)</f>
        <v/>
      </c>
      <c r="KJ16" s="22">
        <f>IFERROR(KF16/JR16-1,0)</f>
        <v/>
      </c>
      <c r="KK16" s="23">
        <f>IFERROR(KG16/JS16-1,0)</f>
        <v/>
      </c>
      <c r="KL16" s="142" t="n"/>
      <c r="KM16" s="136" t="n"/>
      <c r="KN16" s="136" t="n"/>
      <c r="KO16" s="136" t="inlineStr">
        <is>
          <t>-</t>
        </is>
      </c>
      <c r="KP16" s="22">
        <f>IFERROR(KL16/JX16-1,0)</f>
        <v/>
      </c>
      <c r="KQ16" s="22">
        <f>IFERROR(KM16/JY16-1,0)</f>
        <v/>
      </c>
      <c r="KR16" s="23">
        <f>IFERROR(KN16/JZ16-1,0)</f>
        <v/>
      </c>
      <c r="KS16" s="142" t="n"/>
      <c r="KT16" s="136" t="n"/>
      <c r="KU16" s="136" t="n"/>
      <c r="KV16" s="136" t="inlineStr">
        <is>
          <t>-</t>
        </is>
      </c>
      <c r="KW16" s="22">
        <f>IFERROR(KS16/KE16-1,0)</f>
        <v/>
      </c>
      <c r="KX16" s="22">
        <f>IFERROR(KT16/KF16-1,0)</f>
        <v/>
      </c>
      <c r="KY16" s="23">
        <f>IFERROR(KU16/KG16-1,0)</f>
        <v/>
      </c>
      <c r="KZ16" s="142" t="n"/>
      <c r="LA16" s="136" t="n"/>
      <c r="LB16" s="136" t="n"/>
      <c r="LC16" s="136" t="inlineStr">
        <is>
          <t>-</t>
        </is>
      </c>
      <c r="LD16" s="22">
        <f>IFERROR(KZ16/KL16-1,0)</f>
        <v/>
      </c>
      <c r="LE16" s="22">
        <f>IFERROR(LA16/KM16-1,0)</f>
        <v/>
      </c>
      <c r="LF16" s="23">
        <f>IFERROR(LB16/KN16-1,0)</f>
        <v/>
      </c>
      <c r="LG16" s="142" t="n"/>
      <c r="LH16" s="136" t="n"/>
      <c r="LI16" s="136" t="n"/>
      <c r="LJ16" s="136" t="inlineStr">
        <is>
          <t>-</t>
        </is>
      </c>
      <c r="LK16" s="22">
        <f>IFERROR(LG16/KS16-1,0)</f>
        <v/>
      </c>
      <c r="LL16" s="22">
        <f>IFERROR(LH16/KT16-1,0)</f>
        <v/>
      </c>
      <c r="LM16" s="23">
        <f>IFERROR(LI16/KU16-1,0)</f>
        <v/>
      </c>
      <c r="LN16" s="142" t="n"/>
      <c r="LO16" s="136" t="n"/>
      <c r="LP16" s="136" t="n"/>
      <c r="LQ16" s="136" t="inlineStr">
        <is>
          <t>-</t>
        </is>
      </c>
      <c r="LR16" s="22">
        <f>IFERROR(LN16/KZ16-1,0)</f>
        <v/>
      </c>
      <c r="LS16" s="22">
        <f>IFERROR(LO16/LA16-1,0)</f>
        <v/>
      </c>
      <c r="LT16" s="23">
        <f>IFERROR(LP16/LB16-1,0)</f>
        <v/>
      </c>
      <c r="LU16" s="142" t="n"/>
      <c r="LV16" s="136" t="n"/>
      <c r="LW16" s="136" t="n"/>
      <c r="LX16" s="136" t="inlineStr">
        <is>
          <t>-</t>
        </is>
      </c>
      <c r="LY16" s="22">
        <f>IFERROR(LU16/LG16-1,0)</f>
        <v/>
      </c>
      <c r="LZ16" s="22">
        <f>IFERROR(LV16/LH16-1,0)</f>
        <v/>
      </c>
      <c r="MA16" s="23">
        <f>IFERROR(LW16/LI16-1,0)</f>
        <v/>
      </c>
      <c r="MB16" s="142" t="n"/>
      <c r="MC16" s="136" t="n"/>
      <c r="MD16" s="136" t="n"/>
      <c r="ME16" s="136" t="inlineStr">
        <is>
          <t>-</t>
        </is>
      </c>
      <c r="MF16" s="22">
        <f>IFERROR(MB16/LN16-1,0)</f>
        <v/>
      </c>
      <c r="MG16" s="22">
        <f>IFERROR(MC16/LO16-1,0)</f>
        <v/>
      </c>
      <c r="MH16" s="23">
        <f>IFERROR(MD16/LP16-1,0)</f>
        <v/>
      </c>
      <c r="MI16" s="142" t="n"/>
      <c r="MJ16" s="136" t="n"/>
      <c r="MK16" s="136" t="n"/>
      <c r="ML16" s="136" t="inlineStr">
        <is>
          <t>-</t>
        </is>
      </c>
      <c r="MM16" s="22">
        <f>IFERROR(MI16/LU16-1,0)</f>
        <v/>
      </c>
      <c r="MN16" s="22">
        <f>IFERROR(MJ16/LV16-1,0)</f>
        <v/>
      </c>
      <c r="MO16" s="23">
        <f>IFERROR(MK16/LW16-1,0)</f>
        <v/>
      </c>
      <c r="MP16" s="142" t="n"/>
      <c r="MQ16" s="136" t="n"/>
      <c r="MR16" s="136" t="n"/>
      <c r="MS16" s="136" t="inlineStr">
        <is>
          <t>-</t>
        </is>
      </c>
      <c r="MT16" s="22">
        <f>IFERROR(MP16/MB16-1,0)</f>
        <v/>
      </c>
      <c r="MU16" s="22">
        <f>IFERROR(MQ16/MC16-1,0)</f>
        <v/>
      </c>
      <c r="MV16" s="23">
        <f>IFERROR(MR16/MD16-1,0)</f>
        <v/>
      </c>
      <c r="MW16" s="142" t="n"/>
      <c r="MX16" s="136" t="n"/>
      <c r="MY16" s="136" t="n"/>
      <c r="MZ16" s="136" t="inlineStr">
        <is>
          <t>-</t>
        </is>
      </c>
      <c r="NA16" s="22">
        <f>IFERROR(MW16/MI16-1,0)</f>
        <v/>
      </c>
      <c r="NB16" s="22">
        <f>IFERROR(MX16/MJ16-1,0)</f>
        <v/>
      </c>
      <c r="NC16" s="23">
        <f>IFERROR(MY16/MK16-1,0)</f>
        <v/>
      </c>
      <c r="ND16" s="142" t="n"/>
      <c r="NE16" s="136" t="n"/>
      <c r="NF16" s="136" t="n"/>
      <c r="NG16" s="136" t="inlineStr">
        <is>
          <t>-</t>
        </is>
      </c>
      <c r="NH16" s="22">
        <f>IFERROR(ND16/MP16-1,0)</f>
        <v/>
      </c>
      <c r="NI16" s="22">
        <f>IFERROR(NE16/MQ16-1,0)</f>
        <v/>
      </c>
      <c r="NJ16" s="23">
        <f>IFERROR(NF16/MR16-1,0)</f>
        <v/>
      </c>
      <c r="NK16" s="142" t="n"/>
      <c r="NL16" s="136" t="n"/>
      <c r="NM16" s="136" t="n"/>
      <c r="NN16" s="136" t="inlineStr">
        <is>
          <t>-</t>
        </is>
      </c>
      <c r="NO16" s="22">
        <f>IFERROR(NK16/MW16-1,0)</f>
        <v/>
      </c>
      <c r="NP16" s="22">
        <f>IFERROR(NL16/MX16-1,0)</f>
        <v/>
      </c>
      <c r="NQ16" s="23">
        <f>IFERROR(NM16/MY16-1,0)</f>
        <v/>
      </c>
      <c r="NR16" s="142" t="n"/>
      <c r="NS16" s="136" t="n"/>
      <c r="NT16" s="136" t="n"/>
      <c r="NU16" s="136" t="inlineStr">
        <is>
          <t>-</t>
        </is>
      </c>
      <c r="NV16" s="22">
        <f>IFERROR(NR16/ND16-1,0)</f>
        <v/>
      </c>
      <c r="NW16" s="22">
        <f>IFERROR(NS16/NE16-1,0)</f>
        <v/>
      </c>
      <c r="NX16" s="23">
        <f>IFERROR(NT16/NF16-1,0)</f>
        <v/>
      </c>
      <c r="NY16" s="142" t="n"/>
      <c r="NZ16" s="136" t="n"/>
      <c r="OA16" s="136" t="n"/>
      <c r="OB16" s="136" t="inlineStr">
        <is>
          <t>-</t>
        </is>
      </c>
      <c r="OC16" s="22">
        <f>IFERROR(NY16/NK16-1,0)</f>
        <v/>
      </c>
      <c r="OD16" s="22">
        <f>IFERROR(NZ16/NL16-1,0)</f>
        <v/>
      </c>
      <c r="OE16" s="23">
        <f>IFERROR(OA16/NM16-1,0)</f>
        <v/>
      </c>
      <c r="OF16" s="142" t="n"/>
      <c r="OG16" s="136" t="n"/>
      <c r="OH16" s="136" t="n"/>
      <c r="OI16" s="136" t="inlineStr">
        <is>
          <t>-</t>
        </is>
      </c>
      <c r="OJ16" s="22">
        <f>IFERROR(OF16/NR16-1,0)</f>
        <v/>
      </c>
      <c r="OK16" s="22">
        <f>IFERROR(OG16/NS16-1,0)</f>
        <v/>
      </c>
      <c r="OL16" s="23">
        <f>IFERROR(OH16/NT16-1,0)</f>
        <v/>
      </c>
      <c r="OM16" s="142" t="n"/>
      <c r="ON16" s="136" t="n"/>
      <c r="OO16" s="136" t="n"/>
      <c r="OP16" s="136" t="inlineStr">
        <is>
          <t>-</t>
        </is>
      </c>
      <c r="OQ16" s="22">
        <f>IFERROR(OM16/NY16-1,0)</f>
        <v/>
      </c>
      <c r="OR16" s="22">
        <f>IFERROR(ON16/NZ16-1,0)</f>
        <v/>
      </c>
      <c r="OS16" s="23">
        <f>IFERROR(OO16/OA16-1,0)</f>
        <v/>
      </c>
      <c r="OT16" s="142" t="n"/>
      <c r="OU16" s="136" t="n"/>
      <c r="OV16" s="136" t="n"/>
      <c r="OW16" s="136" t="inlineStr">
        <is>
          <t>-</t>
        </is>
      </c>
      <c r="OX16" s="22">
        <f>IFERROR(OT16/OF16-1,0)</f>
        <v/>
      </c>
      <c r="OY16" s="22">
        <f>IFERROR(OU16/OG16-1,0)</f>
        <v/>
      </c>
      <c r="OZ16" s="23">
        <f>IFERROR(OV16/OH16-1,0)</f>
        <v/>
      </c>
    </row>
    <row r="17" ht="31.8" customHeight="1" s="325" thickBot="1">
      <c r="A17" s="26" t="inlineStr">
        <is>
          <t>Техностандарт С на ЯМ/Умный выбор на WB</t>
        </is>
      </c>
      <c r="B17" s="27" t="inlineStr">
        <is>
          <t>ИП Габдулина Аккумыс Мухлисовна</t>
        </is>
      </c>
      <c r="C17" s="27" t="inlineStr">
        <is>
          <t>Вадим Долгов</t>
        </is>
      </c>
      <c r="D17" s="28" t="n"/>
      <c r="E17" s="29" t="n"/>
      <c r="F17" s="29" t="n"/>
      <c r="G17" s="40" t="n">
        <v>45716</v>
      </c>
      <c r="H17" s="40" t="n"/>
      <c r="I17" s="147" t="inlineStr">
        <is>
          <t>Wildberries, Яндекс Маркет</t>
        </is>
      </c>
      <c r="J17" s="147" t="inlineStr">
        <is>
          <t>GERVENT</t>
        </is>
      </c>
      <c r="K17" s="142" t="n"/>
      <c r="L17" s="136" t="n"/>
      <c r="M17" s="136" t="inlineStr">
        <is>
          <t>-</t>
        </is>
      </c>
      <c r="N17" s="136" t="inlineStr">
        <is>
          <t>-</t>
        </is>
      </c>
      <c r="O17" s="22">
        <f>IFERROR(K17/#REF!-1,0)</f>
        <v/>
      </c>
      <c r="P17" s="22">
        <f>IFERROR(L17/#REF!-1,0)</f>
        <v/>
      </c>
      <c r="Q17" s="23">
        <f>IFERROR(M17/#REF!-1,0)</f>
        <v/>
      </c>
      <c r="R17" s="142" t="n"/>
      <c r="S17" s="136" t="n"/>
      <c r="T17" s="136" t="inlineStr">
        <is>
          <t>-</t>
        </is>
      </c>
      <c r="U17" s="136" t="inlineStr">
        <is>
          <t>-</t>
        </is>
      </c>
      <c r="V17" s="22">
        <f>IFERROR(R17/K17-1,0)</f>
        <v/>
      </c>
      <c r="W17" s="22">
        <f>IFERROR(S17/L17-1,0)</f>
        <v/>
      </c>
      <c r="X17" s="23">
        <f>IFERROR(T17/M17-1,0)</f>
        <v/>
      </c>
      <c r="Y17" s="142" t="n"/>
      <c r="Z17" s="136" t="n"/>
      <c r="AA17" s="136" t="inlineStr">
        <is>
          <t>-</t>
        </is>
      </c>
      <c r="AB17" s="136" t="inlineStr">
        <is>
          <t>-</t>
        </is>
      </c>
      <c r="AC17" s="22">
        <f>IFERROR(Y17/R17-1,0)</f>
        <v/>
      </c>
      <c r="AD17" s="22">
        <f>IFERROR(Z17/S17-1,0)</f>
        <v/>
      </c>
      <c r="AE17" s="23">
        <f>IFERROR(AA17/T17-1,0)</f>
        <v/>
      </c>
      <c r="AF17" s="142" t="n"/>
      <c r="AG17" s="136" t="n"/>
      <c r="AH17" s="136" t="inlineStr">
        <is>
          <t>-</t>
        </is>
      </c>
      <c r="AI17" s="136" t="inlineStr">
        <is>
          <t>-</t>
        </is>
      </c>
      <c r="AJ17" s="22">
        <f>IFERROR(AF17/Y17-1,0)</f>
        <v/>
      </c>
      <c r="AK17" s="22">
        <f>IFERROR(AG17/Z17-1,0)</f>
        <v/>
      </c>
      <c r="AL17" s="23">
        <f>IFERROR(AH17/AA17-1,0)</f>
        <v/>
      </c>
      <c r="AM17" s="142" t="n"/>
      <c r="AN17" s="136" t="n"/>
      <c r="AO17" s="136" t="inlineStr">
        <is>
          <t>-</t>
        </is>
      </c>
      <c r="AP17" s="136" t="inlineStr">
        <is>
          <t>-</t>
        </is>
      </c>
      <c r="AQ17" s="22">
        <f>IFERROR(AM17/AF17-1,0)</f>
        <v/>
      </c>
      <c r="AR17" s="22">
        <f>IFERROR(AN17/AG17-1,0)</f>
        <v/>
      </c>
      <c r="AS17" s="23">
        <f>IFERROR(AO17/AH17-1,0)</f>
        <v/>
      </c>
      <c r="AT17" s="142" t="n"/>
      <c r="AU17" s="136" t="n"/>
      <c r="AV17" s="136" t="inlineStr">
        <is>
          <t>-</t>
        </is>
      </c>
      <c r="AW17" s="136" t="inlineStr">
        <is>
          <t>-</t>
        </is>
      </c>
      <c r="AX17" s="22">
        <f>IFERROR(AT17/AM17-1,0)</f>
        <v/>
      </c>
      <c r="AY17" s="22">
        <f>IFERROR(AU17/AN17-1,0)</f>
        <v/>
      </c>
      <c r="AZ17" s="23">
        <f>IFERROR(AV17/AO17-1,0)</f>
        <v/>
      </c>
      <c r="BA17" s="142" t="n"/>
      <c r="BB17" s="136" t="n"/>
      <c r="BC17" s="136" t="inlineStr">
        <is>
          <t>-</t>
        </is>
      </c>
      <c r="BD17" s="136" t="inlineStr">
        <is>
          <t>-</t>
        </is>
      </c>
      <c r="BE17" s="22">
        <f>IFERROR(BA17/AT17-1,0)</f>
        <v/>
      </c>
      <c r="BF17" s="22">
        <f>IFERROR(BB17/AU17-1,0)</f>
        <v/>
      </c>
      <c r="BG17" s="23">
        <f>IFERROR(BC17/AV17-1,0)</f>
        <v/>
      </c>
      <c r="BH17" s="142" t="n"/>
      <c r="BI17" s="136" t="n"/>
      <c r="BJ17" s="136" t="inlineStr">
        <is>
          <t>-</t>
        </is>
      </c>
      <c r="BK17" s="136" t="inlineStr">
        <is>
          <t>-</t>
        </is>
      </c>
      <c r="BL17" s="22">
        <f>IFERROR(BH17/BA17-1,0)</f>
        <v/>
      </c>
      <c r="BM17" s="22">
        <f>IFERROR(BI17/BB17-1,0)</f>
        <v/>
      </c>
      <c r="BN17" s="23">
        <f>IFERROR(BJ17/BC17-1,0)</f>
        <v/>
      </c>
      <c r="BO17" s="142" t="n"/>
      <c r="BP17" s="136" t="n"/>
      <c r="BQ17" s="136" t="inlineStr">
        <is>
          <t>-</t>
        </is>
      </c>
      <c r="BR17" s="136" t="inlineStr">
        <is>
          <t>-</t>
        </is>
      </c>
      <c r="BS17" s="22">
        <f>IFERROR(BO17/BH17-1,0)</f>
        <v/>
      </c>
      <c r="BT17" s="22">
        <f>IFERROR(BP17/BI17-1,0)</f>
        <v/>
      </c>
      <c r="BU17" s="23">
        <f>IFERROR(BQ17/BJ17-1,0)</f>
        <v/>
      </c>
      <c r="BV17" s="142" t="n"/>
      <c r="BW17" s="136" t="n"/>
      <c r="BX17" s="136" t="inlineStr">
        <is>
          <t>-</t>
        </is>
      </c>
      <c r="BY17" s="136" t="inlineStr">
        <is>
          <t>-</t>
        </is>
      </c>
      <c r="BZ17" s="22">
        <f>IFERROR(BV17/BO17-1,0)</f>
        <v/>
      </c>
      <c r="CA17" s="22">
        <f>IFERROR(BW17/BP17-1,0)</f>
        <v/>
      </c>
      <c r="CB17" s="23">
        <f>IFERROR(BX17/BQ17-1,0)</f>
        <v/>
      </c>
      <c r="CC17" s="142" t="n"/>
      <c r="CD17" s="136" t="n"/>
      <c r="CE17" s="136" t="inlineStr">
        <is>
          <t>-</t>
        </is>
      </c>
      <c r="CF17" s="136" t="inlineStr">
        <is>
          <t>-</t>
        </is>
      </c>
      <c r="CG17" s="22">
        <f>IFERROR(CC17/BV17-1,0)</f>
        <v/>
      </c>
      <c r="CH17" s="22">
        <f>IFERROR(CD17/BW17-1,0)</f>
        <v/>
      </c>
      <c r="CI17" s="23">
        <f>IFERROR(CE17/BX17-1,0)</f>
        <v/>
      </c>
      <c r="CJ17" s="142" t="n"/>
      <c r="CK17" s="136" t="n"/>
      <c r="CL17" s="136" t="inlineStr">
        <is>
          <t>-</t>
        </is>
      </c>
      <c r="CM17" s="136" t="inlineStr">
        <is>
          <t>-</t>
        </is>
      </c>
      <c r="CN17" s="22">
        <f>IFERROR(CJ17/CC17-1,0)</f>
        <v/>
      </c>
      <c r="CO17" s="22">
        <f>IFERROR(CK17/CD17-1,0)</f>
        <v/>
      </c>
      <c r="CP17" s="23">
        <f>IFERROR(CL17/CE17-1,0)</f>
        <v/>
      </c>
      <c r="CQ17" s="142" t="n"/>
      <c r="CR17" s="136" t="n"/>
      <c r="CS17" s="136" t="inlineStr">
        <is>
          <t>-</t>
        </is>
      </c>
      <c r="CT17" s="136" t="inlineStr">
        <is>
          <t>-</t>
        </is>
      </c>
      <c r="CU17" s="22">
        <f>IFERROR(CQ17/CJ17-1,0)</f>
        <v/>
      </c>
      <c r="CV17" s="22">
        <f>IFERROR(CR17/CK17-1,0)</f>
        <v/>
      </c>
      <c r="CW17" s="23">
        <f>IFERROR(CS17/CL17-1,0)</f>
        <v/>
      </c>
      <c r="CX17" s="142" t="n"/>
      <c r="CY17" s="136" t="n"/>
      <c r="CZ17" s="136" t="inlineStr">
        <is>
          <t>-</t>
        </is>
      </c>
      <c r="DA17" s="136" t="inlineStr">
        <is>
          <t>-</t>
        </is>
      </c>
      <c r="DB17" s="22">
        <f>IFERROR(CX17/CQ17-1,0)</f>
        <v/>
      </c>
      <c r="DC17" s="22">
        <f>IFERROR(CY17/CR17-1,0)</f>
        <v/>
      </c>
      <c r="DD17" s="23">
        <f>IFERROR(CZ17/CS17-1,0)</f>
        <v/>
      </c>
      <c r="DE17" s="142" t="n"/>
      <c r="DF17" s="136" t="n"/>
      <c r="DG17" s="136" t="inlineStr">
        <is>
          <t>-</t>
        </is>
      </c>
      <c r="DH17" s="136" t="inlineStr">
        <is>
          <t>-</t>
        </is>
      </c>
      <c r="DI17" s="22">
        <f>IFERROR(DE17/CX17-1,0)</f>
        <v/>
      </c>
      <c r="DJ17" s="22">
        <f>IFERROR(DF17/CY17-1,0)</f>
        <v/>
      </c>
      <c r="DK17" s="23">
        <f>IFERROR(DG17/CZ17-1,0)</f>
        <v/>
      </c>
      <c r="DL17" s="142" t="n"/>
      <c r="DM17" s="136" t="n"/>
      <c r="DN17" s="136" t="inlineStr">
        <is>
          <t>-</t>
        </is>
      </c>
      <c r="DO17" s="136" t="inlineStr">
        <is>
          <t>-</t>
        </is>
      </c>
      <c r="DP17" s="22">
        <f>IFERROR(DL17/DE17-1,0)</f>
        <v/>
      </c>
      <c r="DQ17" s="22">
        <f>IFERROR(DM17/DF17-1,0)</f>
        <v/>
      </c>
      <c r="DR17" s="23">
        <f>IFERROR(DN17/DG17-1,0)</f>
        <v/>
      </c>
      <c r="DS17" s="142" t="n"/>
      <c r="DT17" s="136" t="n"/>
      <c r="DU17" s="136" t="inlineStr">
        <is>
          <t>-</t>
        </is>
      </c>
      <c r="DV17" s="136" t="inlineStr">
        <is>
          <t>-</t>
        </is>
      </c>
      <c r="DW17" s="22">
        <f>IFERROR(DS17/DL17-1,0)</f>
        <v/>
      </c>
      <c r="DX17" s="22">
        <f>IFERROR(DT17/DM17-1,0)</f>
        <v/>
      </c>
      <c r="DY17" s="23">
        <f>IFERROR(DU17/DN17-1,0)</f>
        <v/>
      </c>
      <c r="DZ17" s="142" t="n"/>
      <c r="EA17" s="136" t="n"/>
      <c r="EB17" s="136" t="inlineStr">
        <is>
          <t>-</t>
        </is>
      </c>
      <c r="EC17" s="136" t="inlineStr">
        <is>
          <t>-</t>
        </is>
      </c>
      <c r="ED17" s="22">
        <f>IFERROR(DZ17/DS17-1,0)</f>
        <v/>
      </c>
      <c r="EE17" s="22">
        <f>IFERROR(EA17/DT17-1,0)</f>
        <v/>
      </c>
      <c r="EF17" s="23">
        <f>IFERROR(EB17/DU17-1,0)</f>
        <v/>
      </c>
      <c r="EG17" s="142" t="n"/>
      <c r="EH17" s="136" t="n"/>
      <c r="EI17" s="136" t="inlineStr">
        <is>
          <t>-</t>
        </is>
      </c>
      <c r="EJ17" s="136" t="inlineStr">
        <is>
          <t>-</t>
        </is>
      </c>
      <c r="EK17" s="22">
        <f>IFERROR(EG17/DZ17-1,0)</f>
        <v/>
      </c>
      <c r="EL17" s="22">
        <f>IFERROR(EH17/EA17-1,0)</f>
        <v/>
      </c>
      <c r="EM17" s="23">
        <f>IFERROR(EI17/EB17-1,0)</f>
        <v/>
      </c>
      <c r="EN17" s="142" t="n"/>
      <c r="EO17" s="136" t="n"/>
      <c r="EP17" s="136" t="inlineStr">
        <is>
          <t>-</t>
        </is>
      </c>
      <c r="EQ17" s="136" t="inlineStr">
        <is>
          <t>-</t>
        </is>
      </c>
      <c r="ER17" s="22">
        <f>IFERROR(EN17/EG17-1,0)</f>
        <v/>
      </c>
      <c r="ES17" s="22">
        <f>IFERROR(EO17/EH17-1,0)</f>
        <v/>
      </c>
      <c r="ET17" s="23">
        <f>IFERROR(EP17/EI17-1,0)</f>
        <v/>
      </c>
      <c r="EU17" s="142" t="n"/>
      <c r="EV17" s="136" t="n"/>
      <c r="EW17" s="136" t="inlineStr">
        <is>
          <t>-</t>
        </is>
      </c>
      <c r="EX17" s="136" t="inlineStr">
        <is>
          <t>-</t>
        </is>
      </c>
      <c r="EY17" s="22">
        <f>IFERROR(EU17/EN17-1,0)</f>
        <v/>
      </c>
      <c r="EZ17" s="22">
        <f>IFERROR(EV17/EO17-1,0)</f>
        <v/>
      </c>
      <c r="FA17" s="23">
        <f>IFERROR(EW17/EP17-1,0)</f>
        <v/>
      </c>
      <c r="FB17" s="142" t="n"/>
      <c r="FC17" s="136" t="n"/>
      <c r="FD17" s="136" t="inlineStr">
        <is>
          <t>-</t>
        </is>
      </c>
      <c r="FE17" s="136" t="inlineStr">
        <is>
          <t>-</t>
        </is>
      </c>
      <c r="FF17" s="22">
        <f>IFERROR(FB17/EU17-1,0)</f>
        <v/>
      </c>
      <c r="FG17" s="22">
        <f>IFERROR(FC17/EV17-1,0)</f>
        <v/>
      </c>
      <c r="FH17" s="23">
        <f>IFERROR(FD17/EW17-1,0)</f>
        <v/>
      </c>
      <c r="FI17" s="142" t="n"/>
      <c r="FJ17" s="136" t="n"/>
      <c r="FK17" s="136" t="inlineStr">
        <is>
          <t>-</t>
        </is>
      </c>
      <c r="FL17" s="136" t="inlineStr">
        <is>
          <t>-</t>
        </is>
      </c>
      <c r="FM17" s="22">
        <f>IFERROR(FI17/FB17-1,0)</f>
        <v/>
      </c>
      <c r="FN17" s="22">
        <f>IFERROR(FJ17/FC17-1,0)</f>
        <v/>
      </c>
      <c r="FO17" s="23">
        <f>IFERROR(FK17/FD17-1,0)</f>
        <v/>
      </c>
      <c r="FP17" s="142" t="n"/>
      <c r="FQ17" s="136" t="n"/>
      <c r="FR17" s="136" t="inlineStr">
        <is>
          <t>-</t>
        </is>
      </c>
      <c r="FS17" s="136" t="inlineStr">
        <is>
          <t>-</t>
        </is>
      </c>
      <c r="FT17" s="22">
        <f>IFERROR(FP17/FI17-1,0)</f>
        <v/>
      </c>
      <c r="FU17" s="22">
        <f>IFERROR(FQ17/FJ17-1,0)</f>
        <v/>
      </c>
      <c r="FV17" s="23">
        <f>IFERROR(FR17/FK17-1,0)</f>
        <v/>
      </c>
      <c r="FW17" s="142" t="n"/>
      <c r="FX17" s="136" t="n"/>
      <c r="FY17" s="136" t="inlineStr">
        <is>
          <t>-</t>
        </is>
      </c>
      <c r="FZ17" s="136" t="inlineStr">
        <is>
          <t>-</t>
        </is>
      </c>
      <c r="GA17" s="22">
        <f>IFERROR(FW17/FP17-1,0)</f>
        <v/>
      </c>
      <c r="GB17" s="22">
        <f>IFERROR(FX17/FQ17-1,0)</f>
        <v/>
      </c>
      <c r="GC17" s="23">
        <f>IFERROR(FY17/FR17-1,0)</f>
        <v/>
      </c>
      <c r="GD17" s="142" t="n"/>
      <c r="GE17" s="136" t="n"/>
      <c r="GF17" s="136" t="inlineStr">
        <is>
          <t>-</t>
        </is>
      </c>
      <c r="GG17" s="136" t="inlineStr">
        <is>
          <t>-</t>
        </is>
      </c>
      <c r="GH17" s="22">
        <f>IFERROR(GD17/FW17-1,0)</f>
        <v/>
      </c>
      <c r="GI17" s="22">
        <f>IFERROR(GE17/FX17-1,0)</f>
        <v/>
      </c>
      <c r="GJ17" s="23">
        <f>IFERROR(GF17/FY17-1,0)</f>
        <v/>
      </c>
      <c r="GK17" s="142" t="n"/>
      <c r="GL17" s="136" t="n"/>
      <c r="GM17" s="136" t="inlineStr">
        <is>
          <t>-</t>
        </is>
      </c>
      <c r="GN17" s="136" t="inlineStr">
        <is>
          <t>-</t>
        </is>
      </c>
      <c r="GO17" s="22">
        <f>IFERROR(GK17/GD17-1,0)</f>
        <v/>
      </c>
      <c r="GP17" s="22">
        <f>IFERROR(GL17/GE17-1,0)</f>
        <v/>
      </c>
      <c r="GQ17" s="23">
        <f>IFERROR(GM17/GF17-1,0)</f>
        <v/>
      </c>
      <c r="GR17" s="142" t="n"/>
      <c r="GS17" s="136" t="n"/>
      <c r="GT17" s="136" t="inlineStr">
        <is>
          <t>-</t>
        </is>
      </c>
      <c r="GU17" s="136" t="inlineStr">
        <is>
          <t>-</t>
        </is>
      </c>
      <c r="GV17" s="22">
        <f>IFERROR(GR17/GK17-1,0)</f>
        <v/>
      </c>
      <c r="GW17" s="22">
        <f>IFERROR(GS17/GL17-1,0)</f>
        <v/>
      </c>
      <c r="GX17" s="23">
        <f>IFERROR(GT17/GM17-1,0)</f>
        <v/>
      </c>
      <c r="GY17" s="142" t="n"/>
      <c r="GZ17" s="136" t="n"/>
      <c r="HA17" s="136" t="inlineStr">
        <is>
          <t>-</t>
        </is>
      </c>
      <c r="HB17" s="136" t="inlineStr">
        <is>
          <t>-</t>
        </is>
      </c>
      <c r="HC17" s="22">
        <f>IFERROR(GY17/GR17-1,0)</f>
        <v/>
      </c>
      <c r="HD17" s="22">
        <f>IFERROR(GZ17/GS17-1,0)</f>
        <v/>
      </c>
      <c r="HE17" s="23">
        <f>IFERROR(HA17/GT17-1,0)</f>
        <v/>
      </c>
      <c r="HF17" s="142" t="n"/>
      <c r="HG17" s="136" t="n"/>
      <c r="HH17" s="136" t="inlineStr">
        <is>
          <t>-</t>
        </is>
      </c>
      <c r="HI17" s="136" t="inlineStr">
        <is>
          <t>-</t>
        </is>
      </c>
      <c r="HJ17" s="22">
        <f>IFERROR(HF17/GY17-1,0)</f>
        <v/>
      </c>
      <c r="HK17" s="22">
        <f>IFERROR(HG17/GZ17-1,0)</f>
        <v/>
      </c>
      <c r="HL17" s="23">
        <f>IFERROR(HH17/HA17-1,0)</f>
        <v/>
      </c>
      <c r="HM17" s="142" t="n"/>
      <c r="HN17" s="136" t="n"/>
      <c r="HO17" s="136" t="inlineStr">
        <is>
          <t>-</t>
        </is>
      </c>
      <c r="HP17" s="136" t="inlineStr">
        <is>
          <t>-</t>
        </is>
      </c>
      <c r="HQ17" s="22">
        <f>IFERROR(HM17/HF17-1,0)</f>
        <v/>
      </c>
      <c r="HR17" s="22">
        <f>IFERROR(HN17/HG17-1,0)</f>
        <v/>
      </c>
      <c r="HS17" s="23">
        <f>IFERROR(HO17/HH17-1,0)</f>
        <v/>
      </c>
      <c r="HT17" s="142" t="n"/>
      <c r="HU17" s="136" t="n"/>
      <c r="HV17" s="136" t="inlineStr">
        <is>
          <t>-</t>
        </is>
      </c>
      <c r="HW17" s="136" t="inlineStr">
        <is>
          <t>-</t>
        </is>
      </c>
      <c r="HX17" s="22">
        <f>IFERROR(HT17/HM17-1,0)</f>
        <v/>
      </c>
      <c r="HY17" s="22">
        <f>IFERROR(HU17/HN17-1,0)</f>
        <v/>
      </c>
      <c r="HZ17" s="23">
        <f>IFERROR(HV17/HO17-1,0)</f>
        <v/>
      </c>
      <c r="IA17" s="142" t="n"/>
      <c r="IB17" s="136" t="n"/>
      <c r="IC17" s="136" t="inlineStr">
        <is>
          <t>-</t>
        </is>
      </c>
      <c r="ID17" s="136" t="inlineStr">
        <is>
          <t>-</t>
        </is>
      </c>
      <c r="IE17" s="22">
        <f>IFERROR(IA17/HT17-1,0)</f>
        <v/>
      </c>
      <c r="IF17" s="22">
        <f>IFERROR(IB17/HU17-1,0)</f>
        <v/>
      </c>
      <c r="IG17" s="23">
        <f>IFERROR(IC17/HV17-1,0)</f>
        <v/>
      </c>
      <c r="IH17" s="142" t="n"/>
      <c r="II17" s="136" t="n"/>
      <c r="IJ17" s="136" t="inlineStr">
        <is>
          <t>-</t>
        </is>
      </c>
      <c r="IK17" s="136" t="inlineStr">
        <is>
          <t>-</t>
        </is>
      </c>
      <c r="IL17" s="22">
        <f>IFERROR(IH17/IA17-1,0)</f>
        <v/>
      </c>
      <c r="IM17" s="22">
        <f>IFERROR(II17/IB17-1,0)</f>
        <v/>
      </c>
      <c r="IN17" s="23">
        <f>IFERROR(IJ17/IC17-1,0)</f>
        <v/>
      </c>
      <c r="IO17" s="142" t="n"/>
      <c r="IP17" s="136" t="n"/>
      <c r="IQ17" s="136" t="inlineStr">
        <is>
          <t>-</t>
        </is>
      </c>
      <c r="IR17" s="136" t="inlineStr">
        <is>
          <t>-</t>
        </is>
      </c>
      <c r="IS17" s="22">
        <f>IFERROR(IO17/IH17-1,0)</f>
        <v/>
      </c>
      <c r="IT17" s="22">
        <f>IFERROR(IP17/II17-1,0)</f>
        <v/>
      </c>
      <c r="IU17" s="23">
        <f>IFERROR(IQ17/IJ17-1,0)</f>
        <v/>
      </c>
      <c r="IV17" s="142" t="n"/>
      <c r="IW17" s="136" t="n"/>
      <c r="IX17" s="136" t="inlineStr">
        <is>
          <t>-</t>
        </is>
      </c>
      <c r="IY17" s="136" t="inlineStr">
        <is>
          <t>-</t>
        </is>
      </c>
      <c r="IZ17" s="22">
        <f>IFERROR(IV17/IO17-1,0)</f>
        <v/>
      </c>
      <c r="JA17" s="22">
        <f>IFERROR(IW17/IP17-1,0)</f>
        <v/>
      </c>
      <c r="JB17" s="23">
        <f>IFERROR(IX17/IQ17-1,0)</f>
        <v/>
      </c>
      <c r="JC17" s="142" t="n"/>
      <c r="JD17" s="136" t="n"/>
      <c r="JE17" s="136" t="inlineStr">
        <is>
          <t>-</t>
        </is>
      </c>
      <c r="JF17" s="136" t="inlineStr">
        <is>
          <t>-</t>
        </is>
      </c>
      <c r="JG17" s="22">
        <f>IFERROR(JC17/IV17-1,0)</f>
        <v/>
      </c>
      <c r="JH17" s="22">
        <f>IFERROR(JD17/IW17-1,0)</f>
        <v/>
      </c>
      <c r="JI17" s="23">
        <f>IFERROR(JE17/IX17-1,0)</f>
        <v/>
      </c>
      <c r="JJ17" s="142" t="n"/>
      <c r="JK17" s="136" t="n"/>
      <c r="JL17" s="136" t="inlineStr">
        <is>
          <t>-</t>
        </is>
      </c>
      <c r="JM17" s="136" t="inlineStr">
        <is>
          <t>-</t>
        </is>
      </c>
      <c r="JN17" s="22">
        <f>IFERROR(JJ17/JC17-1,0)</f>
        <v/>
      </c>
      <c r="JO17" s="22">
        <f>IFERROR(JK17/JD17-1,0)</f>
        <v/>
      </c>
      <c r="JP17" s="23">
        <f>IFERROR(JL17/JE17-1,0)</f>
        <v/>
      </c>
      <c r="JQ17" s="142" t="n"/>
      <c r="JR17" s="136" t="n"/>
      <c r="JS17" s="136" t="inlineStr">
        <is>
          <t>-</t>
        </is>
      </c>
      <c r="JT17" s="136" t="inlineStr">
        <is>
          <t>-</t>
        </is>
      </c>
      <c r="JU17" s="22">
        <f>IFERROR(JQ17/JJ17-1,0)</f>
        <v/>
      </c>
      <c r="JV17" s="22">
        <f>IFERROR(JR17/JK17-1,0)</f>
        <v/>
      </c>
      <c r="JW17" s="23">
        <f>IFERROR(JS17/JL17-1,0)</f>
        <v/>
      </c>
      <c r="JX17" s="142" t="n"/>
      <c r="JY17" s="136" t="n"/>
      <c r="JZ17" s="136" t="inlineStr">
        <is>
          <t>-</t>
        </is>
      </c>
      <c r="KA17" s="136" t="inlineStr">
        <is>
          <t>-</t>
        </is>
      </c>
      <c r="KB17" s="22">
        <f>IFERROR(JX17/JQ17-1,0)</f>
        <v/>
      </c>
      <c r="KC17" s="22">
        <f>IFERROR(JY17/JR17-1,0)</f>
        <v/>
      </c>
      <c r="KD17" s="23">
        <f>IFERROR(JZ17/JS17-1,0)</f>
        <v/>
      </c>
      <c r="KE17" s="142" t="n"/>
      <c r="KF17" s="136" t="n"/>
      <c r="KG17" s="136" t="inlineStr">
        <is>
          <t>-</t>
        </is>
      </c>
      <c r="KH17" s="136" t="inlineStr">
        <is>
          <t>-</t>
        </is>
      </c>
      <c r="KI17" s="22">
        <f>IFERROR(KE17/JQ17-1,0)</f>
        <v/>
      </c>
      <c r="KJ17" s="22">
        <f>IFERROR(KF17/JR17-1,0)</f>
        <v/>
      </c>
      <c r="KK17" s="23">
        <f>IFERROR(KG17/JS17-1,0)</f>
        <v/>
      </c>
      <c r="KL17" s="142" t="n"/>
      <c r="KM17" s="136" t="n"/>
      <c r="KN17" s="136" t="inlineStr">
        <is>
          <t>-</t>
        </is>
      </c>
      <c r="KO17" s="136" t="inlineStr">
        <is>
          <t>-</t>
        </is>
      </c>
      <c r="KP17" s="22">
        <f>IFERROR(KL17/JX17-1,0)</f>
        <v/>
      </c>
      <c r="KQ17" s="22">
        <f>IFERROR(KM17/JY17-1,0)</f>
        <v/>
      </c>
      <c r="KR17" s="23">
        <f>IFERROR(KN17/JZ17-1,0)</f>
        <v/>
      </c>
      <c r="KS17" s="142" t="n"/>
      <c r="KT17" s="136" t="n"/>
      <c r="KU17" s="136" t="inlineStr">
        <is>
          <t>-</t>
        </is>
      </c>
      <c r="KV17" s="136" t="inlineStr">
        <is>
          <t>-</t>
        </is>
      </c>
      <c r="KW17" s="22">
        <f>IFERROR(KS17/KE17-1,0)</f>
        <v/>
      </c>
      <c r="KX17" s="22">
        <f>IFERROR(KT17/KF17-1,0)</f>
        <v/>
      </c>
      <c r="KY17" s="23">
        <f>IFERROR(KU17/KG17-1,0)</f>
        <v/>
      </c>
      <c r="KZ17" s="142" t="n"/>
      <c r="LA17" s="136" t="n"/>
      <c r="LB17" s="136" t="inlineStr">
        <is>
          <t>-</t>
        </is>
      </c>
      <c r="LC17" s="136" t="inlineStr">
        <is>
          <t>-</t>
        </is>
      </c>
      <c r="LD17" s="22">
        <f>IFERROR(KZ17/KL17-1,0)</f>
        <v/>
      </c>
      <c r="LE17" s="22">
        <f>IFERROR(LA17/KM17-1,0)</f>
        <v/>
      </c>
      <c r="LF17" s="23">
        <f>IFERROR(LB17/KN17-1,0)</f>
        <v/>
      </c>
      <c r="LG17" s="142" t="n"/>
      <c r="LH17" s="136" t="n"/>
      <c r="LI17" s="136" t="inlineStr">
        <is>
          <t>-</t>
        </is>
      </c>
      <c r="LJ17" s="136" t="inlineStr">
        <is>
          <t>-</t>
        </is>
      </c>
      <c r="LK17" s="22">
        <f>IFERROR(LG17/KS17-1,0)</f>
        <v/>
      </c>
      <c r="LL17" s="22">
        <f>IFERROR(LH17/KT17-1,0)</f>
        <v/>
      </c>
      <c r="LM17" s="23">
        <f>IFERROR(LI17/KU17-1,0)</f>
        <v/>
      </c>
      <c r="LN17" s="142" t="n"/>
      <c r="LO17" s="136" t="n"/>
      <c r="LP17" s="136" t="inlineStr">
        <is>
          <t>-</t>
        </is>
      </c>
      <c r="LQ17" s="136" t="inlineStr">
        <is>
          <t>-</t>
        </is>
      </c>
      <c r="LR17" s="22">
        <f>IFERROR(LN17/KZ17-1,0)</f>
        <v/>
      </c>
      <c r="LS17" s="22">
        <f>IFERROR(LO17/LA17-1,0)</f>
        <v/>
      </c>
      <c r="LT17" s="23">
        <f>IFERROR(LP17/LB17-1,0)</f>
        <v/>
      </c>
      <c r="LU17" s="142" t="n"/>
      <c r="LV17" s="136" t="n"/>
      <c r="LW17" s="136" t="inlineStr">
        <is>
          <t>-</t>
        </is>
      </c>
      <c r="LX17" s="136" t="inlineStr">
        <is>
          <t>-</t>
        </is>
      </c>
      <c r="LY17" s="22">
        <f>IFERROR(LU17/LG17-1,0)</f>
        <v/>
      </c>
      <c r="LZ17" s="22">
        <f>IFERROR(LV17/LH17-1,0)</f>
        <v/>
      </c>
      <c r="MA17" s="23">
        <f>IFERROR(LW17/LI17-1,0)</f>
        <v/>
      </c>
      <c r="MB17" s="142" t="n"/>
      <c r="MC17" s="136" t="n"/>
      <c r="MD17" s="136" t="inlineStr">
        <is>
          <t>-</t>
        </is>
      </c>
      <c r="ME17" s="136" t="inlineStr">
        <is>
          <t>-</t>
        </is>
      </c>
      <c r="MF17" s="22">
        <f>IFERROR(MB17/LN17-1,0)</f>
        <v/>
      </c>
      <c r="MG17" s="22">
        <f>IFERROR(MC17/LO17-1,0)</f>
        <v/>
      </c>
      <c r="MH17" s="23">
        <f>IFERROR(MD17/LP17-1,0)</f>
        <v/>
      </c>
      <c r="MI17" s="142" t="n"/>
      <c r="MJ17" s="136" t="n"/>
      <c r="MK17" s="136" t="inlineStr">
        <is>
          <t>-</t>
        </is>
      </c>
      <c r="ML17" s="136" t="inlineStr">
        <is>
          <t>-</t>
        </is>
      </c>
      <c r="MM17" s="22">
        <f>IFERROR(MI17/LU17-1,0)</f>
        <v/>
      </c>
      <c r="MN17" s="22">
        <f>IFERROR(MJ17/LV17-1,0)</f>
        <v/>
      </c>
      <c r="MO17" s="23">
        <f>IFERROR(MK17/LW17-1,0)</f>
        <v/>
      </c>
      <c r="MP17" s="142" t="n"/>
      <c r="MQ17" s="136" t="n"/>
      <c r="MR17" s="136" t="inlineStr">
        <is>
          <t>-</t>
        </is>
      </c>
      <c r="MS17" s="136" t="inlineStr">
        <is>
          <t>-</t>
        </is>
      </c>
      <c r="MT17" s="22">
        <f>IFERROR(MP17/MB17-1,0)</f>
        <v/>
      </c>
      <c r="MU17" s="22">
        <f>IFERROR(MQ17/MC17-1,0)</f>
        <v/>
      </c>
      <c r="MV17" s="23">
        <f>IFERROR(MR17/MD17-1,0)</f>
        <v/>
      </c>
      <c r="MW17" s="142" t="n"/>
      <c r="MX17" s="136" t="n"/>
      <c r="MY17" s="136" t="inlineStr">
        <is>
          <t>-</t>
        </is>
      </c>
      <c r="MZ17" s="136" t="inlineStr">
        <is>
          <t>-</t>
        </is>
      </c>
      <c r="NA17" s="22">
        <f>IFERROR(MW17/MI17-1,0)</f>
        <v/>
      </c>
      <c r="NB17" s="22">
        <f>IFERROR(MX17/MJ17-1,0)</f>
        <v/>
      </c>
      <c r="NC17" s="23">
        <f>IFERROR(MY17/MK17-1,0)</f>
        <v/>
      </c>
      <c r="ND17" s="142" t="n"/>
      <c r="NE17" s="136" t="n"/>
      <c r="NF17" s="136" t="inlineStr">
        <is>
          <t>-</t>
        </is>
      </c>
      <c r="NG17" s="136" t="inlineStr">
        <is>
          <t>-</t>
        </is>
      </c>
      <c r="NH17" s="22">
        <f>IFERROR(ND17/MP17-1,0)</f>
        <v/>
      </c>
      <c r="NI17" s="22">
        <f>IFERROR(NE17/MQ17-1,0)</f>
        <v/>
      </c>
      <c r="NJ17" s="23">
        <f>IFERROR(NF17/MR17-1,0)</f>
        <v/>
      </c>
      <c r="NK17" s="142" t="n"/>
      <c r="NL17" s="136" t="n"/>
      <c r="NM17" s="136" t="inlineStr">
        <is>
          <t>-</t>
        </is>
      </c>
      <c r="NN17" s="136" t="inlineStr">
        <is>
          <t>-</t>
        </is>
      </c>
      <c r="NO17" s="22">
        <f>IFERROR(NK17/MW17-1,0)</f>
        <v/>
      </c>
      <c r="NP17" s="22">
        <f>IFERROR(NL17/MX17-1,0)</f>
        <v/>
      </c>
      <c r="NQ17" s="23">
        <f>IFERROR(NM17/MY17-1,0)</f>
        <v/>
      </c>
      <c r="NR17" s="142" t="n"/>
      <c r="NS17" s="136" t="n"/>
      <c r="NT17" s="136" t="inlineStr">
        <is>
          <t>-</t>
        </is>
      </c>
      <c r="NU17" s="136" t="inlineStr">
        <is>
          <t>-</t>
        </is>
      </c>
      <c r="NV17" s="22">
        <f>IFERROR(NR17/ND17-1,0)</f>
        <v/>
      </c>
      <c r="NW17" s="22">
        <f>IFERROR(NS17/NE17-1,0)</f>
        <v/>
      </c>
      <c r="NX17" s="23">
        <f>IFERROR(NT17/NF17-1,0)</f>
        <v/>
      </c>
      <c r="NY17" s="142" t="n"/>
      <c r="NZ17" s="136" t="n"/>
      <c r="OA17" s="136" t="inlineStr">
        <is>
          <t>-</t>
        </is>
      </c>
      <c r="OB17" s="136" t="inlineStr">
        <is>
          <t>-</t>
        </is>
      </c>
      <c r="OC17" s="22">
        <f>IFERROR(NY17/NK17-1,0)</f>
        <v/>
      </c>
      <c r="OD17" s="22">
        <f>IFERROR(NZ17/NL17-1,0)</f>
        <v/>
      </c>
      <c r="OE17" s="23">
        <f>IFERROR(OA17/NM17-1,0)</f>
        <v/>
      </c>
      <c r="OF17" s="142" t="n"/>
      <c r="OG17" s="136" t="n"/>
      <c r="OH17" s="136" t="inlineStr">
        <is>
          <t>-</t>
        </is>
      </c>
      <c r="OI17" s="136" t="inlineStr">
        <is>
          <t>-</t>
        </is>
      </c>
      <c r="OJ17" s="22">
        <f>IFERROR(OF17/NR17-1,0)</f>
        <v/>
      </c>
      <c r="OK17" s="22">
        <f>IFERROR(OG17/NS17-1,0)</f>
        <v/>
      </c>
      <c r="OL17" s="23">
        <f>IFERROR(OH17/NT17-1,0)</f>
        <v/>
      </c>
      <c r="OM17" s="142" t="n"/>
      <c r="ON17" s="136" t="n"/>
      <c r="OO17" s="136" t="inlineStr">
        <is>
          <t>-</t>
        </is>
      </c>
      <c r="OP17" s="136" t="inlineStr">
        <is>
          <t>-</t>
        </is>
      </c>
      <c r="OQ17" s="22">
        <f>IFERROR(OM17/NY17-1,0)</f>
        <v/>
      </c>
      <c r="OR17" s="22">
        <f>IFERROR(ON17/NZ17-1,0)</f>
        <v/>
      </c>
      <c r="OS17" s="23">
        <f>IFERROR(OO17/OA17-1,0)</f>
        <v/>
      </c>
      <c r="OT17" s="142" t="n"/>
      <c r="OU17" s="136" t="n"/>
      <c r="OV17" s="136" t="inlineStr">
        <is>
          <t>-</t>
        </is>
      </c>
      <c r="OW17" s="136" t="inlineStr">
        <is>
          <t>-</t>
        </is>
      </c>
      <c r="OX17" s="22">
        <f>IFERROR(OT17/OF17-1,0)</f>
        <v/>
      </c>
      <c r="OY17" s="22">
        <f>IFERROR(OU17/OG17-1,0)</f>
        <v/>
      </c>
      <c r="OZ17" s="23">
        <f>IFERROR(OV17/OH17-1,0)</f>
        <v/>
      </c>
    </row>
    <row r="18" ht="94.2" customHeight="1" s="325" thickBot="1">
      <c r="A18" s="26" t="inlineStr">
        <is>
          <t>Дышать Легко</t>
        </is>
      </c>
      <c r="B18" s="27" t="inlineStr">
        <is>
          <t xml:space="preserve"> ИП Левшин Кирилл Владимирович</t>
        </is>
      </c>
      <c r="C18" s="27" t="inlineStr">
        <is>
          <t>Кудрейкин Андрей</t>
        </is>
      </c>
      <c r="D18" s="28" t="n"/>
      <c r="E18" s="41" t="n">
        <v>45740</v>
      </c>
      <c r="F18" s="41" t="inlineStr">
        <is>
          <t>Товар соответсвует Бренду. Бренд Надодефлектор - товар Нанодефлектор</t>
        </is>
      </c>
      <c r="G18" s="42" t="n">
        <v>45747</v>
      </c>
      <c r="H18" s="42" t="n"/>
      <c r="I18" s="147" t="inlineStr">
        <is>
          <t>Ozon, Яндекс Маркет</t>
        </is>
      </c>
      <c r="J18" s="147" t="inlineStr">
        <is>
          <t>GERVENT, ЭРА, Нанодефлектор</t>
        </is>
      </c>
      <c r="K18" s="142" t="n"/>
      <c r="L18" s="136" t="n"/>
      <c r="M18" s="136" t="inlineStr">
        <is>
          <t>-</t>
        </is>
      </c>
      <c r="N18" s="136" t="inlineStr">
        <is>
          <t>-</t>
        </is>
      </c>
      <c r="O18" s="22">
        <f>IFERROR(K18/#REF!-1,0)</f>
        <v/>
      </c>
      <c r="P18" s="22">
        <f>IFERROR(L18/#REF!-1,0)</f>
        <v/>
      </c>
      <c r="Q18" s="23">
        <f>IFERROR(M18/#REF!-1,0)</f>
        <v/>
      </c>
      <c r="R18" s="142" t="n"/>
      <c r="S18" s="136" t="n"/>
      <c r="T18" s="136" t="inlineStr">
        <is>
          <t>-</t>
        </is>
      </c>
      <c r="U18" s="136" t="inlineStr">
        <is>
          <t>-</t>
        </is>
      </c>
      <c r="V18" s="22">
        <f>IFERROR(R18/K18-1,0)</f>
        <v/>
      </c>
      <c r="W18" s="22">
        <f>IFERROR(S18/L18-1,0)</f>
        <v/>
      </c>
      <c r="X18" s="23">
        <f>IFERROR(T18/M18-1,0)</f>
        <v/>
      </c>
      <c r="Y18" s="142" t="n"/>
      <c r="Z18" s="136" t="n"/>
      <c r="AA18" s="136" t="inlineStr">
        <is>
          <t>-</t>
        </is>
      </c>
      <c r="AB18" s="136" t="inlineStr">
        <is>
          <t>-</t>
        </is>
      </c>
      <c r="AC18" s="22">
        <f>IFERROR(Y18/R18-1,0)</f>
        <v/>
      </c>
      <c r="AD18" s="22">
        <f>IFERROR(Z18/S18-1,0)</f>
        <v/>
      </c>
      <c r="AE18" s="23">
        <f>IFERROR(AA18/T18-1,0)</f>
        <v/>
      </c>
      <c r="AF18" s="142" t="n"/>
      <c r="AG18" s="136" t="n"/>
      <c r="AH18" s="136" t="inlineStr">
        <is>
          <t>-</t>
        </is>
      </c>
      <c r="AI18" s="136" t="inlineStr">
        <is>
          <t>-</t>
        </is>
      </c>
      <c r="AJ18" s="22">
        <f>IFERROR(AF18/Y18-1,0)</f>
        <v/>
      </c>
      <c r="AK18" s="22">
        <f>IFERROR(AG18/Z18-1,0)</f>
        <v/>
      </c>
      <c r="AL18" s="23">
        <f>IFERROR(AH18/AA18-1,0)</f>
        <v/>
      </c>
      <c r="AM18" s="142" t="n"/>
      <c r="AN18" s="136" t="n"/>
      <c r="AO18" s="136" t="inlineStr">
        <is>
          <t>-</t>
        </is>
      </c>
      <c r="AP18" s="136" t="inlineStr">
        <is>
          <t>-</t>
        </is>
      </c>
      <c r="AQ18" s="22">
        <f>IFERROR(AM18/AF18-1,0)</f>
        <v/>
      </c>
      <c r="AR18" s="22">
        <f>IFERROR(AN18/AG18-1,0)</f>
        <v/>
      </c>
      <c r="AS18" s="23">
        <f>IFERROR(AO18/AH18-1,0)</f>
        <v/>
      </c>
      <c r="AT18" s="142" t="n"/>
      <c r="AU18" s="136" t="n"/>
      <c r="AV18" s="136" t="inlineStr">
        <is>
          <t>-</t>
        </is>
      </c>
      <c r="AW18" s="136" t="inlineStr">
        <is>
          <t>-</t>
        </is>
      </c>
      <c r="AX18" s="22">
        <f>IFERROR(AT18/AM18-1,0)</f>
        <v/>
      </c>
      <c r="AY18" s="22">
        <f>IFERROR(AU18/AN18-1,0)</f>
        <v/>
      </c>
      <c r="AZ18" s="23">
        <f>IFERROR(AV18/AO18-1,0)</f>
        <v/>
      </c>
      <c r="BA18" s="142" t="n"/>
      <c r="BB18" s="136" t="n"/>
      <c r="BC18" s="136" t="inlineStr">
        <is>
          <t>-</t>
        </is>
      </c>
      <c r="BD18" s="136" t="inlineStr">
        <is>
          <t>-</t>
        </is>
      </c>
      <c r="BE18" s="22">
        <f>IFERROR(BA18/AT18-1,0)</f>
        <v/>
      </c>
      <c r="BF18" s="22">
        <f>IFERROR(BB18/AU18-1,0)</f>
        <v/>
      </c>
      <c r="BG18" s="23">
        <f>IFERROR(BC18/AV18-1,0)</f>
        <v/>
      </c>
      <c r="BH18" s="142" t="n"/>
      <c r="BI18" s="136" t="n"/>
      <c r="BJ18" s="136" t="inlineStr">
        <is>
          <t>-</t>
        </is>
      </c>
      <c r="BK18" s="136" t="inlineStr">
        <is>
          <t>-</t>
        </is>
      </c>
      <c r="BL18" s="22">
        <f>IFERROR(BH18/BA18-1,0)</f>
        <v/>
      </c>
      <c r="BM18" s="22">
        <f>IFERROR(BI18/BB18-1,0)</f>
        <v/>
      </c>
      <c r="BN18" s="23">
        <f>IFERROR(BJ18/BC18-1,0)</f>
        <v/>
      </c>
      <c r="BO18" s="142" t="n"/>
      <c r="BP18" s="136" t="n"/>
      <c r="BQ18" s="136" t="inlineStr">
        <is>
          <t>-</t>
        </is>
      </c>
      <c r="BR18" s="136" t="inlineStr">
        <is>
          <t>-</t>
        </is>
      </c>
      <c r="BS18" s="22">
        <f>IFERROR(BO18/BH18-1,0)</f>
        <v/>
      </c>
      <c r="BT18" s="22">
        <f>IFERROR(BP18/BI18-1,0)</f>
        <v/>
      </c>
      <c r="BU18" s="23">
        <f>IFERROR(BQ18/BJ18-1,0)</f>
        <v/>
      </c>
      <c r="BV18" s="142" t="n"/>
      <c r="BW18" s="136" t="n"/>
      <c r="BX18" s="136" t="inlineStr">
        <is>
          <t>-</t>
        </is>
      </c>
      <c r="BY18" s="136" t="inlineStr">
        <is>
          <t>-</t>
        </is>
      </c>
      <c r="BZ18" s="22">
        <f>IFERROR(BV18/BO18-1,0)</f>
        <v/>
      </c>
      <c r="CA18" s="22">
        <f>IFERROR(BW18/BP18-1,0)</f>
        <v/>
      </c>
      <c r="CB18" s="23">
        <f>IFERROR(BX18/BQ18-1,0)</f>
        <v/>
      </c>
      <c r="CC18" s="142" t="n"/>
      <c r="CD18" s="136" t="n"/>
      <c r="CE18" s="136" t="inlineStr">
        <is>
          <t>-</t>
        </is>
      </c>
      <c r="CF18" s="136" t="inlineStr">
        <is>
          <t>-</t>
        </is>
      </c>
      <c r="CG18" s="22">
        <f>IFERROR(CC18/BV18-1,0)</f>
        <v/>
      </c>
      <c r="CH18" s="22">
        <f>IFERROR(CD18/BW18-1,0)</f>
        <v/>
      </c>
      <c r="CI18" s="23">
        <f>IFERROR(CE18/BX18-1,0)</f>
        <v/>
      </c>
      <c r="CJ18" s="142" t="n"/>
      <c r="CK18" s="136" t="n"/>
      <c r="CL18" s="136" t="inlineStr">
        <is>
          <t>-</t>
        </is>
      </c>
      <c r="CM18" s="136" t="inlineStr">
        <is>
          <t>-</t>
        </is>
      </c>
      <c r="CN18" s="22">
        <f>IFERROR(CJ18/CC18-1,0)</f>
        <v/>
      </c>
      <c r="CO18" s="22">
        <f>IFERROR(CK18/CD18-1,0)</f>
        <v/>
      </c>
      <c r="CP18" s="23">
        <f>IFERROR(CL18/CE18-1,0)</f>
        <v/>
      </c>
      <c r="CQ18" s="142" t="n"/>
      <c r="CR18" s="136" t="n"/>
      <c r="CS18" s="136" t="inlineStr">
        <is>
          <t>-</t>
        </is>
      </c>
      <c r="CT18" s="136" t="inlineStr">
        <is>
          <t>-</t>
        </is>
      </c>
      <c r="CU18" s="22">
        <f>IFERROR(CQ18/CJ18-1,0)</f>
        <v/>
      </c>
      <c r="CV18" s="22">
        <f>IFERROR(CR18/CK18-1,0)</f>
        <v/>
      </c>
      <c r="CW18" s="23">
        <f>IFERROR(CS18/CL18-1,0)</f>
        <v/>
      </c>
      <c r="CX18" s="142" t="n"/>
      <c r="CY18" s="136" t="n"/>
      <c r="CZ18" s="136" t="inlineStr">
        <is>
          <t>-</t>
        </is>
      </c>
      <c r="DA18" s="136" t="inlineStr">
        <is>
          <t>-</t>
        </is>
      </c>
      <c r="DB18" s="22">
        <f>IFERROR(CX18/CQ18-1,0)</f>
        <v/>
      </c>
      <c r="DC18" s="22">
        <f>IFERROR(CY18/CR18-1,0)</f>
        <v/>
      </c>
      <c r="DD18" s="23">
        <f>IFERROR(CZ18/CS18-1,0)</f>
        <v/>
      </c>
      <c r="DE18" s="142" t="n"/>
      <c r="DF18" s="136" t="n"/>
      <c r="DG18" s="136" t="inlineStr">
        <is>
          <t>-</t>
        </is>
      </c>
      <c r="DH18" s="136" t="inlineStr">
        <is>
          <t>-</t>
        </is>
      </c>
      <c r="DI18" s="22">
        <f>IFERROR(DE18/CX18-1,0)</f>
        <v/>
      </c>
      <c r="DJ18" s="22">
        <f>IFERROR(DF18/CY18-1,0)</f>
        <v/>
      </c>
      <c r="DK18" s="23">
        <f>IFERROR(DG18/CZ18-1,0)</f>
        <v/>
      </c>
      <c r="DL18" s="142" t="n"/>
      <c r="DM18" s="136" t="n"/>
      <c r="DN18" s="136" t="inlineStr">
        <is>
          <t>-</t>
        </is>
      </c>
      <c r="DO18" s="136" t="inlineStr">
        <is>
          <t>-</t>
        </is>
      </c>
      <c r="DP18" s="22">
        <f>IFERROR(DL18/DE18-1,0)</f>
        <v/>
      </c>
      <c r="DQ18" s="22">
        <f>IFERROR(DM18/DF18-1,0)</f>
        <v/>
      </c>
      <c r="DR18" s="23">
        <f>IFERROR(DN18/DG18-1,0)</f>
        <v/>
      </c>
      <c r="DS18" s="142" t="n"/>
      <c r="DT18" s="136" t="n"/>
      <c r="DU18" s="136" t="inlineStr">
        <is>
          <t>-</t>
        </is>
      </c>
      <c r="DV18" s="136" t="inlineStr">
        <is>
          <t>-</t>
        </is>
      </c>
      <c r="DW18" s="22">
        <f>IFERROR(DS18/DL18-1,0)</f>
        <v/>
      </c>
      <c r="DX18" s="22">
        <f>IFERROR(DT18/DM18-1,0)</f>
        <v/>
      </c>
      <c r="DY18" s="23">
        <f>IFERROR(DU18/DN18-1,0)</f>
        <v/>
      </c>
      <c r="DZ18" s="142" t="n"/>
      <c r="EA18" s="136" t="n"/>
      <c r="EB18" s="136" t="inlineStr">
        <is>
          <t>-</t>
        </is>
      </c>
      <c r="EC18" s="136" t="inlineStr">
        <is>
          <t>-</t>
        </is>
      </c>
      <c r="ED18" s="22">
        <f>IFERROR(DZ18/DS18-1,0)</f>
        <v/>
      </c>
      <c r="EE18" s="22">
        <f>IFERROR(EA18/DT18-1,0)</f>
        <v/>
      </c>
      <c r="EF18" s="23">
        <f>IFERROR(EB18/DU18-1,0)</f>
        <v/>
      </c>
      <c r="EG18" s="142" t="n"/>
      <c r="EH18" s="136" t="n"/>
      <c r="EI18" s="136" t="inlineStr">
        <is>
          <t>-</t>
        </is>
      </c>
      <c r="EJ18" s="136" t="inlineStr">
        <is>
          <t>-</t>
        </is>
      </c>
      <c r="EK18" s="22">
        <f>IFERROR(EG18/DZ18-1,0)</f>
        <v/>
      </c>
      <c r="EL18" s="22">
        <f>IFERROR(EH18/EA18-1,0)</f>
        <v/>
      </c>
      <c r="EM18" s="23">
        <f>IFERROR(EI18/EB18-1,0)</f>
        <v/>
      </c>
      <c r="EN18" s="142" t="n"/>
      <c r="EO18" s="136" t="n"/>
      <c r="EP18" s="136" t="inlineStr">
        <is>
          <t>-</t>
        </is>
      </c>
      <c r="EQ18" s="136" t="inlineStr">
        <is>
          <t>-</t>
        </is>
      </c>
      <c r="ER18" s="22">
        <f>IFERROR(EN18/EG18-1,0)</f>
        <v/>
      </c>
      <c r="ES18" s="22">
        <f>IFERROR(EO18/EH18-1,0)</f>
        <v/>
      </c>
      <c r="ET18" s="23">
        <f>IFERROR(EP18/EI18-1,0)</f>
        <v/>
      </c>
      <c r="EU18" s="142" t="n"/>
      <c r="EV18" s="136" t="n"/>
      <c r="EW18" s="136" t="inlineStr">
        <is>
          <t>-</t>
        </is>
      </c>
      <c r="EX18" s="136" t="inlineStr">
        <is>
          <t>-</t>
        </is>
      </c>
      <c r="EY18" s="22">
        <f>IFERROR(EU18/EN18-1,0)</f>
        <v/>
      </c>
      <c r="EZ18" s="22">
        <f>IFERROR(EV18/EO18-1,0)</f>
        <v/>
      </c>
      <c r="FA18" s="23">
        <f>IFERROR(EW18/EP18-1,0)</f>
        <v/>
      </c>
      <c r="FB18" s="142" t="n"/>
      <c r="FC18" s="136" t="n"/>
      <c r="FD18" s="136" t="inlineStr">
        <is>
          <t>-</t>
        </is>
      </c>
      <c r="FE18" s="136" t="inlineStr">
        <is>
          <t>-</t>
        </is>
      </c>
      <c r="FF18" s="22">
        <f>IFERROR(FB18/EU18-1,0)</f>
        <v/>
      </c>
      <c r="FG18" s="22">
        <f>IFERROR(FC18/EV18-1,0)</f>
        <v/>
      </c>
      <c r="FH18" s="23">
        <f>IFERROR(FD18/EW18-1,0)</f>
        <v/>
      </c>
      <c r="FI18" s="142" t="n"/>
      <c r="FJ18" s="136" t="n"/>
      <c r="FK18" s="136" t="inlineStr">
        <is>
          <t>-</t>
        </is>
      </c>
      <c r="FL18" s="136" t="inlineStr">
        <is>
          <t>-</t>
        </is>
      </c>
      <c r="FM18" s="22">
        <f>IFERROR(FI18/FB18-1,0)</f>
        <v/>
      </c>
      <c r="FN18" s="22">
        <f>IFERROR(FJ18/FC18-1,0)</f>
        <v/>
      </c>
      <c r="FO18" s="23">
        <f>IFERROR(FK18/FD18-1,0)</f>
        <v/>
      </c>
      <c r="FP18" s="142" t="n"/>
      <c r="FQ18" s="136" t="n"/>
      <c r="FR18" s="136" t="inlineStr">
        <is>
          <t>-</t>
        </is>
      </c>
      <c r="FS18" s="136" t="inlineStr">
        <is>
          <t>-</t>
        </is>
      </c>
      <c r="FT18" s="22">
        <f>IFERROR(FP18/FI18-1,0)</f>
        <v/>
      </c>
      <c r="FU18" s="22">
        <f>IFERROR(FQ18/FJ18-1,0)</f>
        <v/>
      </c>
      <c r="FV18" s="23">
        <f>IFERROR(FR18/FK18-1,0)</f>
        <v/>
      </c>
      <c r="FW18" s="142" t="n"/>
      <c r="FX18" s="136" t="n"/>
      <c r="FY18" s="136" t="inlineStr">
        <is>
          <t>-</t>
        </is>
      </c>
      <c r="FZ18" s="136" t="inlineStr">
        <is>
          <t>-</t>
        </is>
      </c>
      <c r="GA18" s="22">
        <f>IFERROR(FW18/FP18-1,0)</f>
        <v/>
      </c>
      <c r="GB18" s="22">
        <f>IFERROR(FX18/FQ18-1,0)</f>
        <v/>
      </c>
      <c r="GC18" s="23">
        <f>IFERROR(FY18/FR18-1,0)</f>
        <v/>
      </c>
      <c r="GD18" s="142" t="n"/>
      <c r="GE18" s="136" t="n"/>
      <c r="GF18" s="136" t="inlineStr">
        <is>
          <t>-</t>
        </is>
      </c>
      <c r="GG18" s="136" t="inlineStr">
        <is>
          <t>-</t>
        </is>
      </c>
      <c r="GH18" s="22">
        <f>IFERROR(GD18/FW18-1,0)</f>
        <v/>
      </c>
      <c r="GI18" s="22">
        <f>IFERROR(GE18/FX18-1,0)</f>
        <v/>
      </c>
      <c r="GJ18" s="23">
        <f>IFERROR(GF18/FY18-1,0)</f>
        <v/>
      </c>
      <c r="GK18" s="142" t="n"/>
      <c r="GL18" s="136" t="n"/>
      <c r="GM18" s="136" t="inlineStr">
        <is>
          <t>-</t>
        </is>
      </c>
      <c r="GN18" s="136" t="inlineStr">
        <is>
          <t>-</t>
        </is>
      </c>
      <c r="GO18" s="22">
        <f>IFERROR(GK18/GD18-1,0)</f>
        <v/>
      </c>
      <c r="GP18" s="22">
        <f>IFERROR(GL18/GE18-1,0)</f>
        <v/>
      </c>
      <c r="GQ18" s="23">
        <f>IFERROR(GM18/GF18-1,0)</f>
        <v/>
      </c>
      <c r="GR18" s="142" t="n"/>
      <c r="GS18" s="136" t="n"/>
      <c r="GT18" s="136" t="inlineStr">
        <is>
          <t>-</t>
        </is>
      </c>
      <c r="GU18" s="136" t="inlineStr">
        <is>
          <t>-</t>
        </is>
      </c>
      <c r="GV18" s="22">
        <f>IFERROR(GR18/GK18-1,0)</f>
        <v/>
      </c>
      <c r="GW18" s="22">
        <f>IFERROR(GS18/GL18-1,0)</f>
        <v/>
      </c>
      <c r="GX18" s="23">
        <f>IFERROR(GT18/GM18-1,0)</f>
        <v/>
      </c>
      <c r="GY18" s="142" t="n"/>
      <c r="GZ18" s="136" t="n"/>
      <c r="HA18" s="136" t="inlineStr">
        <is>
          <t>-</t>
        </is>
      </c>
      <c r="HB18" s="136" t="inlineStr">
        <is>
          <t>-</t>
        </is>
      </c>
      <c r="HC18" s="22">
        <f>IFERROR(GY18/GR18-1,0)</f>
        <v/>
      </c>
      <c r="HD18" s="22">
        <f>IFERROR(GZ18/GS18-1,0)</f>
        <v/>
      </c>
      <c r="HE18" s="23">
        <f>IFERROR(HA18/GT18-1,0)</f>
        <v/>
      </c>
      <c r="HF18" s="142" t="n"/>
      <c r="HG18" s="136" t="n"/>
      <c r="HH18" s="136" t="inlineStr">
        <is>
          <t>-</t>
        </is>
      </c>
      <c r="HI18" s="136" t="inlineStr">
        <is>
          <t>-</t>
        </is>
      </c>
      <c r="HJ18" s="22">
        <f>IFERROR(HF18/GY18-1,0)</f>
        <v/>
      </c>
      <c r="HK18" s="22">
        <f>IFERROR(HG18/GZ18-1,0)</f>
        <v/>
      </c>
      <c r="HL18" s="23">
        <f>IFERROR(HH18/HA18-1,0)</f>
        <v/>
      </c>
      <c r="HM18" s="142" t="n"/>
      <c r="HN18" s="136" t="n"/>
      <c r="HO18" s="136" t="inlineStr">
        <is>
          <t>-</t>
        </is>
      </c>
      <c r="HP18" s="136" t="inlineStr">
        <is>
          <t>-</t>
        </is>
      </c>
      <c r="HQ18" s="22">
        <f>IFERROR(HM18/HF18-1,0)</f>
        <v/>
      </c>
      <c r="HR18" s="22">
        <f>IFERROR(HN18/HG18-1,0)</f>
        <v/>
      </c>
      <c r="HS18" s="23">
        <f>IFERROR(HO18/HH18-1,0)</f>
        <v/>
      </c>
      <c r="HT18" s="142" t="n"/>
      <c r="HU18" s="136" t="n"/>
      <c r="HV18" s="136" t="inlineStr">
        <is>
          <t>-</t>
        </is>
      </c>
      <c r="HW18" s="136" t="inlineStr">
        <is>
          <t>-</t>
        </is>
      </c>
      <c r="HX18" s="22">
        <f>IFERROR(HT18/HM18-1,0)</f>
        <v/>
      </c>
      <c r="HY18" s="22">
        <f>IFERROR(HU18/HN18-1,0)</f>
        <v/>
      </c>
      <c r="HZ18" s="23">
        <f>IFERROR(HV18/HO18-1,0)</f>
        <v/>
      </c>
      <c r="IA18" s="142" t="n"/>
      <c r="IB18" s="136" t="n"/>
      <c r="IC18" s="136" t="inlineStr">
        <is>
          <t>-</t>
        </is>
      </c>
      <c r="ID18" s="136" t="inlineStr">
        <is>
          <t>-</t>
        </is>
      </c>
      <c r="IE18" s="22">
        <f>IFERROR(IA18/HT18-1,0)</f>
        <v/>
      </c>
      <c r="IF18" s="22">
        <f>IFERROR(IB18/HU18-1,0)</f>
        <v/>
      </c>
      <c r="IG18" s="23">
        <f>IFERROR(IC18/HV18-1,0)</f>
        <v/>
      </c>
      <c r="IH18" s="142" t="n"/>
      <c r="II18" s="136" t="n"/>
      <c r="IJ18" s="136" t="inlineStr">
        <is>
          <t>-</t>
        </is>
      </c>
      <c r="IK18" s="136" t="inlineStr">
        <is>
          <t>-</t>
        </is>
      </c>
      <c r="IL18" s="22">
        <f>IFERROR(IH18/IA18-1,0)</f>
        <v/>
      </c>
      <c r="IM18" s="22">
        <f>IFERROR(II18/IB18-1,0)</f>
        <v/>
      </c>
      <c r="IN18" s="23">
        <f>IFERROR(IJ18/IC18-1,0)</f>
        <v/>
      </c>
      <c r="IO18" s="142" t="n"/>
      <c r="IP18" s="136" t="n"/>
      <c r="IQ18" s="136" t="inlineStr">
        <is>
          <t>-</t>
        </is>
      </c>
      <c r="IR18" s="136" t="inlineStr">
        <is>
          <t>-</t>
        </is>
      </c>
      <c r="IS18" s="22">
        <f>IFERROR(IO18/IH18-1,0)</f>
        <v/>
      </c>
      <c r="IT18" s="22">
        <f>IFERROR(IP18/II18-1,0)</f>
        <v/>
      </c>
      <c r="IU18" s="23">
        <f>IFERROR(IQ18/IJ18-1,0)</f>
        <v/>
      </c>
      <c r="IV18" s="142" t="n"/>
      <c r="IW18" s="136" t="n"/>
      <c r="IX18" s="136" t="inlineStr">
        <is>
          <t>-</t>
        </is>
      </c>
      <c r="IY18" s="136" t="inlineStr">
        <is>
          <t>-</t>
        </is>
      </c>
      <c r="IZ18" s="22">
        <f>IFERROR(IV18/IO18-1,0)</f>
        <v/>
      </c>
      <c r="JA18" s="22">
        <f>IFERROR(IW18/IP18-1,0)</f>
        <v/>
      </c>
      <c r="JB18" s="23">
        <f>IFERROR(IX18/IQ18-1,0)</f>
        <v/>
      </c>
      <c r="JC18" s="142" t="n"/>
      <c r="JD18" s="136" t="n"/>
      <c r="JE18" s="136" t="inlineStr">
        <is>
          <t>-</t>
        </is>
      </c>
      <c r="JF18" s="136" t="inlineStr">
        <is>
          <t>-</t>
        </is>
      </c>
      <c r="JG18" s="22">
        <f>IFERROR(JC18/IV18-1,0)</f>
        <v/>
      </c>
      <c r="JH18" s="22">
        <f>IFERROR(JD18/IW18-1,0)</f>
        <v/>
      </c>
      <c r="JI18" s="23">
        <f>IFERROR(JE18/IX18-1,0)</f>
        <v/>
      </c>
      <c r="JJ18" s="142" t="n"/>
      <c r="JK18" s="136" t="n"/>
      <c r="JL18" s="136" t="inlineStr">
        <is>
          <t>-</t>
        </is>
      </c>
      <c r="JM18" s="136" t="inlineStr">
        <is>
          <t>-</t>
        </is>
      </c>
      <c r="JN18" s="22">
        <f>IFERROR(JJ18/JC18-1,0)</f>
        <v/>
      </c>
      <c r="JO18" s="22">
        <f>IFERROR(JK18/JD18-1,0)</f>
        <v/>
      </c>
      <c r="JP18" s="23">
        <f>IFERROR(JL18/JE18-1,0)</f>
        <v/>
      </c>
      <c r="JQ18" s="142" t="n"/>
      <c r="JR18" s="136" t="n"/>
      <c r="JS18" s="136" t="inlineStr">
        <is>
          <t>-</t>
        </is>
      </c>
      <c r="JT18" s="136" t="inlineStr">
        <is>
          <t>-</t>
        </is>
      </c>
      <c r="JU18" s="22">
        <f>IFERROR(JQ18/JJ18-1,0)</f>
        <v/>
      </c>
      <c r="JV18" s="22">
        <f>IFERROR(JR18/JK18-1,0)</f>
        <v/>
      </c>
      <c r="JW18" s="23">
        <f>IFERROR(JS18/JL18-1,0)</f>
        <v/>
      </c>
      <c r="JX18" s="142" t="n"/>
      <c r="JY18" s="136" t="n"/>
      <c r="JZ18" s="136" t="inlineStr">
        <is>
          <t>-</t>
        </is>
      </c>
      <c r="KA18" s="136" t="inlineStr">
        <is>
          <t>-</t>
        </is>
      </c>
      <c r="KB18" s="22">
        <f>IFERROR(JX18/JQ18-1,0)</f>
        <v/>
      </c>
      <c r="KC18" s="22">
        <f>IFERROR(JY18/JR18-1,0)</f>
        <v/>
      </c>
      <c r="KD18" s="23">
        <f>IFERROR(JZ18/JS18-1,0)</f>
        <v/>
      </c>
      <c r="KE18" s="142" t="n"/>
      <c r="KF18" s="136" t="n"/>
      <c r="KG18" s="136" t="inlineStr">
        <is>
          <t>-</t>
        </is>
      </c>
      <c r="KH18" s="136" t="inlineStr">
        <is>
          <t>-</t>
        </is>
      </c>
      <c r="KI18" s="22">
        <f>IFERROR(KE18/JQ18-1,0)</f>
        <v/>
      </c>
      <c r="KJ18" s="22">
        <f>IFERROR(KF18/JR18-1,0)</f>
        <v/>
      </c>
      <c r="KK18" s="23">
        <f>IFERROR(KG18/JS18-1,0)</f>
        <v/>
      </c>
      <c r="KL18" s="142" t="n"/>
      <c r="KM18" s="136" t="n"/>
      <c r="KN18" s="136" t="inlineStr">
        <is>
          <t>-</t>
        </is>
      </c>
      <c r="KO18" s="136" t="inlineStr">
        <is>
          <t>-</t>
        </is>
      </c>
      <c r="KP18" s="22">
        <f>IFERROR(KL18/JX18-1,0)</f>
        <v/>
      </c>
      <c r="KQ18" s="22">
        <f>IFERROR(KM18/JY18-1,0)</f>
        <v/>
      </c>
      <c r="KR18" s="23">
        <f>IFERROR(KN18/JZ18-1,0)</f>
        <v/>
      </c>
      <c r="KS18" s="142" t="n"/>
      <c r="KT18" s="136" t="n"/>
      <c r="KU18" s="136" t="inlineStr">
        <is>
          <t>-</t>
        </is>
      </c>
      <c r="KV18" s="136" t="inlineStr">
        <is>
          <t>-</t>
        </is>
      </c>
      <c r="KW18" s="22">
        <f>IFERROR(KS18/KE18-1,0)</f>
        <v/>
      </c>
      <c r="KX18" s="22">
        <f>IFERROR(KT18/KF18-1,0)</f>
        <v/>
      </c>
      <c r="KY18" s="23">
        <f>IFERROR(KU18/KG18-1,0)</f>
        <v/>
      </c>
      <c r="KZ18" s="142" t="n"/>
      <c r="LA18" s="136" t="n"/>
      <c r="LB18" s="136" t="inlineStr">
        <is>
          <t>-</t>
        </is>
      </c>
      <c r="LC18" s="136" t="inlineStr">
        <is>
          <t>-</t>
        </is>
      </c>
      <c r="LD18" s="22">
        <f>IFERROR(KZ18/KL18-1,0)</f>
        <v/>
      </c>
      <c r="LE18" s="22">
        <f>IFERROR(LA18/KM18-1,0)</f>
        <v/>
      </c>
      <c r="LF18" s="23">
        <f>IFERROR(LB18/KN18-1,0)</f>
        <v/>
      </c>
      <c r="LG18" s="142" t="n"/>
      <c r="LH18" s="136" t="n"/>
      <c r="LI18" s="136" t="inlineStr">
        <is>
          <t>-</t>
        </is>
      </c>
      <c r="LJ18" s="136" t="inlineStr">
        <is>
          <t>-</t>
        </is>
      </c>
      <c r="LK18" s="22">
        <f>IFERROR(LG18/KS18-1,0)</f>
        <v/>
      </c>
      <c r="LL18" s="22">
        <f>IFERROR(LH18/KT18-1,0)</f>
        <v/>
      </c>
      <c r="LM18" s="23">
        <f>IFERROR(LI18/KU18-1,0)</f>
        <v/>
      </c>
      <c r="LN18" s="142" t="n"/>
      <c r="LO18" s="136" t="n"/>
      <c r="LP18" s="136" t="inlineStr">
        <is>
          <t>-</t>
        </is>
      </c>
      <c r="LQ18" s="136" t="inlineStr">
        <is>
          <t>-</t>
        </is>
      </c>
      <c r="LR18" s="22">
        <f>IFERROR(LN18/KZ18-1,0)</f>
        <v/>
      </c>
      <c r="LS18" s="22">
        <f>IFERROR(LO18/LA18-1,0)</f>
        <v/>
      </c>
      <c r="LT18" s="23">
        <f>IFERROR(LP18/LB18-1,0)</f>
        <v/>
      </c>
      <c r="LU18" s="142" t="n"/>
      <c r="LV18" s="136" t="n"/>
      <c r="LW18" s="136" t="inlineStr">
        <is>
          <t>-</t>
        </is>
      </c>
      <c r="LX18" s="136" t="inlineStr">
        <is>
          <t>-</t>
        </is>
      </c>
      <c r="LY18" s="22">
        <f>IFERROR(LU18/LG18-1,0)</f>
        <v/>
      </c>
      <c r="LZ18" s="22">
        <f>IFERROR(LV18/LH18-1,0)</f>
        <v/>
      </c>
      <c r="MA18" s="23">
        <f>IFERROR(LW18/LI18-1,0)</f>
        <v/>
      </c>
      <c r="MB18" s="142" t="n"/>
      <c r="MC18" s="136" t="n"/>
      <c r="MD18" s="136" t="inlineStr">
        <is>
          <t>-</t>
        </is>
      </c>
      <c r="ME18" s="136" t="inlineStr">
        <is>
          <t>-</t>
        </is>
      </c>
      <c r="MF18" s="22">
        <f>IFERROR(MB18/LN18-1,0)</f>
        <v/>
      </c>
      <c r="MG18" s="22">
        <f>IFERROR(MC18/LO18-1,0)</f>
        <v/>
      </c>
      <c r="MH18" s="23">
        <f>IFERROR(MD18/LP18-1,0)</f>
        <v/>
      </c>
      <c r="MI18" s="142" t="n"/>
      <c r="MJ18" s="136" t="n"/>
      <c r="MK18" s="136" t="inlineStr">
        <is>
          <t>-</t>
        </is>
      </c>
      <c r="ML18" s="136" t="inlineStr">
        <is>
          <t>-</t>
        </is>
      </c>
      <c r="MM18" s="22">
        <f>IFERROR(MI18/LU18-1,0)</f>
        <v/>
      </c>
      <c r="MN18" s="22">
        <f>IFERROR(MJ18/LV18-1,0)</f>
        <v/>
      </c>
      <c r="MO18" s="23">
        <f>IFERROR(MK18/LW18-1,0)</f>
        <v/>
      </c>
      <c r="MP18" s="142" t="n"/>
      <c r="MQ18" s="136" t="n"/>
      <c r="MR18" s="136" t="inlineStr">
        <is>
          <t>-</t>
        </is>
      </c>
      <c r="MS18" s="136" t="inlineStr">
        <is>
          <t>-</t>
        </is>
      </c>
      <c r="MT18" s="22">
        <f>IFERROR(MP18/MB18-1,0)</f>
        <v/>
      </c>
      <c r="MU18" s="22">
        <f>IFERROR(MQ18/MC18-1,0)</f>
        <v/>
      </c>
      <c r="MV18" s="23">
        <f>IFERROR(MR18/MD18-1,0)</f>
        <v/>
      </c>
      <c r="MW18" s="142" t="n"/>
      <c r="MX18" s="136" t="n"/>
      <c r="MY18" s="136" t="inlineStr">
        <is>
          <t>-</t>
        </is>
      </c>
      <c r="MZ18" s="136" t="inlineStr">
        <is>
          <t>-</t>
        </is>
      </c>
      <c r="NA18" s="22">
        <f>IFERROR(MW18/MI18-1,0)</f>
        <v/>
      </c>
      <c r="NB18" s="22">
        <f>IFERROR(MX18/MJ18-1,0)</f>
        <v/>
      </c>
      <c r="NC18" s="23">
        <f>IFERROR(MY18/MK18-1,0)</f>
        <v/>
      </c>
      <c r="ND18" s="142" t="n"/>
      <c r="NE18" s="136" t="n"/>
      <c r="NF18" s="136" t="inlineStr">
        <is>
          <t>-</t>
        </is>
      </c>
      <c r="NG18" s="136" t="inlineStr">
        <is>
          <t>-</t>
        </is>
      </c>
      <c r="NH18" s="22">
        <f>IFERROR(ND18/MP18-1,0)</f>
        <v/>
      </c>
      <c r="NI18" s="22">
        <f>IFERROR(NE18/MQ18-1,0)</f>
        <v/>
      </c>
      <c r="NJ18" s="23">
        <f>IFERROR(NF18/MR18-1,0)</f>
        <v/>
      </c>
      <c r="NK18" s="142" t="n"/>
      <c r="NL18" s="136" t="n"/>
      <c r="NM18" s="136" t="inlineStr">
        <is>
          <t>-</t>
        </is>
      </c>
      <c r="NN18" s="136" t="inlineStr">
        <is>
          <t>-</t>
        </is>
      </c>
      <c r="NO18" s="22">
        <f>IFERROR(NK18/MW18-1,0)</f>
        <v/>
      </c>
      <c r="NP18" s="22">
        <f>IFERROR(NL18/MX18-1,0)</f>
        <v/>
      </c>
      <c r="NQ18" s="23">
        <f>IFERROR(NM18/MY18-1,0)</f>
        <v/>
      </c>
      <c r="NR18" s="142" t="n"/>
      <c r="NS18" s="136" t="n"/>
      <c r="NT18" s="136" t="inlineStr">
        <is>
          <t>-</t>
        </is>
      </c>
      <c r="NU18" s="136" t="inlineStr">
        <is>
          <t>-</t>
        </is>
      </c>
      <c r="NV18" s="22">
        <f>IFERROR(NR18/ND18-1,0)</f>
        <v/>
      </c>
      <c r="NW18" s="22">
        <f>IFERROR(NS18/NE18-1,0)</f>
        <v/>
      </c>
      <c r="NX18" s="23">
        <f>IFERROR(NT18/NF18-1,0)</f>
        <v/>
      </c>
      <c r="NY18" s="142" t="n"/>
      <c r="NZ18" s="136" t="n"/>
      <c r="OA18" s="136" t="inlineStr">
        <is>
          <t>-</t>
        </is>
      </c>
      <c r="OB18" s="136" t="inlineStr">
        <is>
          <t>-</t>
        </is>
      </c>
      <c r="OC18" s="22">
        <f>IFERROR(NY18/NK18-1,0)</f>
        <v/>
      </c>
      <c r="OD18" s="22">
        <f>IFERROR(NZ18/NL18-1,0)</f>
        <v/>
      </c>
      <c r="OE18" s="23">
        <f>IFERROR(OA18/NM18-1,0)</f>
        <v/>
      </c>
      <c r="OF18" s="142" t="n"/>
      <c r="OG18" s="136" t="n"/>
      <c r="OH18" s="136" t="inlineStr">
        <is>
          <t>-</t>
        </is>
      </c>
      <c r="OI18" s="136" t="inlineStr">
        <is>
          <t>-</t>
        </is>
      </c>
      <c r="OJ18" s="22">
        <f>IFERROR(OF18/NR18-1,0)</f>
        <v/>
      </c>
      <c r="OK18" s="22">
        <f>IFERROR(OG18/NS18-1,0)</f>
        <v/>
      </c>
      <c r="OL18" s="23">
        <f>IFERROR(OH18/NT18-1,0)</f>
        <v/>
      </c>
      <c r="OM18" s="142" t="n"/>
      <c r="ON18" s="136" t="n"/>
      <c r="OO18" s="136" t="inlineStr">
        <is>
          <t>-</t>
        </is>
      </c>
      <c r="OP18" s="136" t="inlineStr">
        <is>
          <t>-</t>
        </is>
      </c>
      <c r="OQ18" s="22">
        <f>IFERROR(OM18/NY18-1,0)</f>
        <v/>
      </c>
      <c r="OR18" s="22">
        <f>IFERROR(ON18/NZ18-1,0)</f>
        <v/>
      </c>
      <c r="OS18" s="23">
        <f>IFERROR(OO18/OA18-1,0)</f>
        <v/>
      </c>
      <c r="OT18" s="142" t="n"/>
      <c r="OU18" s="136" t="n"/>
      <c r="OV18" s="136" t="inlineStr">
        <is>
          <t>-</t>
        </is>
      </c>
      <c r="OW18" s="136" t="inlineStr">
        <is>
          <t>-</t>
        </is>
      </c>
      <c r="OX18" s="22">
        <f>IFERROR(OT18/OF18-1,0)</f>
        <v/>
      </c>
      <c r="OY18" s="22">
        <f>IFERROR(OU18/OG18-1,0)</f>
        <v/>
      </c>
      <c r="OZ18" s="23">
        <f>IFERROR(OV18/OH18-1,0)</f>
        <v/>
      </c>
    </row>
    <row r="19" ht="16.2" customHeight="1" s="325" thickBot="1">
      <c r="A19" s="26" t="inlineStr">
        <is>
          <t>ИнтерСтройМаркет</t>
        </is>
      </c>
      <c r="B19" s="27" t="inlineStr">
        <is>
          <t>ИП Черкас Александр Александрович</t>
        </is>
      </c>
      <c r="C19" s="27" t="inlineStr">
        <is>
          <t>Вадим Долгов</t>
        </is>
      </c>
      <c r="D19" s="28" t="n"/>
      <c r="E19" s="29" t="n"/>
      <c r="F19" s="29" t="n"/>
      <c r="G19" s="29" t="n"/>
      <c r="H19" s="29" t="n"/>
      <c r="I19" s="147" t="inlineStr">
        <is>
          <t>Ozon, Wildberries, Яндекс Маркет</t>
        </is>
      </c>
      <c r="J19" s="147" t="inlineStr">
        <is>
          <t>GERVENT</t>
        </is>
      </c>
      <c r="K19" s="36" t="n">
        <v>10790</v>
      </c>
      <c r="L19" s="43" t="n">
        <v>5071</v>
      </c>
      <c r="M19" s="136" t="inlineStr">
        <is>
          <t>-</t>
        </is>
      </c>
      <c r="N19" s="136" t="n"/>
      <c r="O19" s="22">
        <f>IFERROR(K19/#REF!-1,0)</f>
        <v/>
      </c>
      <c r="P19" s="22">
        <f>IFERROR(L19/#REF!-1,0)</f>
        <v/>
      </c>
      <c r="Q19" s="23">
        <f>IFERROR(M19/#REF!-1,0)</f>
        <v/>
      </c>
      <c r="R19" s="36" t="n">
        <v>10623</v>
      </c>
      <c r="S19" s="43" t="n">
        <v>5367</v>
      </c>
      <c r="T19" s="136" t="inlineStr">
        <is>
          <t>-</t>
        </is>
      </c>
      <c r="U19" s="37" t="n">
        <v>7290</v>
      </c>
      <c r="V19" s="22">
        <f>IFERROR(R19/K19-1,0)</f>
        <v/>
      </c>
      <c r="W19" s="22">
        <f>IFERROR(S19/L19-1,0)</f>
        <v/>
      </c>
      <c r="X19" s="23">
        <f>IFERROR(T19/M19-1,0)</f>
        <v/>
      </c>
      <c r="Y19" s="36" t="n">
        <v>11153</v>
      </c>
      <c r="Z19" s="44" t="n">
        <v>5563</v>
      </c>
      <c r="AA19" s="136" t="inlineStr">
        <is>
          <t>-</t>
        </is>
      </c>
      <c r="AB19" s="37" t="n">
        <v>7198</v>
      </c>
      <c r="AC19" s="22">
        <f>IFERROR(Y19/R19-1,0)</f>
        <v/>
      </c>
      <c r="AD19" s="22">
        <f>IFERROR(Z19/S19-1,0)</f>
        <v/>
      </c>
      <c r="AE19" s="23">
        <f>IFERROR(AA19/T19-1,0)</f>
        <v/>
      </c>
      <c r="AF19" s="36" t="n">
        <v>10645</v>
      </c>
      <c r="AG19" s="44" t="n">
        <v>5522</v>
      </c>
      <c r="AH19" s="136" t="inlineStr">
        <is>
          <t>-</t>
        </is>
      </c>
      <c r="AI19" s="37" t="n">
        <v>7293</v>
      </c>
      <c r="AJ19" s="22">
        <f>IFERROR(AF19/Y19-1,0)</f>
        <v/>
      </c>
      <c r="AK19" s="22">
        <f>IFERROR(AG19/Z19-1,0)</f>
        <v/>
      </c>
      <c r="AL19" s="23">
        <f>IFERROR(AH19/AA19-1,0)</f>
        <v/>
      </c>
      <c r="AM19" s="142" t="n"/>
      <c r="AN19" s="147" t="n"/>
      <c r="AO19" s="136" t="inlineStr">
        <is>
          <t>-</t>
        </is>
      </c>
      <c r="AP19" s="136" t="n"/>
      <c r="AQ19" s="22">
        <f>IFERROR(AM19/AF19-1,0)</f>
        <v/>
      </c>
      <c r="AR19" s="22">
        <f>IFERROR(AN19/AG19-1,0)</f>
        <v/>
      </c>
      <c r="AS19" s="23">
        <f>IFERROR(AO19/AH19-1,0)</f>
        <v/>
      </c>
      <c r="AT19" s="142" t="n"/>
      <c r="AU19" s="147" t="n"/>
      <c r="AV19" s="136" t="inlineStr">
        <is>
          <t>-</t>
        </is>
      </c>
      <c r="AW19" s="136" t="n"/>
      <c r="AX19" s="22">
        <f>IFERROR(AT19/AM19-1,0)</f>
        <v/>
      </c>
      <c r="AY19" s="22">
        <f>IFERROR(AU19/AN19-1,0)</f>
        <v/>
      </c>
      <c r="AZ19" s="23">
        <f>IFERROR(AV19/AO19-1,0)</f>
        <v/>
      </c>
      <c r="BA19" s="142" t="n"/>
      <c r="BB19" s="147" t="n"/>
      <c r="BC19" s="136" t="inlineStr">
        <is>
          <t>-</t>
        </is>
      </c>
      <c r="BD19" s="136" t="n"/>
      <c r="BE19" s="22">
        <f>IFERROR(BA19/AT19-1,0)</f>
        <v/>
      </c>
      <c r="BF19" s="22">
        <f>IFERROR(BB19/AU19-1,0)</f>
        <v/>
      </c>
      <c r="BG19" s="23">
        <f>IFERROR(BC19/AV19-1,0)</f>
        <v/>
      </c>
      <c r="BH19" s="142" t="n"/>
      <c r="BI19" s="147" t="n"/>
      <c r="BJ19" s="136" t="inlineStr">
        <is>
          <t>-</t>
        </is>
      </c>
      <c r="BK19" s="136" t="n"/>
      <c r="BL19" s="22">
        <f>IFERROR(BH19/BA19-1,0)</f>
        <v/>
      </c>
      <c r="BM19" s="22">
        <f>IFERROR(BI19/BB19-1,0)</f>
        <v/>
      </c>
      <c r="BN19" s="23">
        <f>IFERROR(BJ19/BC19-1,0)</f>
        <v/>
      </c>
      <c r="BO19" s="142" t="n"/>
      <c r="BP19" s="143" t="n">
        <v>5767</v>
      </c>
      <c r="BQ19" s="136" t="inlineStr">
        <is>
          <t>-</t>
        </is>
      </c>
      <c r="BR19" s="136" t="n"/>
      <c r="BS19" s="22">
        <f>IFERROR(BO19/BH19-1,0)</f>
        <v/>
      </c>
      <c r="BT19" s="22">
        <f>IFERROR(BP19/BI19-1,0)</f>
        <v/>
      </c>
      <c r="BU19" s="23">
        <f>IFERROR(BQ19/BJ19-1,0)</f>
        <v/>
      </c>
      <c r="BV19" s="142" t="n"/>
      <c r="BW19" s="147" t="n"/>
      <c r="BX19" s="136" t="inlineStr">
        <is>
          <t>-</t>
        </is>
      </c>
      <c r="BY19" s="136" t="n"/>
      <c r="BZ19" s="22">
        <f>IFERROR(BV19/BO19-1,0)</f>
        <v/>
      </c>
      <c r="CA19" s="22">
        <f>IFERROR(BW19/BP19-1,0)</f>
        <v/>
      </c>
      <c r="CB19" s="23">
        <f>IFERROR(BX19/BQ19-1,0)</f>
        <v/>
      </c>
      <c r="CC19" s="142" t="n"/>
      <c r="CD19" s="147" t="n"/>
      <c r="CE19" s="136" t="inlineStr">
        <is>
          <t>-</t>
        </is>
      </c>
      <c r="CF19" s="136" t="n"/>
      <c r="CG19" s="22">
        <f>IFERROR(CC19/BV19-1,0)</f>
        <v/>
      </c>
      <c r="CH19" s="22">
        <f>IFERROR(CD19/BW19-1,0)</f>
        <v/>
      </c>
      <c r="CI19" s="23">
        <f>IFERROR(CE19/BX19-1,0)</f>
        <v/>
      </c>
      <c r="CJ19" s="142" t="n"/>
      <c r="CK19" s="147" t="n"/>
      <c r="CL19" s="136" t="inlineStr">
        <is>
          <t>-</t>
        </is>
      </c>
      <c r="CM19" s="136" t="n"/>
      <c r="CN19" s="22">
        <f>IFERROR(CJ19/CC19-1,0)</f>
        <v/>
      </c>
      <c r="CO19" s="22">
        <f>IFERROR(CK19/CD19-1,0)</f>
        <v/>
      </c>
      <c r="CP19" s="23">
        <f>IFERROR(CL19/CE19-1,0)</f>
        <v/>
      </c>
      <c r="CQ19" s="142" t="n"/>
      <c r="CR19" s="147" t="n"/>
      <c r="CS19" s="136" t="inlineStr">
        <is>
          <t>-</t>
        </is>
      </c>
      <c r="CT19" s="136" t="n"/>
      <c r="CU19" s="22">
        <f>IFERROR(CQ19/CJ19-1,0)</f>
        <v/>
      </c>
      <c r="CV19" s="22">
        <f>IFERROR(CR19/CK19-1,0)</f>
        <v/>
      </c>
      <c r="CW19" s="23">
        <f>IFERROR(CS19/CL19-1,0)</f>
        <v/>
      </c>
      <c r="CX19" s="142" t="n"/>
      <c r="CY19" s="147" t="n"/>
      <c r="CZ19" s="136" t="inlineStr">
        <is>
          <t>-</t>
        </is>
      </c>
      <c r="DA19" s="136" t="n"/>
      <c r="DB19" s="22">
        <f>IFERROR(CX19/CQ19-1,0)</f>
        <v/>
      </c>
      <c r="DC19" s="22">
        <f>IFERROR(CY19/CR19-1,0)</f>
        <v/>
      </c>
      <c r="DD19" s="23">
        <f>IFERROR(CZ19/CS19-1,0)</f>
        <v/>
      </c>
      <c r="DE19" s="142" t="n"/>
      <c r="DF19" s="147" t="n"/>
      <c r="DG19" s="136" t="inlineStr">
        <is>
          <t>-</t>
        </is>
      </c>
      <c r="DH19" s="136" t="n"/>
      <c r="DI19" s="22">
        <f>IFERROR(DE19/CX19-1,0)</f>
        <v/>
      </c>
      <c r="DJ19" s="22">
        <f>IFERROR(DF19/CY19-1,0)</f>
        <v/>
      </c>
      <c r="DK19" s="23">
        <f>IFERROR(DG19/CZ19-1,0)</f>
        <v/>
      </c>
      <c r="DL19" s="142" t="n"/>
      <c r="DM19" s="147" t="n"/>
      <c r="DN19" s="136" t="inlineStr">
        <is>
          <t>-</t>
        </is>
      </c>
      <c r="DO19" s="136" t="n"/>
      <c r="DP19" s="22">
        <f>IFERROR(DL19/DE19-1,0)</f>
        <v/>
      </c>
      <c r="DQ19" s="22">
        <f>IFERROR(DM19/DF19-1,0)</f>
        <v/>
      </c>
      <c r="DR19" s="23">
        <f>IFERROR(DN19/DG19-1,0)</f>
        <v/>
      </c>
      <c r="DS19" s="142" t="n"/>
      <c r="DT19" s="147" t="n"/>
      <c r="DU19" s="136" t="inlineStr">
        <is>
          <t>-</t>
        </is>
      </c>
      <c r="DV19" s="136" t="n"/>
      <c r="DW19" s="22">
        <f>IFERROR(DS19/DL19-1,0)</f>
        <v/>
      </c>
      <c r="DX19" s="22">
        <f>IFERROR(DT19/DM19-1,0)</f>
        <v/>
      </c>
      <c r="DY19" s="23">
        <f>IFERROR(DU19/DN19-1,0)</f>
        <v/>
      </c>
      <c r="DZ19" s="142" t="n"/>
      <c r="EA19" s="147" t="n"/>
      <c r="EB19" s="136" t="inlineStr">
        <is>
          <t>-</t>
        </is>
      </c>
      <c r="EC19" s="136" t="n"/>
      <c r="ED19" s="22">
        <f>IFERROR(DZ19/DS19-1,0)</f>
        <v/>
      </c>
      <c r="EE19" s="22">
        <f>IFERROR(EA19/DT19-1,0)</f>
        <v/>
      </c>
      <c r="EF19" s="23">
        <f>IFERROR(EB19/DU19-1,0)</f>
        <v/>
      </c>
      <c r="EG19" s="142" t="n"/>
      <c r="EH19" s="147" t="n"/>
      <c r="EI19" s="136" t="inlineStr">
        <is>
          <t>-</t>
        </is>
      </c>
      <c r="EJ19" s="136" t="n"/>
      <c r="EK19" s="22">
        <f>IFERROR(EG19/DZ19-1,0)</f>
        <v/>
      </c>
      <c r="EL19" s="22">
        <f>IFERROR(EH19/EA19-1,0)</f>
        <v/>
      </c>
      <c r="EM19" s="23">
        <f>IFERROR(EI19/EB19-1,0)</f>
        <v/>
      </c>
      <c r="EN19" s="142" t="n"/>
      <c r="EO19" s="147" t="n"/>
      <c r="EP19" s="136" t="inlineStr">
        <is>
          <t>-</t>
        </is>
      </c>
      <c r="EQ19" s="136" t="n"/>
      <c r="ER19" s="22">
        <f>IFERROR(EN19/EG19-1,0)</f>
        <v/>
      </c>
      <c r="ES19" s="22">
        <f>IFERROR(EO19/EH19-1,0)</f>
        <v/>
      </c>
      <c r="ET19" s="23">
        <f>IFERROR(EP19/EI19-1,0)</f>
        <v/>
      </c>
      <c r="EU19" s="142" t="n"/>
      <c r="EV19" s="147" t="n"/>
      <c r="EW19" s="136" t="inlineStr">
        <is>
          <t>-</t>
        </is>
      </c>
      <c r="EX19" s="136" t="n"/>
      <c r="EY19" s="22">
        <f>IFERROR(EU19/EN19-1,0)</f>
        <v/>
      </c>
      <c r="EZ19" s="22">
        <f>IFERROR(EV19/EO19-1,0)</f>
        <v/>
      </c>
      <c r="FA19" s="23">
        <f>IFERROR(EW19/EP19-1,0)</f>
        <v/>
      </c>
      <c r="FB19" s="142" t="n"/>
      <c r="FC19" s="167" t="n">
        <v>4827</v>
      </c>
      <c r="FD19" s="136" t="inlineStr">
        <is>
          <t>-</t>
        </is>
      </c>
      <c r="FE19" s="136" t="n"/>
      <c r="FF19" s="22">
        <f>IFERROR(FB19/EU19-1,0)</f>
        <v/>
      </c>
      <c r="FG19" s="22">
        <f>IFERROR(FC19/EV19-1,0)</f>
        <v/>
      </c>
      <c r="FH19" s="23">
        <f>IFERROR(FD19/EW19-1,0)</f>
        <v/>
      </c>
      <c r="FI19" s="142" t="n"/>
      <c r="FJ19" s="167" t="n">
        <v>4738</v>
      </c>
      <c r="FK19" s="136" t="inlineStr">
        <is>
          <t>-</t>
        </is>
      </c>
      <c r="FL19" s="136" t="n"/>
      <c r="FM19" s="22">
        <f>IFERROR(FI19/FB19-1,0)</f>
        <v/>
      </c>
      <c r="FN19" s="22">
        <f>IFERROR(FJ19/FC19-1,0)</f>
        <v/>
      </c>
      <c r="FO19" s="23">
        <f>IFERROR(FK19/FD19-1,0)</f>
        <v/>
      </c>
      <c r="FP19" s="142" t="n"/>
      <c r="FQ19" s="147" t="n"/>
      <c r="FR19" s="136" t="inlineStr">
        <is>
          <t>-</t>
        </is>
      </c>
      <c r="FS19" s="136" t="n"/>
      <c r="FT19" s="22">
        <f>IFERROR(FP19/FI19-1,0)</f>
        <v/>
      </c>
      <c r="FU19" s="22">
        <f>IFERROR(FQ19/FJ19-1,0)</f>
        <v/>
      </c>
      <c r="FV19" s="23">
        <f>IFERROR(FR19/FK19-1,0)</f>
        <v/>
      </c>
      <c r="FW19" s="142" t="n"/>
      <c r="FX19" s="147" t="n"/>
      <c r="FY19" s="136" t="inlineStr">
        <is>
          <t>-</t>
        </is>
      </c>
      <c r="FZ19" s="136" t="n"/>
      <c r="GA19" s="22">
        <f>IFERROR(FW19/FP19-1,0)</f>
        <v/>
      </c>
      <c r="GB19" s="22">
        <f>IFERROR(FX19/FQ19-1,0)</f>
        <v/>
      </c>
      <c r="GC19" s="23">
        <f>IFERROR(FY19/FR19-1,0)</f>
        <v/>
      </c>
      <c r="GD19" s="142" t="n"/>
      <c r="GE19" s="147" t="n"/>
      <c r="GF19" s="136" t="inlineStr">
        <is>
          <t>-</t>
        </is>
      </c>
      <c r="GG19" s="136" t="n"/>
      <c r="GH19" s="22">
        <f>IFERROR(GD19/FW19-1,0)</f>
        <v/>
      </c>
      <c r="GI19" s="22">
        <f>IFERROR(GE19/FX19-1,0)</f>
        <v/>
      </c>
      <c r="GJ19" s="23">
        <f>IFERROR(GF19/FY19-1,0)</f>
        <v/>
      </c>
      <c r="GK19" s="142" t="n"/>
      <c r="GL19" s="147" t="n"/>
      <c r="GM19" s="136" t="inlineStr">
        <is>
          <t>-</t>
        </is>
      </c>
      <c r="GN19" s="136" t="n"/>
      <c r="GO19" s="22">
        <f>IFERROR(GK19/GD19-1,0)</f>
        <v/>
      </c>
      <c r="GP19" s="22">
        <f>IFERROR(GL19/GE19-1,0)</f>
        <v/>
      </c>
      <c r="GQ19" s="23">
        <f>IFERROR(GM19/GF19-1,0)</f>
        <v/>
      </c>
      <c r="GR19" s="142" t="n"/>
      <c r="GS19" s="147" t="n"/>
      <c r="GT19" s="136" t="inlineStr">
        <is>
          <t>-</t>
        </is>
      </c>
      <c r="GU19" s="136" t="n"/>
      <c r="GV19" s="22">
        <f>IFERROR(GR19/GK19-1,0)</f>
        <v/>
      </c>
      <c r="GW19" s="22">
        <f>IFERROR(GS19/GL19-1,0)</f>
        <v/>
      </c>
      <c r="GX19" s="23">
        <f>IFERROR(GT19/GM19-1,0)</f>
        <v/>
      </c>
      <c r="GY19" s="142" t="n"/>
      <c r="GZ19" s="147" t="n"/>
      <c r="HA19" s="136" t="inlineStr">
        <is>
          <t>-</t>
        </is>
      </c>
      <c r="HB19" s="136" t="n"/>
      <c r="HC19" s="22">
        <f>IFERROR(GY19/GR19-1,0)</f>
        <v/>
      </c>
      <c r="HD19" s="22">
        <f>IFERROR(GZ19/GS19-1,0)</f>
        <v/>
      </c>
      <c r="HE19" s="23">
        <f>IFERROR(HA19/GT19-1,0)</f>
        <v/>
      </c>
      <c r="HF19" s="142" t="n"/>
      <c r="HG19" s="147" t="n"/>
      <c r="HH19" s="136" t="inlineStr">
        <is>
          <t>-</t>
        </is>
      </c>
      <c r="HI19" s="136" t="n"/>
      <c r="HJ19" s="22">
        <f>IFERROR(HF19/GY19-1,0)</f>
        <v/>
      </c>
      <c r="HK19" s="22">
        <f>IFERROR(HG19/GZ19-1,0)</f>
        <v/>
      </c>
      <c r="HL19" s="23">
        <f>IFERROR(HH19/HA19-1,0)</f>
        <v/>
      </c>
      <c r="HM19" s="142" t="n"/>
      <c r="HN19" s="147" t="n"/>
      <c r="HO19" s="136" t="inlineStr">
        <is>
          <t>-</t>
        </is>
      </c>
      <c r="HP19" s="136" t="n"/>
      <c r="HQ19" s="22">
        <f>IFERROR(HM19/HF19-1,0)</f>
        <v/>
      </c>
      <c r="HR19" s="22">
        <f>IFERROR(HN19/HG19-1,0)</f>
        <v/>
      </c>
      <c r="HS19" s="23">
        <f>IFERROR(HO19/HH19-1,0)</f>
        <v/>
      </c>
      <c r="HT19" s="142" t="n"/>
      <c r="HU19" s="147" t="n"/>
      <c r="HV19" s="136" t="inlineStr">
        <is>
          <t>-</t>
        </is>
      </c>
      <c r="HW19" s="136" t="n"/>
      <c r="HX19" s="22">
        <f>IFERROR(HT19/HM19-1,0)</f>
        <v/>
      </c>
      <c r="HY19" s="22">
        <f>IFERROR(HU19/HN19-1,0)</f>
        <v/>
      </c>
      <c r="HZ19" s="23">
        <f>IFERROR(HV19/HO19-1,0)</f>
        <v/>
      </c>
      <c r="IA19" s="142" t="n"/>
      <c r="IB19" s="147" t="n"/>
      <c r="IC19" s="136" t="inlineStr">
        <is>
          <t>-</t>
        </is>
      </c>
      <c r="ID19" s="136" t="n"/>
      <c r="IE19" s="22">
        <f>IFERROR(IA19/HT19-1,0)</f>
        <v/>
      </c>
      <c r="IF19" s="22">
        <f>IFERROR(IB19/HU19-1,0)</f>
        <v/>
      </c>
      <c r="IG19" s="23">
        <f>IFERROR(IC19/HV19-1,0)</f>
        <v/>
      </c>
      <c r="IH19" s="142" t="n"/>
      <c r="II19" s="147" t="n"/>
      <c r="IJ19" s="136" t="inlineStr">
        <is>
          <t>-</t>
        </is>
      </c>
      <c r="IK19" s="136" t="n"/>
      <c r="IL19" s="22">
        <f>IFERROR(IH19/IA19-1,0)</f>
        <v/>
      </c>
      <c r="IM19" s="22">
        <f>IFERROR(II19/IB19-1,0)</f>
        <v/>
      </c>
      <c r="IN19" s="23">
        <f>IFERROR(IJ19/IC19-1,0)</f>
        <v/>
      </c>
      <c r="IO19" s="142" t="n"/>
      <c r="IP19" s="147" t="n"/>
      <c r="IQ19" s="136" t="inlineStr">
        <is>
          <t>-</t>
        </is>
      </c>
      <c r="IR19" s="136" t="n"/>
      <c r="IS19" s="22">
        <f>IFERROR(IO19/IH19-1,0)</f>
        <v/>
      </c>
      <c r="IT19" s="22">
        <f>IFERROR(IP19/II19-1,0)</f>
        <v/>
      </c>
      <c r="IU19" s="23">
        <f>IFERROR(IQ19/IJ19-1,0)</f>
        <v/>
      </c>
      <c r="IV19" s="142" t="n"/>
      <c r="IW19" s="147" t="n"/>
      <c r="IX19" s="136" t="inlineStr">
        <is>
          <t>-</t>
        </is>
      </c>
      <c r="IY19" s="136" t="n"/>
      <c r="IZ19" s="22">
        <f>IFERROR(IV19/IO19-1,0)</f>
        <v/>
      </c>
      <c r="JA19" s="22">
        <f>IFERROR(IW19/IP19-1,0)</f>
        <v/>
      </c>
      <c r="JB19" s="23">
        <f>IFERROR(IX19/IQ19-1,0)</f>
        <v/>
      </c>
      <c r="JC19" s="142" t="n"/>
      <c r="JD19" s="147" t="n"/>
      <c r="JE19" s="136" t="inlineStr">
        <is>
          <t>-</t>
        </is>
      </c>
      <c r="JF19" s="136" t="n"/>
      <c r="JG19" s="22">
        <f>IFERROR(JC19/IV19-1,0)</f>
        <v/>
      </c>
      <c r="JH19" s="22">
        <f>IFERROR(JD19/IW19-1,0)</f>
        <v/>
      </c>
      <c r="JI19" s="23">
        <f>IFERROR(JE19/IX19-1,0)</f>
        <v/>
      </c>
      <c r="JJ19" s="142" t="n"/>
      <c r="JK19" s="147" t="n"/>
      <c r="JL19" s="136" t="inlineStr">
        <is>
          <t>-</t>
        </is>
      </c>
      <c r="JM19" s="136" t="n"/>
      <c r="JN19" s="22">
        <f>IFERROR(JJ19/JC19-1,0)</f>
        <v/>
      </c>
      <c r="JO19" s="22">
        <f>IFERROR(JK19/JD19-1,0)</f>
        <v/>
      </c>
      <c r="JP19" s="23">
        <f>IFERROR(JL19/JE19-1,0)</f>
        <v/>
      </c>
      <c r="JQ19" s="142" t="n"/>
      <c r="JR19" s="147" t="n"/>
      <c r="JS19" s="136" t="inlineStr">
        <is>
          <t>-</t>
        </is>
      </c>
      <c r="JT19" s="136" t="n"/>
      <c r="JU19" s="22">
        <f>IFERROR(JQ19/JJ19-1,0)</f>
        <v/>
      </c>
      <c r="JV19" s="22">
        <f>IFERROR(JR19/JK19-1,0)</f>
        <v/>
      </c>
      <c r="JW19" s="23">
        <f>IFERROR(JS19/JL19-1,0)</f>
        <v/>
      </c>
      <c r="JX19" s="142" t="n"/>
      <c r="JY19" s="147" t="n"/>
      <c r="JZ19" s="136" t="inlineStr">
        <is>
          <t>-</t>
        </is>
      </c>
      <c r="KA19" s="136" t="n"/>
      <c r="KB19" s="22">
        <f>IFERROR(JX19/JQ19-1,0)</f>
        <v/>
      </c>
      <c r="KC19" s="22">
        <f>IFERROR(JY19/JR19-1,0)</f>
        <v/>
      </c>
      <c r="KD19" s="23">
        <f>IFERROR(JZ19/JS19-1,0)</f>
        <v/>
      </c>
      <c r="KE19" s="142" t="n"/>
      <c r="KF19" s="147" t="n"/>
      <c r="KG19" s="136" t="inlineStr">
        <is>
          <t>-</t>
        </is>
      </c>
      <c r="KH19" s="136" t="n"/>
      <c r="KI19" s="22">
        <f>IFERROR(KE19/JQ19-1,0)</f>
        <v/>
      </c>
      <c r="KJ19" s="22">
        <f>IFERROR(KF19/JR19-1,0)</f>
        <v/>
      </c>
      <c r="KK19" s="23">
        <f>IFERROR(KG19/JS19-1,0)</f>
        <v/>
      </c>
      <c r="KL19" s="142" t="n"/>
      <c r="KM19" s="147" t="n"/>
      <c r="KN19" s="136" t="inlineStr">
        <is>
          <t>-</t>
        </is>
      </c>
      <c r="KO19" s="136" t="n"/>
      <c r="KP19" s="22">
        <f>IFERROR(KL19/JX19-1,0)</f>
        <v/>
      </c>
      <c r="KQ19" s="22">
        <f>IFERROR(KM19/JY19-1,0)</f>
        <v/>
      </c>
      <c r="KR19" s="23">
        <f>IFERROR(KN19/JZ19-1,0)</f>
        <v/>
      </c>
      <c r="KS19" s="142" t="n"/>
      <c r="KT19" s="147" t="n"/>
      <c r="KU19" s="136" t="inlineStr">
        <is>
          <t>-</t>
        </is>
      </c>
      <c r="KV19" s="136" t="n"/>
      <c r="KW19" s="22">
        <f>IFERROR(KS19/KE19-1,0)</f>
        <v/>
      </c>
      <c r="KX19" s="22">
        <f>IFERROR(KT19/KF19-1,0)</f>
        <v/>
      </c>
      <c r="KY19" s="23">
        <f>IFERROR(KU19/KG19-1,0)</f>
        <v/>
      </c>
      <c r="KZ19" s="142" t="n"/>
      <c r="LA19" s="147" t="n"/>
      <c r="LB19" s="136" t="inlineStr">
        <is>
          <t>-</t>
        </is>
      </c>
      <c r="LC19" s="136" t="n"/>
      <c r="LD19" s="22">
        <f>IFERROR(KZ19/KL19-1,0)</f>
        <v/>
      </c>
      <c r="LE19" s="22">
        <f>IFERROR(LA19/KM19-1,0)</f>
        <v/>
      </c>
      <c r="LF19" s="23">
        <f>IFERROR(LB19/KN19-1,0)</f>
        <v/>
      </c>
      <c r="LG19" s="142" t="n"/>
      <c r="LH19" s="147" t="n"/>
      <c r="LI19" s="136" t="inlineStr">
        <is>
          <t>-</t>
        </is>
      </c>
      <c r="LJ19" s="136" t="n"/>
      <c r="LK19" s="22">
        <f>IFERROR(LG19/KS19-1,0)</f>
        <v/>
      </c>
      <c r="LL19" s="22">
        <f>IFERROR(LH19/KT19-1,0)</f>
        <v/>
      </c>
      <c r="LM19" s="23">
        <f>IFERROR(LI19/KU19-1,0)</f>
        <v/>
      </c>
      <c r="LN19" s="142" t="n"/>
      <c r="LO19" s="147" t="n"/>
      <c r="LP19" s="136" t="inlineStr">
        <is>
          <t>-</t>
        </is>
      </c>
      <c r="LQ19" s="136" t="n"/>
      <c r="LR19" s="22">
        <f>IFERROR(LN19/KZ19-1,0)</f>
        <v/>
      </c>
      <c r="LS19" s="22">
        <f>IFERROR(LO19/LA19-1,0)</f>
        <v/>
      </c>
      <c r="LT19" s="23">
        <f>IFERROR(LP19/LB19-1,0)</f>
        <v/>
      </c>
      <c r="LU19" s="142" t="n"/>
      <c r="LV19" s="147" t="n"/>
      <c r="LW19" s="136" t="inlineStr">
        <is>
          <t>-</t>
        </is>
      </c>
      <c r="LX19" s="136" t="n"/>
      <c r="LY19" s="22">
        <f>IFERROR(LU19/LG19-1,0)</f>
        <v/>
      </c>
      <c r="LZ19" s="22">
        <f>IFERROR(LV19/LH19-1,0)</f>
        <v/>
      </c>
      <c r="MA19" s="23">
        <f>IFERROR(LW19/LI19-1,0)</f>
        <v/>
      </c>
      <c r="MB19" s="142" t="n"/>
      <c r="MC19" s="147" t="n"/>
      <c r="MD19" s="136" t="inlineStr">
        <is>
          <t>-</t>
        </is>
      </c>
      <c r="ME19" s="136" t="n"/>
      <c r="MF19" s="22">
        <f>IFERROR(MB19/LN19-1,0)</f>
        <v/>
      </c>
      <c r="MG19" s="22">
        <f>IFERROR(MC19/LO19-1,0)</f>
        <v/>
      </c>
      <c r="MH19" s="23">
        <f>IFERROR(MD19/LP19-1,0)</f>
        <v/>
      </c>
      <c r="MI19" s="142" t="n"/>
      <c r="MJ19" s="147" t="n"/>
      <c r="MK19" s="136" t="inlineStr">
        <is>
          <t>-</t>
        </is>
      </c>
      <c r="ML19" s="136" t="n"/>
      <c r="MM19" s="22">
        <f>IFERROR(MI19/LU19-1,0)</f>
        <v/>
      </c>
      <c r="MN19" s="22">
        <f>IFERROR(MJ19/LV19-1,0)</f>
        <v/>
      </c>
      <c r="MO19" s="23">
        <f>IFERROR(MK19/LW19-1,0)</f>
        <v/>
      </c>
      <c r="MP19" s="142" t="n"/>
      <c r="MQ19" s="147" t="n"/>
      <c r="MR19" s="136" t="inlineStr">
        <is>
          <t>-</t>
        </is>
      </c>
      <c r="MS19" s="136" t="n"/>
      <c r="MT19" s="22">
        <f>IFERROR(MP19/MB19-1,0)</f>
        <v/>
      </c>
      <c r="MU19" s="22">
        <f>IFERROR(MQ19/MC19-1,0)</f>
        <v/>
      </c>
      <c r="MV19" s="23">
        <f>IFERROR(MR19/MD19-1,0)</f>
        <v/>
      </c>
      <c r="MW19" s="142" t="n"/>
      <c r="MX19" s="147" t="n"/>
      <c r="MY19" s="136" t="inlineStr">
        <is>
          <t>-</t>
        </is>
      </c>
      <c r="MZ19" s="136" t="n"/>
      <c r="NA19" s="22">
        <f>IFERROR(MW19/MI19-1,0)</f>
        <v/>
      </c>
      <c r="NB19" s="22">
        <f>IFERROR(MX19/MJ19-1,0)</f>
        <v/>
      </c>
      <c r="NC19" s="23">
        <f>IFERROR(MY19/MK19-1,0)</f>
        <v/>
      </c>
      <c r="ND19" s="142" t="n"/>
      <c r="NE19" s="147" t="n"/>
      <c r="NF19" s="136" t="inlineStr">
        <is>
          <t>-</t>
        </is>
      </c>
      <c r="NG19" s="136" t="n"/>
      <c r="NH19" s="22">
        <f>IFERROR(ND19/MP19-1,0)</f>
        <v/>
      </c>
      <c r="NI19" s="22">
        <f>IFERROR(NE19/MQ19-1,0)</f>
        <v/>
      </c>
      <c r="NJ19" s="23">
        <f>IFERROR(NF19/MR19-1,0)</f>
        <v/>
      </c>
      <c r="NK19" s="142" t="n"/>
      <c r="NL19" s="147" t="n"/>
      <c r="NM19" s="136" t="inlineStr">
        <is>
          <t>-</t>
        </is>
      </c>
      <c r="NN19" s="136" t="n"/>
      <c r="NO19" s="22">
        <f>IFERROR(NK19/MW19-1,0)</f>
        <v/>
      </c>
      <c r="NP19" s="22">
        <f>IFERROR(NL19/MX19-1,0)</f>
        <v/>
      </c>
      <c r="NQ19" s="23">
        <f>IFERROR(NM19/MY19-1,0)</f>
        <v/>
      </c>
      <c r="NR19" s="142" t="n"/>
      <c r="NS19" s="147" t="n"/>
      <c r="NT19" s="136" t="inlineStr">
        <is>
          <t>-</t>
        </is>
      </c>
      <c r="NU19" s="136" t="n"/>
      <c r="NV19" s="22">
        <f>IFERROR(NR19/ND19-1,0)</f>
        <v/>
      </c>
      <c r="NW19" s="22">
        <f>IFERROR(NS19/NE19-1,0)</f>
        <v/>
      </c>
      <c r="NX19" s="23">
        <f>IFERROR(NT19/NF19-1,0)</f>
        <v/>
      </c>
      <c r="NY19" s="142" t="n"/>
      <c r="NZ19" s="147" t="n"/>
      <c r="OA19" s="136" t="inlineStr">
        <is>
          <t>-</t>
        </is>
      </c>
      <c r="OB19" s="136" t="n"/>
      <c r="OC19" s="22">
        <f>IFERROR(NY19/NK19-1,0)</f>
        <v/>
      </c>
      <c r="OD19" s="22">
        <f>IFERROR(NZ19/NL19-1,0)</f>
        <v/>
      </c>
      <c r="OE19" s="23">
        <f>IFERROR(OA19/NM19-1,0)</f>
        <v/>
      </c>
      <c r="OF19" s="142" t="n"/>
      <c r="OG19" s="147" t="n"/>
      <c r="OH19" s="136" t="inlineStr">
        <is>
          <t>-</t>
        </is>
      </c>
      <c r="OI19" s="136" t="n"/>
      <c r="OJ19" s="22">
        <f>IFERROR(OF19/NR19-1,0)</f>
        <v/>
      </c>
      <c r="OK19" s="22">
        <f>IFERROR(OG19/NS19-1,0)</f>
        <v/>
      </c>
      <c r="OL19" s="23">
        <f>IFERROR(OH19/NT19-1,0)</f>
        <v/>
      </c>
      <c r="OM19" s="142" t="n"/>
      <c r="ON19" s="147" t="n"/>
      <c r="OO19" s="136" t="inlineStr">
        <is>
          <t>-</t>
        </is>
      </c>
      <c r="OP19" s="136" t="n"/>
      <c r="OQ19" s="22">
        <f>IFERROR(OM19/NY19-1,0)</f>
        <v/>
      </c>
      <c r="OR19" s="22">
        <f>IFERROR(ON19/NZ19-1,0)</f>
        <v/>
      </c>
      <c r="OS19" s="23">
        <f>IFERROR(OO19/OA19-1,0)</f>
        <v/>
      </c>
      <c r="OT19" s="142" t="n"/>
      <c r="OU19" s="147" t="n"/>
      <c r="OV19" s="136" t="inlineStr">
        <is>
          <t>-</t>
        </is>
      </c>
      <c r="OW19" s="136" t="n"/>
      <c r="OX19" s="22">
        <f>IFERROR(OT19/OF19-1,0)</f>
        <v/>
      </c>
      <c r="OY19" s="22">
        <f>IFERROR(OU19/OG19-1,0)</f>
        <v/>
      </c>
      <c r="OZ19" s="23">
        <f>IFERROR(OV19/OH19-1,0)</f>
        <v/>
      </c>
    </row>
    <row r="20" ht="16.2" customHeight="1" s="325" thickBot="1">
      <c r="A20" s="26" t="inlineStr">
        <is>
          <t>Лаборатория света и тепла</t>
        </is>
      </c>
      <c r="B20" s="27" t="inlineStr">
        <is>
          <t>ИП Прошунин Андрей Владимирович</t>
        </is>
      </c>
      <c r="C20" s="27" t="inlineStr">
        <is>
          <t xml:space="preserve">Леонид Шевницын </t>
        </is>
      </c>
      <c r="D20" s="28" t="n"/>
      <c r="E20" s="29" t="n"/>
      <c r="F20" s="29" t="n"/>
      <c r="G20" s="29" t="n"/>
      <c r="H20" s="29" t="n"/>
      <c r="I20" s="147" t="inlineStr">
        <is>
          <t>Яндекс Маркет</t>
        </is>
      </c>
      <c r="J20" s="147" t="inlineStr">
        <is>
          <t>GERVENT</t>
        </is>
      </c>
      <c r="K20" s="142" t="inlineStr">
        <is>
          <t>-</t>
        </is>
      </c>
      <c r="L20" s="136" t="inlineStr">
        <is>
          <t>-</t>
        </is>
      </c>
      <c r="M20" s="136" t="inlineStr">
        <is>
          <t>-</t>
        </is>
      </c>
      <c r="N20" s="136" t="inlineStr">
        <is>
          <t>-</t>
        </is>
      </c>
      <c r="O20" s="22">
        <f>IFERROR(K20/#REF!-1,0)</f>
        <v/>
      </c>
      <c r="P20" s="22">
        <f>IFERROR(L20/#REF!-1,0)</f>
        <v/>
      </c>
      <c r="Q20" s="23">
        <f>IFERROR(M20/#REF!-1,0)</f>
        <v/>
      </c>
      <c r="R20" s="142" t="inlineStr">
        <is>
          <t>-</t>
        </is>
      </c>
      <c r="S20" s="136" t="inlineStr">
        <is>
          <t>-</t>
        </is>
      </c>
      <c r="T20" s="136" t="inlineStr">
        <is>
          <t>-</t>
        </is>
      </c>
      <c r="U20" s="136" t="inlineStr">
        <is>
          <t>-</t>
        </is>
      </c>
      <c r="V20" s="22">
        <f>IFERROR(R20/K20-1,0)</f>
        <v/>
      </c>
      <c r="W20" s="22">
        <f>IFERROR(S20/L20-1,0)</f>
        <v/>
      </c>
      <c r="X20" s="23">
        <f>IFERROR(T20/M20-1,0)</f>
        <v/>
      </c>
      <c r="Y20" s="142" t="inlineStr">
        <is>
          <t>-</t>
        </is>
      </c>
      <c r="Z20" s="136" t="inlineStr">
        <is>
          <t>-</t>
        </is>
      </c>
      <c r="AA20" s="136" t="inlineStr">
        <is>
          <t>-</t>
        </is>
      </c>
      <c r="AB20" s="136" t="inlineStr">
        <is>
          <t>-</t>
        </is>
      </c>
      <c r="AC20" s="22">
        <f>IFERROR(Y20/R20-1,0)</f>
        <v/>
      </c>
      <c r="AD20" s="22">
        <f>IFERROR(Z20/S20-1,0)</f>
        <v/>
      </c>
      <c r="AE20" s="23">
        <f>IFERROR(AA20/T20-1,0)</f>
        <v/>
      </c>
      <c r="AF20" s="142" t="inlineStr">
        <is>
          <t>-</t>
        </is>
      </c>
      <c r="AG20" s="136" t="inlineStr">
        <is>
          <t>-</t>
        </is>
      </c>
      <c r="AH20" s="136" t="inlineStr">
        <is>
          <t>-</t>
        </is>
      </c>
      <c r="AI20" s="136" t="inlineStr">
        <is>
          <t>-</t>
        </is>
      </c>
      <c r="AJ20" s="22">
        <f>IFERROR(AF20/Y20-1,0)</f>
        <v/>
      </c>
      <c r="AK20" s="22">
        <f>IFERROR(AG20/Z20-1,0)</f>
        <v/>
      </c>
      <c r="AL20" s="23">
        <f>IFERROR(AH20/AA20-1,0)</f>
        <v/>
      </c>
      <c r="AM20" s="142" t="inlineStr">
        <is>
          <t>-</t>
        </is>
      </c>
      <c r="AN20" s="136" t="inlineStr">
        <is>
          <t>-</t>
        </is>
      </c>
      <c r="AO20" s="136" t="inlineStr">
        <is>
          <t>-</t>
        </is>
      </c>
      <c r="AP20" s="136" t="inlineStr">
        <is>
          <t>-</t>
        </is>
      </c>
      <c r="AQ20" s="22">
        <f>IFERROR(AM20/AF20-1,0)</f>
        <v/>
      </c>
      <c r="AR20" s="22">
        <f>IFERROR(AN20/AG20-1,0)</f>
        <v/>
      </c>
      <c r="AS20" s="23">
        <f>IFERROR(AO20/AH20-1,0)</f>
        <v/>
      </c>
      <c r="AT20" s="142" t="inlineStr">
        <is>
          <t>-</t>
        </is>
      </c>
      <c r="AU20" s="136" t="inlineStr">
        <is>
          <t>-</t>
        </is>
      </c>
      <c r="AV20" s="136" t="inlineStr">
        <is>
          <t>-</t>
        </is>
      </c>
      <c r="AW20" s="136" t="inlineStr">
        <is>
          <t>-</t>
        </is>
      </c>
      <c r="AX20" s="22">
        <f>IFERROR(AT20/AM20-1,0)</f>
        <v/>
      </c>
      <c r="AY20" s="22">
        <f>IFERROR(AU20/AN20-1,0)</f>
        <v/>
      </c>
      <c r="AZ20" s="23">
        <f>IFERROR(AV20/AO20-1,0)</f>
        <v/>
      </c>
      <c r="BA20" s="142" t="inlineStr">
        <is>
          <t>-</t>
        </is>
      </c>
      <c r="BB20" s="136" t="inlineStr">
        <is>
          <t>-</t>
        </is>
      </c>
      <c r="BC20" s="136" t="inlineStr">
        <is>
          <t>-</t>
        </is>
      </c>
      <c r="BD20" s="136" t="inlineStr">
        <is>
          <t>-</t>
        </is>
      </c>
      <c r="BE20" s="22">
        <f>IFERROR(BA20/AT20-1,0)</f>
        <v/>
      </c>
      <c r="BF20" s="22">
        <f>IFERROR(BB20/AU20-1,0)</f>
        <v/>
      </c>
      <c r="BG20" s="23">
        <f>IFERROR(BC20/AV20-1,0)</f>
        <v/>
      </c>
      <c r="BH20" s="142" t="inlineStr">
        <is>
          <t>-</t>
        </is>
      </c>
      <c r="BI20" s="136" t="inlineStr">
        <is>
          <t>-</t>
        </is>
      </c>
      <c r="BJ20" s="136" t="inlineStr">
        <is>
          <t>-</t>
        </is>
      </c>
      <c r="BK20" s="136" t="inlineStr">
        <is>
          <t>-</t>
        </is>
      </c>
      <c r="BL20" s="22">
        <f>IFERROR(BH20/BA20-1,0)</f>
        <v/>
      </c>
      <c r="BM20" s="22">
        <f>IFERROR(BI20/BB20-1,0)</f>
        <v/>
      </c>
      <c r="BN20" s="23">
        <f>IFERROR(BJ20/BC20-1,0)</f>
        <v/>
      </c>
      <c r="BO20" s="142" t="inlineStr">
        <is>
          <t>-</t>
        </is>
      </c>
      <c r="BP20" s="136" t="inlineStr">
        <is>
          <t>-</t>
        </is>
      </c>
      <c r="BQ20" s="136" t="inlineStr">
        <is>
          <t>-</t>
        </is>
      </c>
      <c r="BR20" s="136" t="inlineStr">
        <is>
          <t>-</t>
        </is>
      </c>
      <c r="BS20" s="22">
        <f>IFERROR(BO20/BH20-1,0)</f>
        <v/>
      </c>
      <c r="BT20" s="22">
        <f>IFERROR(BP20/BI20-1,0)</f>
        <v/>
      </c>
      <c r="BU20" s="23">
        <f>IFERROR(BQ20/BJ20-1,0)</f>
        <v/>
      </c>
      <c r="BV20" s="142" t="inlineStr">
        <is>
          <t>-</t>
        </is>
      </c>
      <c r="BW20" s="136" t="inlineStr">
        <is>
          <t>-</t>
        </is>
      </c>
      <c r="BX20" s="136" t="inlineStr">
        <is>
          <t>-</t>
        </is>
      </c>
      <c r="BY20" s="136" t="inlineStr">
        <is>
          <t>-</t>
        </is>
      </c>
      <c r="BZ20" s="22">
        <f>IFERROR(BV20/BO20-1,0)</f>
        <v/>
      </c>
      <c r="CA20" s="22">
        <f>IFERROR(BW20/BP20-1,0)</f>
        <v/>
      </c>
      <c r="CB20" s="23">
        <f>IFERROR(BX20/BQ20-1,0)</f>
        <v/>
      </c>
      <c r="CC20" s="142" t="inlineStr">
        <is>
          <t>-</t>
        </is>
      </c>
      <c r="CD20" s="136" t="inlineStr">
        <is>
          <t>-</t>
        </is>
      </c>
      <c r="CE20" s="136" t="inlineStr">
        <is>
          <t>-</t>
        </is>
      </c>
      <c r="CF20" s="136" t="inlineStr">
        <is>
          <t>-</t>
        </is>
      </c>
      <c r="CG20" s="22">
        <f>IFERROR(CC20/BV20-1,0)</f>
        <v/>
      </c>
      <c r="CH20" s="22">
        <f>IFERROR(CD20/BW20-1,0)</f>
        <v/>
      </c>
      <c r="CI20" s="23">
        <f>IFERROR(CE20/BX20-1,0)</f>
        <v/>
      </c>
      <c r="CJ20" s="142" t="inlineStr">
        <is>
          <t>-</t>
        </is>
      </c>
      <c r="CK20" s="136" t="inlineStr">
        <is>
          <t>-</t>
        </is>
      </c>
      <c r="CL20" s="136" t="inlineStr">
        <is>
          <t>-</t>
        </is>
      </c>
      <c r="CM20" s="136" t="inlineStr">
        <is>
          <t>-</t>
        </is>
      </c>
      <c r="CN20" s="22">
        <f>IFERROR(CJ20/CC20-1,0)</f>
        <v/>
      </c>
      <c r="CO20" s="22">
        <f>IFERROR(CK20/CD20-1,0)</f>
        <v/>
      </c>
      <c r="CP20" s="23">
        <f>IFERROR(CL20/CE20-1,0)</f>
        <v/>
      </c>
      <c r="CQ20" s="142" t="inlineStr">
        <is>
          <t>-</t>
        </is>
      </c>
      <c r="CR20" s="136" t="inlineStr">
        <is>
          <t>-</t>
        </is>
      </c>
      <c r="CS20" s="136" t="inlineStr">
        <is>
          <t>-</t>
        </is>
      </c>
      <c r="CT20" s="136" t="inlineStr">
        <is>
          <t>-</t>
        </is>
      </c>
      <c r="CU20" s="22">
        <f>IFERROR(CQ20/CJ20-1,0)</f>
        <v/>
      </c>
      <c r="CV20" s="22">
        <f>IFERROR(CR20/CK20-1,0)</f>
        <v/>
      </c>
      <c r="CW20" s="23">
        <f>IFERROR(CS20/CL20-1,0)</f>
        <v/>
      </c>
      <c r="CX20" s="142" t="inlineStr">
        <is>
          <t>-</t>
        </is>
      </c>
      <c r="CY20" s="136" t="inlineStr">
        <is>
          <t>-</t>
        </is>
      </c>
      <c r="CZ20" s="136" t="inlineStr">
        <is>
          <t>-</t>
        </is>
      </c>
      <c r="DA20" s="136" t="inlineStr">
        <is>
          <t>-</t>
        </is>
      </c>
      <c r="DB20" s="22">
        <f>IFERROR(CX20/CQ20-1,0)</f>
        <v/>
      </c>
      <c r="DC20" s="22">
        <f>IFERROR(CY20/CR20-1,0)</f>
        <v/>
      </c>
      <c r="DD20" s="23">
        <f>IFERROR(CZ20/CS20-1,0)</f>
        <v/>
      </c>
      <c r="DE20" s="142" t="inlineStr">
        <is>
          <t>-</t>
        </is>
      </c>
      <c r="DF20" s="136" t="inlineStr">
        <is>
          <t>-</t>
        </is>
      </c>
      <c r="DG20" s="136" t="inlineStr">
        <is>
          <t>-</t>
        </is>
      </c>
      <c r="DH20" s="136" t="inlineStr">
        <is>
          <t>-</t>
        </is>
      </c>
      <c r="DI20" s="22">
        <f>IFERROR(DE20/CX20-1,0)</f>
        <v/>
      </c>
      <c r="DJ20" s="22">
        <f>IFERROR(DF20/CY20-1,0)</f>
        <v/>
      </c>
      <c r="DK20" s="23">
        <f>IFERROR(DG20/CZ20-1,0)</f>
        <v/>
      </c>
      <c r="DL20" s="142" t="inlineStr">
        <is>
          <t>-</t>
        </is>
      </c>
      <c r="DM20" s="136" t="inlineStr">
        <is>
          <t>-</t>
        </is>
      </c>
      <c r="DN20" s="136" t="inlineStr">
        <is>
          <t>-</t>
        </is>
      </c>
      <c r="DO20" s="136" t="inlineStr">
        <is>
          <t>-</t>
        </is>
      </c>
      <c r="DP20" s="22">
        <f>IFERROR(DL20/DE20-1,0)</f>
        <v/>
      </c>
      <c r="DQ20" s="22">
        <f>IFERROR(DM20/DF20-1,0)</f>
        <v/>
      </c>
      <c r="DR20" s="23">
        <f>IFERROR(DN20/DG20-1,0)</f>
        <v/>
      </c>
      <c r="DS20" s="142" t="inlineStr">
        <is>
          <t>-</t>
        </is>
      </c>
      <c r="DT20" s="136" t="inlineStr">
        <is>
          <t>-</t>
        </is>
      </c>
      <c r="DU20" s="136" t="inlineStr">
        <is>
          <t>-</t>
        </is>
      </c>
      <c r="DV20" s="136" t="inlineStr">
        <is>
          <t>-</t>
        </is>
      </c>
      <c r="DW20" s="22">
        <f>IFERROR(DS20/DL20-1,0)</f>
        <v/>
      </c>
      <c r="DX20" s="22">
        <f>IFERROR(DT20/DM20-1,0)</f>
        <v/>
      </c>
      <c r="DY20" s="23">
        <f>IFERROR(DU20/DN20-1,0)</f>
        <v/>
      </c>
      <c r="DZ20" s="142" t="inlineStr">
        <is>
          <t>-</t>
        </is>
      </c>
      <c r="EA20" s="136" t="inlineStr">
        <is>
          <t>-</t>
        </is>
      </c>
      <c r="EB20" s="136" t="inlineStr">
        <is>
          <t>-</t>
        </is>
      </c>
      <c r="EC20" s="136" t="inlineStr">
        <is>
          <t>-</t>
        </is>
      </c>
      <c r="ED20" s="22">
        <f>IFERROR(DZ20/DS20-1,0)</f>
        <v/>
      </c>
      <c r="EE20" s="22">
        <f>IFERROR(EA20/DT20-1,0)</f>
        <v/>
      </c>
      <c r="EF20" s="23">
        <f>IFERROR(EB20/DU20-1,0)</f>
        <v/>
      </c>
      <c r="EG20" s="142" t="inlineStr">
        <is>
          <t>-</t>
        </is>
      </c>
      <c r="EH20" s="136" t="inlineStr">
        <is>
          <t>-</t>
        </is>
      </c>
      <c r="EI20" s="136" t="inlineStr">
        <is>
          <t>-</t>
        </is>
      </c>
      <c r="EJ20" s="136" t="inlineStr">
        <is>
          <t>-</t>
        </is>
      </c>
      <c r="EK20" s="22">
        <f>IFERROR(EG20/DZ20-1,0)</f>
        <v/>
      </c>
      <c r="EL20" s="22">
        <f>IFERROR(EH20/EA20-1,0)</f>
        <v/>
      </c>
      <c r="EM20" s="23">
        <f>IFERROR(EI20/EB20-1,0)</f>
        <v/>
      </c>
      <c r="EN20" s="142" t="inlineStr">
        <is>
          <t>-</t>
        </is>
      </c>
      <c r="EO20" s="136" t="inlineStr">
        <is>
          <t>-</t>
        </is>
      </c>
      <c r="EP20" s="136" t="inlineStr">
        <is>
          <t>-</t>
        </is>
      </c>
      <c r="EQ20" s="136" t="inlineStr">
        <is>
          <t>-</t>
        </is>
      </c>
      <c r="ER20" s="22">
        <f>IFERROR(EN20/EG20-1,0)</f>
        <v/>
      </c>
      <c r="ES20" s="22">
        <f>IFERROR(EO20/EH20-1,0)</f>
        <v/>
      </c>
      <c r="ET20" s="23">
        <f>IFERROR(EP20/EI20-1,0)</f>
        <v/>
      </c>
      <c r="EU20" s="142" t="inlineStr">
        <is>
          <t>-</t>
        </is>
      </c>
      <c r="EV20" s="136" t="inlineStr">
        <is>
          <t>-</t>
        </is>
      </c>
      <c r="EW20" s="136" t="inlineStr">
        <is>
          <t>-</t>
        </is>
      </c>
      <c r="EX20" s="136" t="inlineStr">
        <is>
          <t>-</t>
        </is>
      </c>
      <c r="EY20" s="22">
        <f>IFERROR(EU20/EN20-1,0)</f>
        <v/>
      </c>
      <c r="EZ20" s="22">
        <f>IFERROR(EV20/EO20-1,0)</f>
        <v/>
      </c>
      <c r="FA20" s="23">
        <f>IFERROR(EW20/EP20-1,0)</f>
        <v/>
      </c>
      <c r="FB20" s="142" t="inlineStr">
        <is>
          <t>-</t>
        </is>
      </c>
      <c r="FC20" s="136" t="inlineStr">
        <is>
          <t>-</t>
        </is>
      </c>
      <c r="FD20" s="136" t="inlineStr">
        <is>
          <t>-</t>
        </is>
      </c>
      <c r="FE20" s="136" t="inlineStr">
        <is>
          <t>-</t>
        </is>
      </c>
      <c r="FF20" s="22">
        <f>IFERROR(FB20/EU20-1,0)</f>
        <v/>
      </c>
      <c r="FG20" s="22">
        <f>IFERROR(FC20/EV20-1,0)</f>
        <v/>
      </c>
      <c r="FH20" s="23">
        <f>IFERROR(FD20/EW20-1,0)</f>
        <v/>
      </c>
      <c r="FI20" s="142" t="inlineStr">
        <is>
          <t>-</t>
        </is>
      </c>
      <c r="FJ20" s="136" t="inlineStr">
        <is>
          <t>-</t>
        </is>
      </c>
      <c r="FK20" s="136" t="inlineStr">
        <is>
          <t>-</t>
        </is>
      </c>
      <c r="FL20" s="136" t="inlineStr">
        <is>
          <t>-</t>
        </is>
      </c>
      <c r="FM20" s="22">
        <f>IFERROR(FI20/FB20-1,0)</f>
        <v/>
      </c>
      <c r="FN20" s="22">
        <f>IFERROR(FJ20/FC20-1,0)</f>
        <v/>
      </c>
      <c r="FO20" s="23">
        <f>IFERROR(FK20/FD20-1,0)</f>
        <v/>
      </c>
      <c r="FP20" s="142" t="inlineStr">
        <is>
          <t>-</t>
        </is>
      </c>
      <c r="FQ20" s="136" t="inlineStr">
        <is>
          <t>-</t>
        </is>
      </c>
      <c r="FR20" s="136" t="inlineStr">
        <is>
          <t>-</t>
        </is>
      </c>
      <c r="FS20" s="136" t="inlineStr">
        <is>
          <t>-</t>
        </is>
      </c>
      <c r="FT20" s="22">
        <f>IFERROR(FP20/FI20-1,0)</f>
        <v/>
      </c>
      <c r="FU20" s="22">
        <f>IFERROR(FQ20/FJ20-1,0)</f>
        <v/>
      </c>
      <c r="FV20" s="23">
        <f>IFERROR(FR20/FK20-1,0)</f>
        <v/>
      </c>
      <c r="FW20" s="142" t="inlineStr">
        <is>
          <t>-</t>
        </is>
      </c>
      <c r="FX20" s="136" t="inlineStr">
        <is>
          <t>-</t>
        </is>
      </c>
      <c r="FY20" s="136" t="inlineStr">
        <is>
          <t>-</t>
        </is>
      </c>
      <c r="FZ20" s="136" t="inlineStr">
        <is>
          <t>-</t>
        </is>
      </c>
      <c r="GA20" s="22">
        <f>IFERROR(FW20/FP20-1,0)</f>
        <v/>
      </c>
      <c r="GB20" s="22">
        <f>IFERROR(FX20/FQ20-1,0)</f>
        <v/>
      </c>
      <c r="GC20" s="23">
        <f>IFERROR(FY20/FR20-1,0)</f>
        <v/>
      </c>
      <c r="GD20" s="142" t="inlineStr">
        <is>
          <t>-</t>
        </is>
      </c>
      <c r="GE20" s="136" t="inlineStr">
        <is>
          <t>-</t>
        </is>
      </c>
      <c r="GF20" s="136" t="inlineStr">
        <is>
          <t>-</t>
        </is>
      </c>
      <c r="GG20" s="136" t="inlineStr">
        <is>
          <t>-</t>
        </is>
      </c>
      <c r="GH20" s="22">
        <f>IFERROR(GD20/FW20-1,0)</f>
        <v/>
      </c>
      <c r="GI20" s="22">
        <f>IFERROR(GE20/FX20-1,0)</f>
        <v/>
      </c>
      <c r="GJ20" s="23">
        <f>IFERROR(GF20/FY20-1,0)</f>
        <v/>
      </c>
      <c r="GK20" s="142" t="inlineStr">
        <is>
          <t>-</t>
        </is>
      </c>
      <c r="GL20" s="136" t="inlineStr">
        <is>
          <t>-</t>
        </is>
      </c>
      <c r="GM20" s="136" t="inlineStr">
        <is>
          <t>-</t>
        </is>
      </c>
      <c r="GN20" s="136" t="inlineStr">
        <is>
          <t>-</t>
        </is>
      </c>
      <c r="GO20" s="22">
        <f>IFERROR(GK20/GD20-1,0)</f>
        <v/>
      </c>
      <c r="GP20" s="22">
        <f>IFERROR(GL20/GE20-1,0)</f>
        <v/>
      </c>
      <c r="GQ20" s="23">
        <f>IFERROR(GM20/GF20-1,0)</f>
        <v/>
      </c>
      <c r="GR20" s="142" t="inlineStr">
        <is>
          <t>-</t>
        </is>
      </c>
      <c r="GS20" s="136" t="inlineStr">
        <is>
          <t>-</t>
        </is>
      </c>
      <c r="GT20" s="136" t="inlineStr">
        <is>
          <t>-</t>
        </is>
      </c>
      <c r="GU20" s="136" t="inlineStr">
        <is>
          <t>-</t>
        </is>
      </c>
      <c r="GV20" s="22">
        <f>IFERROR(GR20/GK20-1,0)</f>
        <v/>
      </c>
      <c r="GW20" s="22">
        <f>IFERROR(GS20/GL20-1,0)</f>
        <v/>
      </c>
      <c r="GX20" s="23">
        <f>IFERROR(GT20/GM20-1,0)</f>
        <v/>
      </c>
      <c r="GY20" s="142" t="inlineStr">
        <is>
          <t>-</t>
        </is>
      </c>
      <c r="GZ20" s="136" t="inlineStr">
        <is>
          <t>-</t>
        </is>
      </c>
      <c r="HA20" s="136" t="inlineStr">
        <is>
          <t>-</t>
        </is>
      </c>
      <c r="HB20" s="136" t="inlineStr">
        <is>
          <t>-</t>
        </is>
      </c>
      <c r="HC20" s="22">
        <f>IFERROR(GY20/GR20-1,0)</f>
        <v/>
      </c>
      <c r="HD20" s="22">
        <f>IFERROR(GZ20/GS20-1,0)</f>
        <v/>
      </c>
      <c r="HE20" s="23">
        <f>IFERROR(HA20/GT20-1,0)</f>
        <v/>
      </c>
      <c r="HF20" s="142" t="inlineStr">
        <is>
          <t>-</t>
        </is>
      </c>
      <c r="HG20" s="136" t="inlineStr">
        <is>
          <t>-</t>
        </is>
      </c>
      <c r="HH20" s="136" t="inlineStr">
        <is>
          <t>-</t>
        </is>
      </c>
      <c r="HI20" s="136" t="inlineStr">
        <is>
          <t>-</t>
        </is>
      </c>
      <c r="HJ20" s="22">
        <f>IFERROR(HF20/GY20-1,0)</f>
        <v/>
      </c>
      <c r="HK20" s="22">
        <f>IFERROR(HG20/GZ20-1,0)</f>
        <v/>
      </c>
      <c r="HL20" s="23">
        <f>IFERROR(HH20/HA20-1,0)</f>
        <v/>
      </c>
      <c r="HM20" s="142" t="inlineStr">
        <is>
          <t>-</t>
        </is>
      </c>
      <c r="HN20" s="136" t="inlineStr">
        <is>
          <t>-</t>
        </is>
      </c>
      <c r="HO20" s="136" t="inlineStr">
        <is>
          <t>-</t>
        </is>
      </c>
      <c r="HP20" s="136" t="inlineStr">
        <is>
          <t>-</t>
        </is>
      </c>
      <c r="HQ20" s="22">
        <f>IFERROR(HM20/HF20-1,0)</f>
        <v/>
      </c>
      <c r="HR20" s="22">
        <f>IFERROR(HN20/HG20-1,0)</f>
        <v/>
      </c>
      <c r="HS20" s="23">
        <f>IFERROR(HO20/HH20-1,0)</f>
        <v/>
      </c>
      <c r="HT20" s="142" t="inlineStr">
        <is>
          <t>-</t>
        </is>
      </c>
      <c r="HU20" s="136" t="inlineStr">
        <is>
          <t>-</t>
        </is>
      </c>
      <c r="HV20" s="136" t="inlineStr">
        <is>
          <t>-</t>
        </is>
      </c>
      <c r="HW20" s="136" t="inlineStr">
        <is>
          <t>-</t>
        </is>
      </c>
      <c r="HX20" s="22">
        <f>IFERROR(HT20/HM20-1,0)</f>
        <v/>
      </c>
      <c r="HY20" s="22">
        <f>IFERROR(HU20/HN20-1,0)</f>
        <v/>
      </c>
      <c r="HZ20" s="23">
        <f>IFERROR(HV20/HO20-1,0)</f>
        <v/>
      </c>
      <c r="IA20" s="142" t="inlineStr">
        <is>
          <t>-</t>
        </is>
      </c>
      <c r="IB20" s="136" t="inlineStr">
        <is>
          <t>-</t>
        </is>
      </c>
      <c r="IC20" s="136" t="inlineStr">
        <is>
          <t>-</t>
        </is>
      </c>
      <c r="ID20" s="136" t="inlineStr">
        <is>
          <t>-</t>
        </is>
      </c>
      <c r="IE20" s="22">
        <f>IFERROR(IA20/HT20-1,0)</f>
        <v/>
      </c>
      <c r="IF20" s="22">
        <f>IFERROR(IB20/HU20-1,0)</f>
        <v/>
      </c>
      <c r="IG20" s="23">
        <f>IFERROR(IC20/HV20-1,0)</f>
        <v/>
      </c>
      <c r="IH20" s="142" t="inlineStr">
        <is>
          <t>-</t>
        </is>
      </c>
      <c r="II20" s="136" t="inlineStr">
        <is>
          <t>-</t>
        </is>
      </c>
      <c r="IJ20" s="136" t="inlineStr">
        <is>
          <t>-</t>
        </is>
      </c>
      <c r="IK20" s="136" t="inlineStr">
        <is>
          <t>-</t>
        </is>
      </c>
      <c r="IL20" s="22">
        <f>IFERROR(IH20/IA20-1,0)</f>
        <v/>
      </c>
      <c r="IM20" s="22">
        <f>IFERROR(II20/IB20-1,0)</f>
        <v/>
      </c>
      <c r="IN20" s="23">
        <f>IFERROR(IJ20/IC20-1,0)</f>
        <v/>
      </c>
      <c r="IO20" s="142" t="inlineStr">
        <is>
          <t>-</t>
        </is>
      </c>
      <c r="IP20" s="136" t="inlineStr">
        <is>
          <t>-</t>
        </is>
      </c>
      <c r="IQ20" s="136" t="inlineStr">
        <is>
          <t>-</t>
        </is>
      </c>
      <c r="IR20" s="136" t="inlineStr">
        <is>
          <t>-</t>
        </is>
      </c>
      <c r="IS20" s="22">
        <f>IFERROR(IO20/IH20-1,0)</f>
        <v/>
      </c>
      <c r="IT20" s="22">
        <f>IFERROR(IP20/II20-1,0)</f>
        <v/>
      </c>
      <c r="IU20" s="23">
        <f>IFERROR(IQ20/IJ20-1,0)</f>
        <v/>
      </c>
      <c r="IV20" s="142" t="inlineStr">
        <is>
          <t>-</t>
        </is>
      </c>
      <c r="IW20" s="136" t="inlineStr">
        <is>
          <t>-</t>
        </is>
      </c>
      <c r="IX20" s="136" t="inlineStr">
        <is>
          <t>-</t>
        </is>
      </c>
      <c r="IY20" s="136" t="inlineStr">
        <is>
          <t>-</t>
        </is>
      </c>
      <c r="IZ20" s="22">
        <f>IFERROR(IV20/IO20-1,0)</f>
        <v/>
      </c>
      <c r="JA20" s="22">
        <f>IFERROR(IW20/IP20-1,0)</f>
        <v/>
      </c>
      <c r="JB20" s="23">
        <f>IFERROR(IX20/IQ20-1,0)</f>
        <v/>
      </c>
      <c r="JC20" s="142" t="inlineStr">
        <is>
          <t>-</t>
        </is>
      </c>
      <c r="JD20" s="136" t="inlineStr">
        <is>
          <t>-</t>
        </is>
      </c>
      <c r="JE20" s="136" t="inlineStr">
        <is>
          <t>-</t>
        </is>
      </c>
      <c r="JF20" s="136" t="inlineStr">
        <is>
          <t>-</t>
        </is>
      </c>
      <c r="JG20" s="22">
        <f>IFERROR(JC20/IV20-1,0)</f>
        <v/>
      </c>
      <c r="JH20" s="22">
        <f>IFERROR(JD20/IW20-1,0)</f>
        <v/>
      </c>
      <c r="JI20" s="23">
        <f>IFERROR(JE20/IX20-1,0)</f>
        <v/>
      </c>
      <c r="JJ20" s="142" t="inlineStr">
        <is>
          <t>-</t>
        </is>
      </c>
      <c r="JK20" s="136" t="inlineStr">
        <is>
          <t>-</t>
        </is>
      </c>
      <c r="JL20" s="136" t="inlineStr">
        <is>
          <t>-</t>
        </is>
      </c>
      <c r="JM20" s="136" t="inlineStr">
        <is>
          <t>-</t>
        </is>
      </c>
      <c r="JN20" s="22">
        <f>IFERROR(JJ20/JC20-1,0)</f>
        <v/>
      </c>
      <c r="JO20" s="22">
        <f>IFERROR(JK20/JD20-1,0)</f>
        <v/>
      </c>
      <c r="JP20" s="23">
        <f>IFERROR(JL20/JE20-1,0)</f>
        <v/>
      </c>
      <c r="JQ20" s="142" t="inlineStr">
        <is>
          <t>-</t>
        </is>
      </c>
      <c r="JR20" s="136" t="inlineStr">
        <is>
          <t>-</t>
        </is>
      </c>
      <c r="JS20" s="136" t="inlineStr">
        <is>
          <t>-</t>
        </is>
      </c>
      <c r="JT20" s="136" t="inlineStr">
        <is>
          <t>-</t>
        </is>
      </c>
      <c r="JU20" s="22">
        <f>IFERROR(JQ20/JJ20-1,0)</f>
        <v/>
      </c>
      <c r="JV20" s="22">
        <f>IFERROR(JR20/JK20-1,0)</f>
        <v/>
      </c>
      <c r="JW20" s="23">
        <f>IFERROR(JS20/JL20-1,0)</f>
        <v/>
      </c>
      <c r="JX20" s="142" t="inlineStr">
        <is>
          <t>-</t>
        </is>
      </c>
      <c r="JY20" s="136" t="inlineStr">
        <is>
          <t>-</t>
        </is>
      </c>
      <c r="JZ20" s="136" t="inlineStr">
        <is>
          <t>-</t>
        </is>
      </c>
      <c r="KA20" s="136" t="inlineStr">
        <is>
          <t>-</t>
        </is>
      </c>
      <c r="KB20" s="22">
        <f>IFERROR(JX20/JQ20-1,0)</f>
        <v/>
      </c>
      <c r="KC20" s="22">
        <f>IFERROR(JY20/JR20-1,0)</f>
        <v/>
      </c>
      <c r="KD20" s="23">
        <f>IFERROR(JZ20/JS20-1,0)</f>
        <v/>
      </c>
      <c r="KE20" s="142" t="inlineStr">
        <is>
          <t>-</t>
        </is>
      </c>
      <c r="KF20" s="136" t="inlineStr">
        <is>
          <t>-</t>
        </is>
      </c>
      <c r="KG20" s="136" t="inlineStr">
        <is>
          <t>-</t>
        </is>
      </c>
      <c r="KH20" s="136" t="inlineStr">
        <is>
          <t>-</t>
        </is>
      </c>
      <c r="KI20" s="22">
        <f>IFERROR(KE20/JQ20-1,0)</f>
        <v/>
      </c>
      <c r="KJ20" s="22">
        <f>IFERROR(KF20/JR20-1,0)</f>
        <v/>
      </c>
      <c r="KK20" s="23">
        <f>IFERROR(KG20/JS20-1,0)</f>
        <v/>
      </c>
      <c r="KL20" s="142" t="inlineStr">
        <is>
          <t>-</t>
        </is>
      </c>
      <c r="KM20" s="136" t="inlineStr">
        <is>
          <t>-</t>
        </is>
      </c>
      <c r="KN20" s="136" t="inlineStr">
        <is>
          <t>-</t>
        </is>
      </c>
      <c r="KO20" s="136" t="inlineStr">
        <is>
          <t>-</t>
        </is>
      </c>
      <c r="KP20" s="22">
        <f>IFERROR(KL20/JX20-1,0)</f>
        <v/>
      </c>
      <c r="KQ20" s="22">
        <f>IFERROR(KM20/JY20-1,0)</f>
        <v/>
      </c>
      <c r="KR20" s="23">
        <f>IFERROR(KN20/JZ20-1,0)</f>
        <v/>
      </c>
      <c r="KS20" s="142" t="inlineStr">
        <is>
          <t>-</t>
        </is>
      </c>
      <c r="KT20" s="136" t="inlineStr">
        <is>
          <t>-</t>
        </is>
      </c>
      <c r="KU20" s="136" t="inlineStr">
        <is>
          <t>-</t>
        </is>
      </c>
      <c r="KV20" s="136" t="inlineStr">
        <is>
          <t>-</t>
        </is>
      </c>
      <c r="KW20" s="22">
        <f>IFERROR(KS20/KE20-1,0)</f>
        <v/>
      </c>
      <c r="KX20" s="22">
        <f>IFERROR(KT20/KF20-1,0)</f>
        <v/>
      </c>
      <c r="KY20" s="23">
        <f>IFERROR(KU20/KG20-1,0)</f>
        <v/>
      </c>
      <c r="KZ20" s="142" t="inlineStr">
        <is>
          <t>-</t>
        </is>
      </c>
      <c r="LA20" s="136" t="inlineStr">
        <is>
          <t>-</t>
        </is>
      </c>
      <c r="LB20" s="136" t="inlineStr">
        <is>
          <t>-</t>
        </is>
      </c>
      <c r="LC20" s="136" t="inlineStr">
        <is>
          <t>-</t>
        </is>
      </c>
      <c r="LD20" s="22">
        <f>IFERROR(KZ20/KL20-1,0)</f>
        <v/>
      </c>
      <c r="LE20" s="22">
        <f>IFERROR(LA20/KM20-1,0)</f>
        <v/>
      </c>
      <c r="LF20" s="23">
        <f>IFERROR(LB20/KN20-1,0)</f>
        <v/>
      </c>
      <c r="LG20" s="142" t="inlineStr">
        <is>
          <t>-</t>
        </is>
      </c>
      <c r="LH20" s="136" t="inlineStr">
        <is>
          <t>-</t>
        </is>
      </c>
      <c r="LI20" s="136" t="inlineStr">
        <is>
          <t>-</t>
        </is>
      </c>
      <c r="LJ20" s="136" t="inlineStr">
        <is>
          <t>-</t>
        </is>
      </c>
      <c r="LK20" s="22">
        <f>IFERROR(LG20/KS20-1,0)</f>
        <v/>
      </c>
      <c r="LL20" s="22">
        <f>IFERROR(LH20/KT20-1,0)</f>
        <v/>
      </c>
      <c r="LM20" s="23">
        <f>IFERROR(LI20/KU20-1,0)</f>
        <v/>
      </c>
      <c r="LN20" s="142" t="inlineStr">
        <is>
          <t>-</t>
        </is>
      </c>
      <c r="LO20" s="136" t="inlineStr">
        <is>
          <t>-</t>
        </is>
      </c>
      <c r="LP20" s="136" t="inlineStr">
        <is>
          <t>-</t>
        </is>
      </c>
      <c r="LQ20" s="136" t="inlineStr">
        <is>
          <t>-</t>
        </is>
      </c>
      <c r="LR20" s="22">
        <f>IFERROR(LN20/KZ20-1,0)</f>
        <v/>
      </c>
      <c r="LS20" s="22">
        <f>IFERROR(LO20/LA20-1,0)</f>
        <v/>
      </c>
      <c r="LT20" s="23">
        <f>IFERROR(LP20/LB20-1,0)</f>
        <v/>
      </c>
      <c r="LU20" s="142" t="inlineStr">
        <is>
          <t>-</t>
        </is>
      </c>
      <c r="LV20" s="136" t="inlineStr">
        <is>
          <t>-</t>
        </is>
      </c>
      <c r="LW20" s="136" t="inlineStr">
        <is>
          <t>-</t>
        </is>
      </c>
      <c r="LX20" s="136" t="inlineStr">
        <is>
          <t>-</t>
        </is>
      </c>
      <c r="LY20" s="22">
        <f>IFERROR(LU20/LG20-1,0)</f>
        <v/>
      </c>
      <c r="LZ20" s="22">
        <f>IFERROR(LV20/LH20-1,0)</f>
        <v/>
      </c>
      <c r="MA20" s="23">
        <f>IFERROR(LW20/LI20-1,0)</f>
        <v/>
      </c>
      <c r="MB20" s="142" t="inlineStr">
        <is>
          <t>-</t>
        </is>
      </c>
      <c r="MC20" s="136" t="inlineStr">
        <is>
          <t>-</t>
        </is>
      </c>
      <c r="MD20" s="136" t="inlineStr">
        <is>
          <t>-</t>
        </is>
      </c>
      <c r="ME20" s="136" t="inlineStr">
        <is>
          <t>-</t>
        </is>
      </c>
      <c r="MF20" s="22">
        <f>IFERROR(MB20/LN20-1,0)</f>
        <v/>
      </c>
      <c r="MG20" s="22">
        <f>IFERROR(MC20/LO20-1,0)</f>
        <v/>
      </c>
      <c r="MH20" s="23">
        <f>IFERROR(MD20/LP20-1,0)</f>
        <v/>
      </c>
      <c r="MI20" s="142" t="inlineStr">
        <is>
          <t>-</t>
        </is>
      </c>
      <c r="MJ20" s="136" t="inlineStr">
        <is>
          <t>-</t>
        </is>
      </c>
      <c r="MK20" s="136" t="inlineStr">
        <is>
          <t>-</t>
        </is>
      </c>
      <c r="ML20" s="136" t="inlineStr">
        <is>
          <t>-</t>
        </is>
      </c>
      <c r="MM20" s="22">
        <f>IFERROR(MI20/LU20-1,0)</f>
        <v/>
      </c>
      <c r="MN20" s="22">
        <f>IFERROR(MJ20/LV20-1,0)</f>
        <v/>
      </c>
      <c r="MO20" s="23">
        <f>IFERROR(MK20/LW20-1,0)</f>
        <v/>
      </c>
      <c r="MP20" s="142" t="inlineStr">
        <is>
          <t>-</t>
        </is>
      </c>
      <c r="MQ20" s="136" t="inlineStr">
        <is>
          <t>-</t>
        </is>
      </c>
      <c r="MR20" s="136" t="inlineStr">
        <is>
          <t>-</t>
        </is>
      </c>
      <c r="MS20" s="136" t="inlineStr">
        <is>
          <t>-</t>
        </is>
      </c>
      <c r="MT20" s="22">
        <f>IFERROR(MP20/MB20-1,0)</f>
        <v/>
      </c>
      <c r="MU20" s="22">
        <f>IFERROR(MQ20/MC20-1,0)</f>
        <v/>
      </c>
      <c r="MV20" s="23">
        <f>IFERROR(MR20/MD20-1,0)</f>
        <v/>
      </c>
      <c r="MW20" s="142" t="inlineStr">
        <is>
          <t>-</t>
        </is>
      </c>
      <c r="MX20" s="136" t="inlineStr">
        <is>
          <t>-</t>
        </is>
      </c>
      <c r="MY20" s="136" t="inlineStr">
        <is>
          <t>-</t>
        </is>
      </c>
      <c r="MZ20" s="136" t="inlineStr">
        <is>
          <t>-</t>
        </is>
      </c>
      <c r="NA20" s="22">
        <f>IFERROR(MW20/MI20-1,0)</f>
        <v/>
      </c>
      <c r="NB20" s="22">
        <f>IFERROR(MX20/MJ20-1,0)</f>
        <v/>
      </c>
      <c r="NC20" s="23">
        <f>IFERROR(MY20/MK20-1,0)</f>
        <v/>
      </c>
      <c r="ND20" s="142" t="inlineStr">
        <is>
          <t>-</t>
        </is>
      </c>
      <c r="NE20" s="136" t="inlineStr">
        <is>
          <t>-</t>
        </is>
      </c>
      <c r="NF20" s="136" t="inlineStr">
        <is>
          <t>-</t>
        </is>
      </c>
      <c r="NG20" s="136" t="inlineStr">
        <is>
          <t>-</t>
        </is>
      </c>
      <c r="NH20" s="22">
        <f>IFERROR(ND20/MP20-1,0)</f>
        <v/>
      </c>
      <c r="NI20" s="22">
        <f>IFERROR(NE20/MQ20-1,0)</f>
        <v/>
      </c>
      <c r="NJ20" s="23">
        <f>IFERROR(NF20/MR20-1,0)</f>
        <v/>
      </c>
      <c r="NK20" s="142" t="inlineStr">
        <is>
          <t>-</t>
        </is>
      </c>
      <c r="NL20" s="136" t="inlineStr">
        <is>
          <t>-</t>
        </is>
      </c>
      <c r="NM20" s="136" t="inlineStr">
        <is>
          <t>-</t>
        </is>
      </c>
      <c r="NN20" s="136" t="inlineStr">
        <is>
          <t>-</t>
        </is>
      </c>
      <c r="NO20" s="22">
        <f>IFERROR(NK20/MW20-1,0)</f>
        <v/>
      </c>
      <c r="NP20" s="22">
        <f>IFERROR(NL20/MX20-1,0)</f>
        <v/>
      </c>
      <c r="NQ20" s="23">
        <f>IFERROR(NM20/MY20-1,0)</f>
        <v/>
      </c>
      <c r="NR20" s="142" t="inlineStr">
        <is>
          <t>-</t>
        </is>
      </c>
      <c r="NS20" s="136" t="inlineStr">
        <is>
          <t>-</t>
        </is>
      </c>
      <c r="NT20" s="136" t="inlineStr">
        <is>
          <t>-</t>
        </is>
      </c>
      <c r="NU20" s="136" t="inlineStr">
        <is>
          <t>-</t>
        </is>
      </c>
      <c r="NV20" s="22">
        <f>IFERROR(NR20/ND20-1,0)</f>
        <v/>
      </c>
      <c r="NW20" s="22">
        <f>IFERROR(NS20/NE20-1,0)</f>
        <v/>
      </c>
      <c r="NX20" s="23">
        <f>IFERROR(NT20/NF20-1,0)</f>
        <v/>
      </c>
      <c r="NY20" s="142" t="inlineStr">
        <is>
          <t>-</t>
        </is>
      </c>
      <c r="NZ20" s="136" t="inlineStr">
        <is>
          <t>-</t>
        </is>
      </c>
      <c r="OA20" s="136" t="inlineStr">
        <is>
          <t>-</t>
        </is>
      </c>
      <c r="OB20" s="136" t="inlineStr">
        <is>
          <t>-</t>
        </is>
      </c>
      <c r="OC20" s="22">
        <f>IFERROR(NY20/NK20-1,0)</f>
        <v/>
      </c>
      <c r="OD20" s="22">
        <f>IFERROR(NZ20/NL20-1,0)</f>
        <v/>
      </c>
      <c r="OE20" s="23">
        <f>IFERROR(OA20/NM20-1,0)</f>
        <v/>
      </c>
      <c r="OF20" s="142" t="inlineStr">
        <is>
          <t>-</t>
        </is>
      </c>
      <c r="OG20" s="136" t="inlineStr">
        <is>
          <t>-</t>
        </is>
      </c>
      <c r="OH20" s="136" t="inlineStr">
        <is>
          <t>-</t>
        </is>
      </c>
      <c r="OI20" s="136" t="inlineStr">
        <is>
          <t>-</t>
        </is>
      </c>
      <c r="OJ20" s="22">
        <f>IFERROR(OF20/NR20-1,0)</f>
        <v/>
      </c>
      <c r="OK20" s="22">
        <f>IFERROR(OG20/NS20-1,0)</f>
        <v/>
      </c>
      <c r="OL20" s="23">
        <f>IFERROR(OH20/NT20-1,0)</f>
        <v/>
      </c>
      <c r="OM20" s="142" t="inlineStr">
        <is>
          <t>-</t>
        </is>
      </c>
      <c r="ON20" s="136" t="inlineStr">
        <is>
          <t>-</t>
        </is>
      </c>
      <c r="OO20" s="136" t="inlineStr">
        <is>
          <t>-</t>
        </is>
      </c>
      <c r="OP20" s="136" t="inlineStr">
        <is>
          <t>-</t>
        </is>
      </c>
      <c r="OQ20" s="22">
        <f>IFERROR(OM20/NY20-1,0)</f>
        <v/>
      </c>
      <c r="OR20" s="22">
        <f>IFERROR(ON20/NZ20-1,0)</f>
        <v/>
      </c>
      <c r="OS20" s="23">
        <f>IFERROR(OO20/OA20-1,0)</f>
        <v/>
      </c>
      <c r="OT20" s="142" t="inlineStr">
        <is>
          <t>-</t>
        </is>
      </c>
      <c r="OU20" s="136" t="inlineStr">
        <is>
          <t>-</t>
        </is>
      </c>
      <c r="OV20" s="136" t="inlineStr">
        <is>
          <t>-</t>
        </is>
      </c>
      <c r="OW20" s="136" t="inlineStr">
        <is>
          <t>-</t>
        </is>
      </c>
      <c r="OX20" s="22">
        <f>IFERROR(OT20/OF20-1,0)</f>
        <v/>
      </c>
      <c r="OY20" s="22">
        <f>IFERROR(OU20/OG20-1,0)</f>
        <v/>
      </c>
      <c r="OZ20" s="23">
        <f>IFERROR(OV20/OH20-1,0)</f>
        <v/>
      </c>
    </row>
    <row r="21" ht="31.8" customHeight="1" s="325" thickBot="1">
      <c r="A21" s="26" t="inlineStr">
        <is>
          <t>Нанодефлектор/Сибгрядки на WB</t>
        </is>
      </c>
      <c r="B21" s="27" t="inlineStr">
        <is>
          <t>ИП Базанов Сергей Александрович</t>
        </is>
      </c>
      <c r="C21" s="27" t="inlineStr">
        <is>
          <t xml:space="preserve">Леонид Шевницын </t>
        </is>
      </c>
      <c r="D21" s="28" t="n"/>
      <c r="E21" s="29" t="n"/>
      <c r="F21" s="29" t="n"/>
      <c r="G21" s="29" t="n"/>
      <c r="H21" s="29" t="n"/>
      <c r="I21" s="147" t="inlineStr">
        <is>
          <t>Ozon, Wildberries, Яндекс Маркет</t>
        </is>
      </c>
      <c r="J21" s="147" t="inlineStr">
        <is>
          <t>GERVENT</t>
        </is>
      </c>
      <c r="K21" s="136" t="n"/>
      <c r="L21" s="136" t="n"/>
      <c r="M21" s="136" t="inlineStr">
        <is>
          <t>-</t>
        </is>
      </c>
      <c r="N21" s="136" t="inlineStr">
        <is>
          <t>-</t>
        </is>
      </c>
      <c r="O21" s="22">
        <f>IFERROR(K21/#REF!-1,0)</f>
        <v/>
      </c>
      <c r="P21" s="22">
        <f>IFERROR(L21/#REF!-1,0)</f>
        <v/>
      </c>
      <c r="Q21" s="23">
        <f>IFERROR(M21/#REF!-1,0)</f>
        <v/>
      </c>
      <c r="R21" s="35" t="n">
        <v>10720</v>
      </c>
      <c r="S21" s="136" t="n"/>
      <c r="T21" s="136" t="inlineStr">
        <is>
          <t>-</t>
        </is>
      </c>
      <c r="U21" s="136" t="inlineStr">
        <is>
          <t>-</t>
        </is>
      </c>
      <c r="V21" s="22">
        <f>IFERROR(R21/K21-1,0)</f>
        <v/>
      </c>
      <c r="W21" s="22">
        <f>IFERROR(S21/L21-1,0)</f>
        <v/>
      </c>
      <c r="X21" s="23">
        <f>IFERROR(T21/M21-1,0)</f>
        <v/>
      </c>
      <c r="Y21" s="37" t="n">
        <v>10592</v>
      </c>
      <c r="Z21" s="37" t="n">
        <v>5006</v>
      </c>
      <c r="AA21" s="136" t="inlineStr">
        <is>
          <t>-</t>
        </is>
      </c>
      <c r="AB21" s="136" t="inlineStr">
        <is>
          <t>-</t>
        </is>
      </c>
      <c r="AC21" s="22">
        <f>IFERROR(Y21/R21-1,0)</f>
        <v/>
      </c>
      <c r="AD21" s="22">
        <f>IFERROR(Z21/S21-1,0)</f>
        <v/>
      </c>
      <c r="AE21" s="23">
        <f>IFERROR(AA21/T21-1,0)</f>
        <v/>
      </c>
      <c r="AF21" s="37" t="n">
        <v>10072</v>
      </c>
      <c r="AG21" s="37" t="n">
        <v>5395</v>
      </c>
      <c r="AH21" s="136" t="inlineStr">
        <is>
          <t>-</t>
        </is>
      </c>
      <c r="AI21" s="136" t="inlineStr">
        <is>
          <t>-</t>
        </is>
      </c>
      <c r="AJ21" s="22">
        <f>IFERROR(AF21/Y21-1,0)</f>
        <v/>
      </c>
      <c r="AK21" s="22">
        <f>IFERROR(AG21/Z21-1,0)</f>
        <v/>
      </c>
      <c r="AL21" s="23">
        <f>IFERROR(AH21/AA21-1,0)</f>
        <v/>
      </c>
      <c r="AM21" s="37" t="n">
        <v>9775</v>
      </c>
      <c r="AN21" s="37" t="n">
        <v>5514</v>
      </c>
      <c r="AO21" s="136" t="inlineStr">
        <is>
          <t>-</t>
        </is>
      </c>
      <c r="AP21" s="136" t="inlineStr">
        <is>
          <t>-</t>
        </is>
      </c>
      <c r="AQ21" s="22">
        <f>IFERROR(AM21/AF21-1,0)</f>
        <v/>
      </c>
      <c r="AR21" s="22">
        <f>IFERROR(AN21/AG21-1,0)</f>
        <v/>
      </c>
      <c r="AS21" s="23">
        <f>IFERROR(AO21/AH21-1,0)</f>
        <v/>
      </c>
      <c r="AT21" s="37" t="n">
        <v>9795</v>
      </c>
      <c r="AU21" s="37" t="n">
        <v>5500</v>
      </c>
      <c r="AV21" s="136" t="inlineStr">
        <is>
          <t>-</t>
        </is>
      </c>
      <c r="AW21" s="136" t="inlineStr">
        <is>
          <t>-</t>
        </is>
      </c>
      <c r="AX21" s="22">
        <f>IFERROR(AT21/AM21-1,0)</f>
        <v/>
      </c>
      <c r="AY21" s="22">
        <f>IFERROR(AU21/AN21-1,0)</f>
        <v/>
      </c>
      <c r="AZ21" s="23">
        <f>IFERROR(AV21/AO21-1,0)</f>
        <v/>
      </c>
      <c r="BA21" s="35" t="n">
        <v>9917</v>
      </c>
      <c r="BB21" s="35" t="n">
        <v>5168</v>
      </c>
      <c r="BC21" s="136" t="inlineStr">
        <is>
          <t>-</t>
        </is>
      </c>
      <c r="BD21" s="136" t="inlineStr">
        <is>
          <t>-</t>
        </is>
      </c>
      <c r="BE21" s="22">
        <f>IFERROR(BA21/AT21-1,0)</f>
        <v/>
      </c>
      <c r="BF21" s="22">
        <f>IFERROR(BB21/AU21-1,0)</f>
        <v/>
      </c>
      <c r="BG21" s="23">
        <f>IFERROR(BC21/AV21-1,0)</f>
        <v/>
      </c>
      <c r="BH21" s="138" t="n">
        <v>9276</v>
      </c>
      <c r="BI21" s="138" t="n">
        <v>4539</v>
      </c>
      <c r="BJ21" s="136" t="inlineStr">
        <is>
          <t>-</t>
        </is>
      </c>
      <c r="BK21" s="136" t="inlineStr">
        <is>
          <t>-</t>
        </is>
      </c>
      <c r="BL21" s="22">
        <f>IFERROR(BH21/BA21-1,0)</f>
        <v/>
      </c>
      <c r="BM21" s="22">
        <f>IFERROR(BI21/BB21-1,0)</f>
        <v/>
      </c>
      <c r="BN21" s="23">
        <f>IFERROR(BJ21/BC21-1,0)</f>
        <v/>
      </c>
      <c r="BO21" s="136" t="n"/>
      <c r="BP21" s="136" t="n"/>
      <c r="BQ21" s="136" t="inlineStr">
        <is>
          <t>-</t>
        </is>
      </c>
      <c r="BR21" s="136" t="inlineStr">
        <is>
          <t>-</t>
        </is>
      </c>
      <c r="BS21" s="22">
        <f>IFERROR(BO21/BH21-1,0)</f>
        <v/>
      </c>
      <c r="BT21" s="22">
        <f>IFERROR(BP21/BI21-1,0)</f>
        <v/>
      </c>
      <c r="BU21" s="23">
        <f>IFERROR(BQ21/BJ21-1,0)</f>
        <v/>
      </c>
      <c r="BV21" s="137" t="n">
        <v>9653</v>
      </c>
      <c r="BW21" s="137" t="n">
        <v>5533</v>
      </c>
      <c r="BX21" s="136" t="inlineStr">
        <is>
          <t>-</t>
        </is>
      </c>
      <c r="BY21" s="136" t="inlineStr">
        <is>
          <t>-</t>
        </is>
      </c>
      <c r="BZ21" s="22">
        <f>IFERROR(BV21/BO21-1,0)</f>
        <v/>
      </c>
      <c r="CA21" s="22">
        <f>IFERROR(BW21/BP21-1,0)</f>
        <v/>
      </c>
      <c r="CB21" s="23">
        <f>IFERROR(BX21/BQ21-1,0)</f>
        <v/>
      </c>
      <c r="CC21" s="137" t="n">
        <v>9656</v>
      </c>
      <c r="CD21" s="137" t="n">
        <v>5528</v>
      </c>
      <c r="CE21" s="136" t="inlineStr">
        <is>
          <t>-</t>
        </is>
      </c>
      <c r="CF21" s="136" t="inlineStr">
        <is>
          <t>-</t>
        </is>
      </c>
      <c r="CG21" s="22">
        <f>IFERROR(CC21/BV21-1,0)</f>
        <v/>
      </c>
      <c r="CH21" s="22">
        <f>IFERROR(CD21/BW21-1,0)</f>
        <v/>
      </c>
      <c r="CI21" s="23">
        <f>IFERROR(CE21/BX21-1,0)</f>
        <v/>
      </c>
      <c r="CJ21" s="137" t="n">
        <v>9528</v>
      </c>
      <c r="CK21" s="137" t="n">
        <v>5527</v>
      </c>
      <c r="CL21" s="136" t="inlineStr">
        <is>
          <t>-</t>
        </is>
      </c>
      <c r="CM21" s="136" t="inlineStr">
        <is>
          <t>-</t>
        </is>
      </c>
      <c r="CN21" s="22">
        <f>IFERROR(CJ21/CC21-1,0)</f>
        <v/>
      </c>
      <c r="CO21" s="22">
        <f>IFERROR(CK21/CD21-1,0)</f>
        <v/>
      </c>
      <c r="CP21" s="23">
        <f>IFERROR(CL21/CE21-1,0)</f>
        <v/>
      </c>
      <c r="CQ21" s="137" t="n">
        <v>9291</v>
      </c>
      <c r="CR21" s="137" t="n">
        <v>5530</v>
      </c>
      <c r="CS21" s="136" t="inlineStr">
        <is>
          <t>-</t>
        </is>
      </c>
      <c r="CT21" s="136" t="inlineStr">
        <is>
          <t>-</t>
        </is>
      </c>
      <c r="CU21" s="22">
        <f>IFERROR(CQ21/CJ21-1,0)</f>
        <v/>
      </c>
      <c r="CV21" s="22">
        <f>IFERROR(CR21/CK21-1,0)</f>
        <v/>
      </c>
      <c r="CW21" s="23">
        <f>IFERROR(CS21/CL21-1,0)</f>
        <v/>
      </c>
      <c r="CX21" s="137" t="n">
        <v>10124</v>
      </c>
      <c r="CY21" s="137" t="n">
        <v>5507</v>
      </c>
      <c r="CZ21" s="136" t="inlineStr">
        <is>
          <t>-</t>
        </is>
      </c>
      <c r="DA21" s="136" t="inlineStr">
        <is>
          <t>-</t>
        </is>
      </c>
      <c r="DB21" s="22">
        <f>IFERROR(CX21/CQ21-1,0)</f>
        <v/>
      </c>
      <c r="DC21" s="22">
        <f>IFERROR(CY21/CR21-1,0)</f>
        <v/>
      </c>
      <c r="DD21" s="23">
        <f>IFERROR(CZ21/CS21-1,0)</f>
        <v/>
      </c>
      <c r="DE21" s="137" t="n">
        <v>9763</v>
      </c>
      <c r="DF21" s="137" t="n">
        <v>5329</v>
      </c>
      <c r="DG21" s="136" t="inlineStr">
        <is>
          <t>-</t>
        </is>
      </c>
      <c r="DH21" s="136" t="inlineStr">
        <is>
          <t>-</t>
        </is>
      </c>
      <c r="DI21" s="22">
        <f>IFERROR(DE21/CX21-1,0)</f>
        <v/>
      </c>
      <c r="DJ21" s="22">
        <f>IFERROR(DF21/CY21-1,0)</f>
        <v/>
      </c>
      <c r="DK21" s="23">
        <f>IFERROR(DG21/CZ21-1,0)</f>
        <v/>
      </c>
      <c r="DL21" s="137" t="n">
        <v>9448</v>
      </c>
      <c r="DM21" s="137" t="n">
        <v>5549</v>
      </c>
      <c r="DN21" s="136" t="inlineStr">
        <is>
          <t>-</t>
        </is>
      </c>
      <c r="DO21" s="136" t="inlineStr">
        <is>
          <t>-</t>
        </is>
      </c>
      <c r="DP21" s="22">
        <f>IFERROR(DL21/DE21-1,0)</f>
        <v/>
      </c>
      <c r="DQ21" s="22">
        <f>IFERROR(DM21/DF21-1,0)</f>
        <v/>
      </c>
      <c r="DR21" s="23">
        <f>IFERROR(DN21/DG21-1,0)</f>
        <v/>
      </c>
      <c r="DS21" s="137" t="n">
        <v>9739</v>
      </c>
      <c r="DT21" s="137" t="n">
        <v>5549</v>
      </c>
      <c r="DU21" s="136" t="inlineStr">
        <is>
          <t>-</t>
        </is>
      </c>
      <c r="DV21" s="136" t="inlineStr">
        <is>
          <t>-</t>
        </is>
      </c>
      <c r="DW21" s="22">
        <f>IFERROR(DS21/DL21-1,0)</f>
        <v/>
      </c>
      <c r="DX21" s="22">
        <f>IFERROR(DT21/DM21-1,0)</f>
        <v/>
      </c>
      <c r="DY21" s="23">
        <f>IFERROR(DU21/DN21-1,0)</f>
        <v/>
      </c>
      <c r="DZ21" s="137" t="n">
        <v>9543</v>
      </c>
      <c r="EA21" s="137" t="n">
        <v>5838</v>
      </c>
      <c r="EB21" s="136" t="inlineStr">
        <is>
          <t>-</t>
        </is>
      </c>
      <c r="EC21" s="136" t="inlineStr">
        <is>
          <t>-</t>
        </is>
      </c>
      <c r="ED21" s="22">
        <f>IFERROR(DZ21/DS21-1,0)</f>
        <v/>
      </c>
      <c r="EE21" s="22">
        <f>IFERROR(EA21/DT21-1,0)</f>
        <v/>
      </c>
      <c r="EF21" s="23">
        <f>IFERROR(EB21/DU21-1,0)</f>
        <v/>
      </c>
      <c r="EG21" s="137" t="n">
        <v>9056</v>
      </c>
      <c r="EH21" s="137" t="n">
        <v>5655</v>
      </c>
      <c r="EI21" s="136" t="inlineStr">
        <is>
          <t>-</t>
        </is>
      </c>
      <c r="EJ21" s="136" t="inlineStr">
        <is>
          <t>-</t>
        </is>
      </c>
      <c r="EK21" s="22">
        <f>IFERROR(EG21/DZ21-1,0)</f>
        <v/>
      </c>
      <c r="EL21" s="22">
        <f>IFERROR(EH21/EA21-1,0)</f>
        <v/>
      </c>
      <c r="EM21" s="23">
        <f>IFERROR(EI21/EB21-1,0)</f>
        <v/>
      </c>
      <c r="EN21" s="137" t="n">
        <v>9738</v>
      </c>
      <c r="EO21" s="137" t="n">
        <v>5417</v>
      </c>
      <c r="EP21" s="136" t="inlineStr">
        <is>
          <t>-</t>
        </is>
      </c>
      <c r="EQ21" s="136" t="inlineStr">
        <is>
          <t>-</t>
        </is>
      </c>
      <c r="ER21" s="22">
        <f>IFERROR(EN21/EG21-1,0)</f>
        <v/>
      </c>
      <c r="ES21" s="22">
        <f>IFERROR(EO21/EH21-1,0)</f>
        <v/>
      </c>
      <c r="ET21" s="23">
        <f>IFERROR(EP21/EI21-1,0)</f>
        <v/>
      </c>
      <c r="EU21" s="139" t="n">
        <v>8766</v>
      </c>
      <c r="EV21" s="139" t="n">
        <v>5445</v>
      </c>
      <c r="EW21" s="136" t="inlineStr">
        <is>
          <t>-</t>
        </is>
      </c>
      <c r="EX21" s="136" t="inlineStr">
        <is>
          <t>-</t>
        </is>
      </c>
      <c r="EY21" s="22">
        <f>IFERROR(EU21/EN21-1,0)</f>
        <v/>
      </c>
      <c r="EZ21" s="22">
        <f>IFERROR(EV21/EO21-1,0)</f>
        <v/>
      </c>
      <c r="FA21" s="23">
        <f>IFERROR(EW21/EP21-1,0)</f>
        <v/>
      </c>
      <c r="FB21" s="137" t="n">
        <v>9893</v>
      </c>
      <c r="FC21" s="140" t="n">
        <v>5734</v>
      </c>
      <c r="FD21" s="136" t="inlineStr">
        <is>
          <t>-</t>
        </is>
      </c>
      <c r="FE21" s="136" t="inlineStr">
        <is>
          <t>-</t>
        </is>
      </c>
      <c r="FF21" s="22">
        <f>IFERROR(FB21/EU21-1,0)</f>
        <v/>
      </c>
      <c r="FG21" s="22">
        <f>IFERROR(FC21/EV21-1,0)</f>
        <v/>
      </c>
      <c r="FH21" s="23">
        <f>IFERROR(FD21/EW21-1,0)</f>
        <v/>
      </c>
      <c r="FI21" s="137" t="n">
        <v>10219</v>
      </c>
      <c r="FJ21" s="170" t="n"/>
      <c r="FK21" s="136" t="inlineStr">
        <is>
          <t>-</t>
        </is>
      </c>
      <c r="FL21" s="136" t="inlineStr">
        <is>
          <t>-</t>
        </is>
      </c>
      <c r="FM21" s="22">
        <f>IFERROR(FI21/FB21-1,0)</f>
        <v/>
      </c>
      <c r="FN21" s="22">
        <f>IFERROR(FJ21/FC21-1,0)</f>
        <v/>
      </c>
      <c r="FO21" s="23">
        <f>IFERROR(FK21/FD21-1,0)</f>
        <v/>
      </c>
      <c r="FP21" s="137" t="n">
        <v>9619</v>
      </c>
      <c r="FQ21" s="172" t="n">
        <v>5857</v>
      </c>
      <c r="FR21" s="136" t="inlineStr">
        <is>
          <t>-</t>
        </is>
      </c>
      <c r="FS21" s="136" t="inlineStr">
        <is>
          <t>-</t>
        </is>
      </c>
      <c r="FT21" s="22">
        <f>IFERROR(FP21/FI21-1,0)</f>
        <v/>
      </c>
      <c r="FU21" s="22">
        <f>IFERROR(FQ21/FJ21-1,0)</f>
        <v/>
      </c>
      <c r="FV21" s="23">
        <f>IFERROR(FR21/FK21-1,0)</f>
        <v/>
      </c>
      <c r="FW21" s="139" t="n">
        <v>11431</v>
      </c>
      <c r="FX21" s="172" t="n">
        <v>5803</v>
      </c>
      <c r="FY21" s="136" t="inlineStr">
        <is>
          <t>-</t>
        </is>
      </c>
      <c r="FZ21" s="136" t="inlineStr">
        <is>
          <t>-</t>
        </is>
      </c>
      <c r="GA21" s="22">
        <f>IFERROR(FW21/FP21-1,0)</f>
        <v/>
      </c>
      <c r="GB21" s="22">
        <f>IFERROR(FX21/FQ21-1,0)</f>
        <v/>
      </c>
      <c r="GC21" s="23">
        <f>IFERROR(FY21/FR21-1,0)</f>
        <v/>
      </c>
      <c r="GD21" s="139" t="n">
        <v>11713</v>
      </c>
      <c r="GE21" s="172" t="n">
        <v>5832</v>
      </c>
      <c r="GF21" s="136" t="inlineStr">
        <is>
          <t>-</t>
        </is>
      </c>
      <c r="GG21" s="136" t="inlineStr">
        <is>
          <t>-</t>
        </is>
      </c>
      <c r="GH21" s="22">
        <f>IFERROR(GD21/FW21-1,0)</f>
        <v/>
      </c>
      <c r="GI21" s="22">
        <f>IFERROR(GE21/FX21-1,0)</f>
        <v/>
      </c>
      <c r="GJ21" s="23">
        <f>IFERROR(GF21/FY21-1,0)</f>
        <v/>
      </c>
      <c r="GK21" s="139" t="n">
        <v>10100</v>
      </c>
      <c r="GL21" s="172" t="n">
        <v>5789</v>
      </c>
      <c r="GM21" s="136" t="inlineStr">
        <is>
          <t>-</t>
        </is>
      </c>
      <c r="GN21" s="136" t="inlineStr">
        <is>
          <t>-</t>
        </is>
      </c>
      <c r="GO21" s="22">
        <f>IFERROR(GK21/GD21-1,0)</f>
        <v/>
      </c>
      <c r="GP21" s="22">
        <f>IFERROR(GL21/GE21-1,0)</f>
        <v/>
      </c>
      <c r="GQ21" s="23">
        <f>IFERROR(GM21/GF21-1,0)</f>
        <v/>
      </c>
      <c r="GR21" s="137" t="n">
        <v>10830</v>
      </c>
      <c r="GS21" s="177" t="n">
        <v>4831</v>
      </c>
      <c r="GT21" s="136" t="inlineStr">
        <is>
          <t>-</t>
        </is>
      </c>
      <c r="GU21" s="136" t="inlineStr">
        <is>
          <t>-</t>
        </is>
      </c>
      <c r="GV21" s="22">
        <f>IFERROR(GR21/GK21-1,0)</f>
        <v/>
      </c>
      <c r="GW21" s="22">
        <f>IFERROR(GS21/GL21-1,0)</f>
        <v/>
      </c>
      <c r="GX21" s="23">
        <f>IFERROR(GT21/GM21-1,0)</f>
        <v/>
      </c>
      <c r="GY21" s="137" t="n">
        <v>10830</v>
      </c>
      <c r="GZ21" s="177" t="n">
        <v>5396</v>
      </c>
      <c r="HA21" s="136" t="inlineStr">
        <is>
          <t>-</t>
        </is>
      </c>
      <c r="HB21" s="136" t="inlineStr">
        <is>
          <t>-</t>
        </is>
      </c>
      <c r="HC21" s="22">
        <f>IFERROR(GY21/GR21-1,0)</f>
        <v/>
      </c>
      <c r="HD21" s="22">
        <f>IFERROR(GZ21/GS21-1,0)</f>
        <v/>
      </c>
      <c r="HE21" s="23">
        <f>IFERROR(HA21/GT21-1,0)</f>
        <v/>
      </c>
      <c r="HF21" s="137" t="n">
        <v>11571</v>
      </c>
      <c r="HG21" s="177" t="n">
        <v>5396</v>
      </c>
      <c r="HH21" s="136" t="inlineStr">
        <is>
          <t>-</t>
        </is>
      </c>
      <c r="HI21" s="136" t="inlineStr">
        <is>
          <t>-</t>
        </is>
      </c>
      <c r="HJ21" s="22">
        <f>IFERROR(HF21/GY21-1,0)</f>
        <v/>
      </c>
      <c r="HK21" s="22">
        <f>IFERROR(HG21/GZ21-1,0)</f>
        <v/>
      </c>
      <c r="HL21" s="23" t="n"/>
      <c r="HM21" s="137" t="n">
        <v>11367</v>
      </c>
      <c r="HN21" s="177" t="n">
        <v>5529</v>
      </c>
      <c r="HO21" s="136" t="inlineStr">
        <is>
          <t>-</t>
        </is>
      </c>
      <c r="HP21" s="136" t="inlineStr">
        <is>
          <t>-</t>
        </is>
      </c>
      <c r="HQ21" s="22">
        <f>IFERROR(HM21/HF21-1,0)</f>
        <v/>
      </c>
      <c r="HR21" s="22">
        <f>IFERROR(HN21/HG21-1,0)</f>
        <v/>
      </c>
      <c r="HS21" s="23">
        <f>IFERROR(HO21/HH21-1,0)</f>
        <v/>
      </c>
      <c r="HT21" s="137" t="n">
        <v>10367</v>
      </c>
      <c r="HU21" s="177" t="n">
        <v>5529</v>
      </c>
      <c r="HV21" s="136" t="inlineStr">
        <is>
          <t>-</t>
        </is>
      </c>
      <c r="HW21" s="136" t="inlineStr">
        <is>
          <t>-</t>
        </is>
      </c>
      <c r="HX21" s="22">
        <f>IFERROR(HT21/HM21-1,0)</f>
        <v/>
      </c>
      <c r="HY21" s="22">
        <f>IFERROR(HU21/HN21-1,0)</f>
        <v/>
      </c>
      <c r="HZ21" s="23">
        <f>IFERROR(HV21/HO21-1,0)</f>
        <v/>
      </c>
      <c r="IA21" s="139" t="n">
        <v>10701</v>
      </c>
      <c r="IB21" s="177" t="n">
        <v>5666</v>
      </c>
      <c r="IC21" s="136" t="inlineStr">
        <is>
          <t>-</t>
        </is>
      </c>
      <c r="ID21" s="136" t="inlineStr">
        <is>
          <t>-</t>
        </is>
      </c>
      <c r="IE21" s="22">
        <f>IFERROR(IA21/HT21-1,0)</f>
        <v/>
      </c>
      <c r="IF21" s="22">
        <f>IFERROR(IB21/HU21-1,0)</f>
        <v/>
      </c>
      <c r="IG21" s="23">
        <f>IFERROR(IC21/HV21-1,0)</f>
        <v/>
      </c>
      <c r="IH21" s="137" t="n">
        <v>11187</v>
      </c>
      <c r="II21" s="177" t="n">
        <v>5666</v>
      </c>
      <c r="IJ21" s="136" t="inlineStr">
        <is>
          <t>-</t>
        </is>
      </c>
      <c r="IK21" s="136" t="inlineStr">
        <is>
          <t>-</t>
        </is>
      </c>
      <c r="IL21" s="22">
        <f>IFERROR(IH21/IA21-1,0)</f>
        <v/>
      </c>
      <c r="IM21" s="22">
        <f>IFERROR(II21/IB21-1,0)</f>
        <v/>
      </c>
      <c r="IN21" s="23">
        <f>IFERROR(IJ21/IC21-1,0)</f>
        <v/>
      </c>
      <c r="IO21" s="137" t="n">
        <v>10589</v>
      </c>
      <c r="IP21" s="177" t="n">
        <v>5719</v>
      </c>
      <c r="IQ21" s="136" t="inlineStr">
        <is>
          <t>-</t>
        </is>
      </c>
      <c r="IR21" s="136" t="inlineStr">
        <is>
          <t>-</t>
        </is>
      </c>
      <c r="IS21" s="22">
        <f>IFERROR(IO21/IH21-1,0)</f>
        <v/>
      </c>
      <c r="IT21" s="22">
        <f>IFERROR(IP21/II21-1,0)</f>
        <v/>
      </c>
      <c r="IU21" s="23">
        <f>IFERROR(IQ21/IJ21-1,0)</f>
        <v/>
      </c>
      <c r="IV21" s="140" t="n">
        <v>10824</v>
      </c>
      <c r="IW21" s="188" t="n">
        <v>5308</v>
      </c>
      <c r="IX21" s="136" t="inlineStr">
        <is>
          <t>-</t>
        </is>
      </c>
      <c r="IY21" s="136" t="inlineStr">
        <is>
          <t>-</t>
        </is>
      </c>
      <c r="IZ21" s="22">
        <f>IFERROR(IV21/IO21-1,0)</f>
        <v/>
      </c>
      <c r="JA21" s="22">
        <f>IFERROR(IW21/IP21-1,0)</f>
        <v/>
      </c>
      <c r="JB21" s="23">
        <f>IFERROR(IX21/IQ21-1,0)</f>
        <v/>
      </c>
      <c r="JC21" s="140" t="n">
        <v>10478</v>
      </c>
      <c r="JD21" s="188" t="n">
        <v>5308</v>
      </c>
      <c r="JE21" s="136" t="inlineStr">
        <is>
          <t>-</t>
        </is>
      </c>
      <c r="JF21" s="136" t="inlineStr">
        <is>
          <t>-</t>
        </is>
      </c>
      <c r="JG21" s="22">
        <f>IFERROR(JC21/IV21-1,0)</f>
        <v/>
      </c>
      <c r="JH21" s="22">
        <f>IFERROR(JD21/IW21-1,0)</f>
        <v/>
      </c>
      <c r="JI21" s="23">
        <f>IFERROR(JE21/IX21-1,0)</f>
        <v/>
      </c>
      <c r="JJ21" s="137" t="n">
        <v>10388</v>
      </c>
      <c r="JK21" s="177" t="n">
        <v>5062</v>
      </c>
      <c r="JL21" s="136" t="inlineStr">
        <is>
          <t>-</t>
        </is>
      </c>
      <c r="JM21" s="136" t="inlineStr">
        <is>
          <t>-</t>
        </is>
      </c>
      <c r="JN21" s="22">
        <f>IFERROR(JJ21/JC21-1,0)</f>
        <v/>
      </c>
      <c r="JO21" s="22">
        <f>IFERROR(JK21/JD21-1,0)</f>
        <v/>
      </c>
      <c r="JP21" s="23">
        <f>IFERROR(JL21/JE21-1,0)</f>
        <v/>
      </c>
      <c r="JQ21" s="137" t="n">
        <v>10388</v>
      </c>
      <c r="JR21" s="177" t="n">
        <v>5062</v>
      </c>
      <c r="JS21" s="136" t="inlineStr">
        <is>
          <t>-</t>
        </is>
      </c>
      <c r="JT21" s="136" t="inlineStr">
        <is>
          <t>-</t>
        </is>
      </c>
      <c r="JU21" s="22">
        <f>IFERROR(JQ21/JJ21-1,0)</f>
        <v/>
      </c>
      <c r="JV21" s="22">
        <f>IFERROR(JR21/JK21-1,0)</f>
        <v/>
      </c>
      <c r="JW21" s="23">
        <f>IFERROR(JS21/JL21-1,0)</f>
        <v/>
      </c>
      <c r="JX21" s="137" t="n">
        <v>8673</v>
      </c>
      <c r="JY21" s="177" t="n">
        <v>5003</v>
      </c>
      <c r="JZ21" s="136" t="inlineStr">
        <is>
          <t>-</t>
        </is>
      </c>
      <c r="KA21" s="136" t="inlineStr">
        <is>
          <t>-</t>
        </is>
      </c>
      <c r="KB21" s="22">
        <f>IFERROR(JX21/JQ21-1,0)</f>
        <v/>
      </c>
      <c r="KC21" s="22">
        <f>IFERROR(JY21/JR21-1,0)</f>
        <v/>
      </c>
      <c r="KD21" s="23">
        <f>IFERROR(JZ21/JS21-1,0)</f>
        <v/>
      </c>
      <c r="KE21" s="137" t="n">
        <v>10326</v>
      </c>
      <c r="KF21" s="177" t="n">
        <v>5242</v>
      </c>
      <c r="KG21" s="136" t="inlineStr">
        <is>
          <t>-</t>
        </is>
      </c>
      <c r="KH21" s="136" t="inlineStr">
        <is>
          <t>-</t>
        </is>
      </c>
      <c r="KI21" s="22">
        <f>IFERROR(KE21/JQ21-1,0)</f>
        <v/>
      </c>
      <c r="KJ21" s="22">
        <f>IFERROR(KF21/JR21-1,0)</f>
        <v/>
      </c>
      <c r="KK21" s="23">
        <f>IFERROR(KG21/JS21-1,0)</f>
        <v/>
      </c>
      <c r="KL21" s="139" t="n">
        <v>10534</v>
      </c>
      <c r="KM21" s="172" t="n">
        <v>5132</v>
      </c>
      <c r="KN21" s="136" t="inlineStr">
        <is>
          <t>-</t>
        </is>
      </c>
      <c r="KO21" s="136" t="inlineStr">
        <is>
          <t>-</t>
        </is>
      </c>
      <c r="KP21" s="22">
        <f>IFERROR(KL21/JX21-1,0)</f>
        <v/>
      </c>
      <c r="KQ21" s="22">
        <f>IFERROR(KM21/JY21-1,0)</f>
        <v/>
      </c>
      <c r="KR21" s="23">
        <f>IFERROR(KN21/JZ21-1,0)</f>
        <v/>
      </c>
      <c r="KS21" s="139" t="n">
        <v>11310</v>
      </c>
      <c r="KT21" s="172" t="n">
        <v>5298</v>
      </c>
      <c r="KU21" s="136" t="inlineStr">
        <is>
          <t>-</t>
        </is>
      </c>
      <c r="KV21" s="136" t="inlineStr">
        <is>
          <t>-</t>
        </is>
      </c>
      <c r="KW21" s="22">
        <f>IFERROR(KS21/KE21-1,0)</f>
        <v/>
      </c>
      <c r="KX21" s="22">
        <f>IFERROR(KT21/KF21-1,0)</f>
        <v/>
      </c>
      <c r="KY21" s="23">
        <f>IFERROR(KU21/KG21-1,0)</f>
        <v/>
      </c>
      <c r="KZ21" s="139" t="n">
        <v>10835</v>
      </c>
      <c r="LA21" s="172" t="n">
        <v>5143</v>
      </c>
      <c r="LB21" s="136" t="inlineStr">
        <is>
          <t>-</t>
        </is>
      </c>
      <c r="LC21" s="136" t="inlineStr">
        <is>
          <t>-</t>
        </is>
      </c>
      <c r="LD21" s="22">
        <f>IFERROR(KZ21/KL21-1,0)</f>
        <v/>
      </c>
      <c r="LE21" s="22">
        <f>IFERROR(LA21/KM21-1,0)</f>
        <v/>
      </c>
      <c r="LF21" s="23">
        <f>IFERROR(LB21/KN21-1,0)</f>
        <v/>
      </c>
      <c r="LG21" s="139" t="n">
        <v>10534</v>
      </c>
      <c r="LH21" s="172" t="n">
        <v>5882</v>
      </c>
      <c r="LI21" s="136" t="inlineStr">
        <is>
          <t>-</t>
        </is>
      </c>
      <c r="LJ21" s="136" t="inlineStr">
        <is>
          <t>-</t>
        </is>
      </c>
      <c r="LK21" s="22">
        <f>IFERROR(LG21/KS21-1,0)</f>
        <v/>
      </c>
      <c r="LL21" s="22">
        <f>IFERROR(LH21/KT21-1,0)</f>
        <v/>
      </c>
      <c r="LM21" s="23">
        <f>IFERROR(LI21/KU21-1,0)</f>
        <v/>
      </c>
      <c r="LN21" s="140" t="n">
        <v>10884</v>
      </c>
      <c r="LO21" s="172" t="n">
        <v>5136</v>
      </c>
      <c r="LP21" s="136" t="inlineStr">
        <is>
          <t>-</t>
        </is>
      </c>
      <c r="LQ21" s="136" t="inlineStr">
        <is>
          <t>-</t>
        </is>
      </c>
      <c r="LR21" s="22">
        <f>IFERROR(LN21/KZ21-1,0)</f>
        <v/>
      </c>
      <c r="LS21" s="22">
        <f>IFERROR(LO21/LA21-1,0)</f>
        <v/>
      </c>
      <c r="LT21" s="23">
        <f>IFERROR(LP21/LB21-1,0)</f>
        <v/>
      </c>
      <c r="LU21" s="140" t="n">
        <v>10985</v>
      </c>
      <c r="LV21" s="172" t="n">
        <v>5121</v>
      </c>
      <c r="LW21" s="136" t="inlineStr">
        <is>
          <t>-</t>
        </is>
      </c>
      <c r="LX21" s="136" t="inlineStr">
        <is>
          <t>-</t>
        </is>
      </c>
      <c r="LY21" s="22">
        <f>IFERROR(LU21/LG21-1,0)</f>
        <v/>
      </c>
      <c r="LZ21" s="22">
        <f>IFERROR(LV21/LH21-1,0)</f>
        <v/>
      </c>
      <c r="MA21" s="23">
        <f>IFERROR(LW21/LI21-1,0)</f>
        <v/>
      </c>
      <c r="MB21" s="140" t="n">
        <v>11137</v>
      </c>
      <c r="MC21" s="172" t="n">
        <v>5217</v>
      </c>
      <c r="MD21" s="136" t="inlineStr">
        <is>
          <t>-</t>
        </is>
      </c>
      <c r="ME21" s="136" t="inlineStr">
        <is>
          <t>-</t>
        </is>
      </c>
      <c r="MF21" s="22">
        <f>IFERROR(MB21/LN21-1,0)</f>
        <v/>
      </c>
      <c r="MG21" s="22">
        <f>IFERROR(MC21/LO21-1,0)</f>
        <v/>
      </c>
      <c r="MH21" s="23">
        <f>IFERROR(MD21/LP21-1,0)</f>
        <v/>
      </c>
      <c r="MI21" s="139" t="n">
        <v>11106</v>
      </c>
      <c r="MJ21" s="172" t="n">
        <v>5241</v>
      </c>
      <c r="MK21" s="136" t="inlineStr">
        <is>
          <t>-</t>
        </is>
      </c>
      <c r="ML21" s="136" t="inlineStr">
        <is>
          <t>-</t>
        </is>
      </c>
      <c r="MM21" s="22">
        <f>IFERROR(MI21/LU21-1,0)</f>
        <v/>
      </c>
      <c r="MN21" s="22">
        <f>IFERROR(MJ21/LV21-1,0)</f>
        <v/>
      </c>
      <c r="MO21" s="23">
        <f>IFERROR(MK21/LW21-1,0)</f>
        <v/>
      </c>
      <c r="MP21" s="139" t="n">
        <v>10715</v>
      </c>
      <c r="MQ21" s="172" t="n">
        <v>5130</v>
      </c>
      <c r="MR21" s="136" t="inlineStr">
        <is>
          <t>-</t>
        </is>
      </c>
      <c r="MS21" s="136" t="inlineStr">
        <is>
          <t>-</t>
        </is>
      </c>
      <c r="MT21" s="22">
        <f>IFERROR(MP21/MB21-1,0)</f>
        <v/>
      </c>
      <c r="MU21" s="22">
        <f>IFERROR(MQ21/MC21-1,0)</f>
        <v/>
      </c>
      <c r="MV21" s="23">
        <f>IFERROR(MR21/MD21-1,0)</f>
        <v/>
      </c>
      <c r="MW21" s="139" t="n">
        <v>11188</v>
      </c>
      <c r="MX21" s="172" t="n">
        <v>5198</v>
      </c>
      <c r="MY21" s="136" t="inlineStr">
        <is>
          <t>-</t>
        </is>
      </c>
      <c r="MZ21" s="136" t="inlineStr">
        <is>
          <t>-</t>
        </is>
      </c>
      <c r="NA21" s="22">
        <f>IFERROR(MW21/MI21-1,0)</f>
        <v/>
      </c>
      <c r="NB21" s="22">
        <f>IFERROR(MX21/MJ21-1,0)</f>
        <v/>
      </c>
      <c r="NC21" s="23">
        <f>IFERROR(MY21/MK21-1,0)</f>
        <v/>
      </c>
      <c r="ND21" s="139" t="n">
        <v>10378</v>
      </c>
      <c r="NE21" s="172" t="n">
        <v>5199</v>
      </c>
      <c r="NF21" s="136" t="inlineStr">
        <is>
          <t>-</t>
        </is>
      </c>
      <c r="NG21" s="136" t="inlineStr">
        <is>
          <t>-</t>
        </is>
      </c>
      <c r="NH21" s="22">
        <f>IFERROR(ND21/MP21-1,0)</f>
        <v/>
      </c>
      <c r="NI21" s="22">
        <f>IFERROR(NE21/MQ21-1,0)</f>
        <v/>
      </c>
      <c r="NJ21" s="23">
        <f>IFERROR(NF21/MR21-1,0)</f>
        <v/>
      </c>
      <c r="NK21" s="140" t="n">
        <v>11278</v>
      </c>
      <c r="NL21" s="177" t="n">
        <v>5501</v>
      </c>
      <c r="NM21" s="136" t="inlineStr">
        <is>
          <t>-</t>
        </is>
      </c>
      <c r="NN21" s="136" t="inlineStr">
        <is>
          <t>-</t>
        </is>
      </c>
      <c r="NO21" s="22">
        <f>IFERROR(NK21/MW21-1,0)</f>
        <v/>
      </c>
      <c r="NP21" s="22">
        <f>IFERROR(NL21/MX21-1,0)</f>
        <v/>
      </c>
      <c r="NQ21" s="23">
        <f>IFERROR(NM21/MY21-1,0)</f>
        <v/>
      </c>
      <c r="NR21" s="226" t="n">
        <v>10762</v>
      </c>
      <c r="NS21" s="177" t="n">
        <v>5494</v>
      </c>
      <c r="NT21" s="136" t="inlineStr">
        <is>
          <t>-</t>
        </is>
      </c>
      <c r="NU21" s="136" t="inlineStr">
        <is>
          <t>-</t>
        </is>
      </c>
      <c r="NV21" s="22">
        <f>IFERROR(NR21/ND21-1,0)</f>
        <v/>
      </c>
      <c r="NW21" s="22">
        <f>IFERROR(NS21/NE21-1,0)</f>
        <v/>
      </c>
      <c r="NX21" s="23">
        <f>IFERROR(NT21/NF21-1,0)</f>
        <v/>
      </c>
      <c r="NY21" s="226" t="n">
        <v>10763</v>
      </c>
      <c r="NZ21" s="177" t="n">
        <v>4858</v>
      </c>
      <c r="OA21" s="136" t="inlineStr">
        <is>
          <t>-</t>
        </is>
      </c>
      <c r="OB21" s="136" t="inlineStr">
        <is>
          <t>-</t>
        </is>
      </c>
      <c r="OC21" s="22">
        <f>IFERROR(NY21/NK21-1,0)</f>
        <v/>
      </c>
      <c r="OD21" s="22">
        <f>IFERROR(NZ21/NL21-1,0)</f>
        <v/>
      </c>
      <c r="OE21" s="23">
        <f>IFERROR(OA21/NM21-1,0)</f>
        <v/>
      </c>
      <c r="OF21" s="226" t="n">
        <v>11515</v>
      </c>
      <c r="OG21" s="188" t="n">
        <v>4726</v>
      </c>
      <c r="OH21" s="136" t="inlineStr">
        <is>
          <t>-</t>
        </is>
      </c>
      <c r="OI21" s="136" t="inlineStr">
        <is>
          <t>-</t>
        </is>
      </c>
      <c r="OJ21" s="22">
        <f>IFERROR(OF21/NR21-1,0)</f>
        <v/>
      </c>
      <c r="OK21" s="22">
        <f>IFERROR(OG21/NS21-1,0)</f>
        <v/>
      </c>
      <c r="OL21" s="23">
        <f>IFERROR(OH21/NT21-1,0)</f>
        <v/>
      </c>
      <c r="OM21" s="226" t="n">
        <v>11525</v>
      </c>
      <c r="ON21" s="188" t="n">
        <v>4463</v>
      </c>
      <c r="OO21" s="136" t="inlineStr">
        <is>
          <t>-</t>
        </is>
      </c>
      <c r="OP21" s="136" t="inlineStr">
        <is>
          <t>-</t>
        </is>
      </c>
      <c r="OQ21" s="22">
        <f>IFERROR(OM21/NY21-1,0)</f>
        <v/>
      </c>
      <c r="OR21" s="22">
        <f>IFERROR(ON21/NZ21-1,0)</f>
        <v/>
      </c>
      <c r="OS21" s="23">
        <f>IFERROR(OO21/OA21-1,0)</f>
        <v/>
      </c>
      <c r="OT21" s="226" t="n">
        <v>11152</v>
      </c>
      <c r="OU21" s="188" t="n">
        <v>4617</v>
      </c>
      <c r="OV21" s="136" t="inlineStr">
        <is>
          <t>-</t>
        </is>
      </c>
      <c r="OW21" s="136" t="inlineStr">
        <is>
          <t>-</t>
        </is>
      </c>
      <c r="OX21" s="22">
        <f>IFERROR(OT21/OF21-1,0)</f>
        <v/>
      </c>
      <c r="OY21" s="22">
        <f>IFERROR(OU21/OG21-1,0)</f>
        <v/>
      </c>
      <c r="OZ21" s="23">
        <f>IFERROR(OV21/OH21-1,0)</f>
        <v/>
      </c>
    </row>
    <row r="22" ht="16.2" customHeight="1" s="325" thickBot="1">
      <c r="A22" s="26" t="inlineStr">
        <is>
          <t>Master Vent</t>
        </is>
      </c>
      <c r="B22" s="27" t="inlineStr">
        <is>
          <t>ИП Панов Дмитрий Николаевич</t>
        </is>
      </c>
      <c r="C22" s="27" t="inlineStr">
        <is>
          <t xml:space="preserve">Леонид Шевницын </t>
        </is>
      </c>
      <c r="D22" s="28" t="n"/>
      <c r="E22" s="29" t="n"/>
      <c r="F22" s="29" t="n"/>
      <c r="G22" s="42" t="n">
        <v>45747</v>
      </c>
      <c r="H22" s="42" t="n"/>
      <c r="I22" s="147" t="inlineStr">
        <is>
          <t>Ozon, Wildberries, Яндекс Маркет</t>
        </is>
      </c>
      <c r="J22" s="147" t="inlineStr">
        <is>
          <t>GERVENT</t>
        </is>
      </c>
      <c r="K22" s="136" t="n"/>
      <c r="L22" s="136" t="n"/>
      <c r="M22" s="136" t="inlineStr">
        <is>
          <t>-</t>
        </is>
      </c>
      <c r="N22" s="136" t="n"/>
      <c r="O22" s="22">
        <f>IFERROR(K22/#REF!-1,0)</f>
        <v/>
      </c>
      <c r="P22" s="22">
        <f>IFERROR(L22/#REF!-1,0)</f>
        <v/>
      </c>
      <c r="Q22" s="23">
        <f>IFERROR(M22/#REF!-1,0)</f>
        <v/>
      </c>
      <c r="R22" s="136" t="n"/>
      <c r="S22" s="136" t="n"/>
      <c r="T22" s="136" t="inlineStr">
        <is>
          <t>-</t>
        </is>
      </c>
      <c r="U22" s="136" t="n"/>
      <c r="V22" s="22">
        <f>IFERROR(R22/K22-1,0)</f>
        <v/>
      </c>
      <c r="W22" s="22">
        <f>IFERROR(S22/L22-1,0)</f>
        <v/>
      </c>
      <c r="X22" s="23">
        <f>IFERROR(T22/M22-1,0)</f>
        <v/>
      </c>
      <c r="Y22" s="136" t="n"/>
      <c r="Z22" s="136" t="n"/>
      <c r="AA22" s="136" t="inlineStr">
        <is>
          <t>-</t>
        </is>
      </c>
      <c r="AB22" s="136" t="n"/>
      <c r="AC22" s="22">
        <f>IFERROR(Y22/R22-1,0)</f>
        <v/>
      </c>
      <c r="AD22" s="22">
        <f>IFERROR(Z22/S22-1,0)</f>
        <v/>
      </c>
      <c r="AE22" s="23">
        <f>IFERROR(AA22/T22-1,0)</f>
        <v/>
      </c>
      <c r="AF22" s="136" t="n"/>
      <c r="AG22" s="136" t="n"/>
      <c r="AH22" s="136" t="inlineStr">
        <is>
          <t>-</t>
        </is>
      </c>
      <c r="AI22" s="136" t="n"/>
      <c r="AJ22" s="22">
        <f>IFERROR(AF22/Y22-1,0)</f>
        <v/>
      </c>
      <c r="AK22" s="22">
        <f>IFERROR(AG22/Z22-1,0)</f>
        <v/>
      </c>
      <c r="AL22" s="23">
        <f>IFERROR(AH22/AA22-1,0)</f>
        <v/>
      </c>
      <c r="AM22" s="136" t="n"/>
      <c r="AN22" s="136" t="n"/>
      <c r="AO22" s="136" t="inlineStr">
        <is>
          <t>-</t>
        </is>
      </c>
      <c r="AP22" s="136" t="n"/>
      <c r="AQ22" s="22">
        <f>IFERROR(AM22/AF22-1,0)</f>
        <v/>
      </c>
      <c r="AR22" s="22">
        <f>IFERROR(AN22/AG22-1,0)</f>
        <v/>
      </c>
      <c r="AS22" s="23">
        <f>IFERROR(AO22/AH22-1,0)</f>
        <v/>
      </c>
      <c r="AT22" s="136" t="n"/>
      <c r="AU22" s="136" t="n"/>
      <c r="AV22" s="136" t="inlineStr">
        <is>
          <t>-</t>
        </is>
      </c>
      <c r="AW22" s="136" t="n"/>
      <c r="AX22" s="22">
        <f>IFERROR(AT22/AM22-1,0)</f>
        <v/>
      </c>
      <c r="AY22" s="22">
        <f>IFERROR(AU22/AN22-1,0)</f>
        <v/>
      </c>
      <c r="AZ22" s="23">
        <f>IFERROR(AV22/AO22-1,0)</f>
        <v/>
      </c>
      <c r="BA22" s="136" t="n"/>
      <c r="BB22" s="136" t="n"/>
      <c r="BC22" s="136" t="inlineStr">
        <is>
          <t>-</t>
        </is>
      </c>
      <c r="BD22" s="136" t="n"/>
      <c r="BE22" s="22">
        <f>IFERROR(BA22/AT22-1,0)</f>
        <v/>
      </c>
      <c r="BF22" s="22">
        <f>IFERROR(BB22/AU22-1,0)</f>
        <v/>
      </c>
      <c r="BG22" s="23">
        <f>IFERROR(BC22/AV22-1,0)</f>
        <v/>
      </c>
      <c r="BH22" s="136" t="n"/>
      <c r="BI22" s="136" t="n"/>
      <c r="BJ22" s="136" t="inlineStr">
        <is>
          <t>-</t>
        </is>
      </c>
      <c r="BK22" s="136" t="n"/>
      <c r="BL22" s="22">
        <f>IFERROR(BH22/BA22-1,0)</f>
        <v/>
      </c>
      <c r="BM22" s="22">
        <f>IFERROR(BI22/BB22-1,0)</f>
        <v/>
      </c>
      <c r="BN22" s="23">
        <f>IFERROR(BJ22/BC22-1,0)</f>
        <v/>
      </c>
      <c r="BO22" s="136" t="n"/>
      <c r="BP22" s="136" t="n"/>
      <c r="BQ22" s="136" t="inlineStr">
        <is>
          <t>-</t>
        </is>
      </c>
      <c r="BR22" s="136" t="n"/>
      <c r="BS22" s="22">
        <f>IFERROR(BO22/BH22-1,0)</f>
        <v/>
      </c>
      <c r="BT22" s="22">
        <f>IFERROR(BP22/BI22-1,0)</f>
        <v/>
      </c>
      <c r="BU22" s="23">
        <f>IFERROR(BQ22/BJ22-1,0)</f>
        <v/>
      </c>
      <c r="BV22" s="136" t="n"/>
      <c r="BW22" s="136" t="n"/>
      <c r="BX22" s="136" t="inlineStr">
        <is>
          <t>-</t>
        </is>
      </c>
      <c r="BY22" s="136" t="n"/>
      <c r="BZ22" s="22">
        <f>IFERROR(BV22/BO22-1,0)</f>
        <v/>
      </c>
      <c r="CA22" s="22">
        <f>IFERROR(BW22/BP22-1,0)</f>
        <v/>
      </c>
      <c r="CB22" s="23">
        <f>IFERROR(BX22/BQ22-1,0)</f>
        <v/>
      </c>
      <c r="CC22" s="136" t="n"/>
      <c r="CD22" s="136" t="n"/>
      <c r="CE22" s="136" t="inlineStr">
        <is>
          <t>-</t>
        </is>
      </c>
      <c r="CF22" s="136" t="n"/>
      <c r="CG22" s="22">
        <f>IFERROR(CC22/BV22-1,0)</f>
        <v/>
      </c>
      <c r="CH22" s="22">
        <f>IFERROR(CD22/BW22-1,0)</f>
        <v/>
      </c>
      <c r="CI22" s="23">
        <f>IFERROR(CE22/BX22-1,0)</f>
        <v/>
      </c>
      <c r="CJ22" s="136" t="n"/>
      <c r="CK22" s="136" t="n"/>
      <c r="CL22" s="136" t="inlineStr">
        <is>
          <t>-</t>
        </is>
      </c>
      <c r="CM22" s="136" t="n"/>
      <c r="CN22" s="22">
        <f>IFERROR(CJ22/CC22-1,0)</f>
        <v/>
      </c>
      <c r="CO22" s="22">
        <f>IFERROR(CK22/CD22-1,0)</f>
        <v/>
      </c>
      <c r="CP22" s="23">
        <f>IFERROR(CL22/CE22-1,0)</f>
        <v/>
      </c>
      <c r="CQ22" s="136" t="n"/>
      <c r="CR22" s="136" t="n"/>
      <c r="CS22" s="136" t="inlineStr">
        <is>
          <t>-</t>
        </is>
      </c>
      <c r="CT22" s="136" t="n"/>
      <c r="CU22" s="22">
        <f>IFERROR(CQ22/CJ22-1,0)</f>
        <v/>
      </c>
      <c r="CV22" s="22">
        <f>IFERROR(CR22/CK22-1,0)</f>
        <v/>
      </c>
      <c r="CW22" s="23">
        <f>IFERROR(CS22/CL22-1,0)</f>
        <v/>
      </c>
      <c r="CX22" s="136" t="n"/>
      <c r="CY22" s="136" t="n"/>
      <c r="CZ22" s="136" t="inlineStr">
        <is>
          <t>-</t>
        </is>
      </c>
      <c r="DA22" s="136" t="n"/>
      <c r="DB22" s="22">
        <f>IFERROR(CX22/CQ22-1,0)</f>
        <v/>
      </c>
      <c r="DC22" s="22">
        <f>IFERROR(CY22/CR22-1,0)</f>
        <v/>
      </c>
      <c r="DD22" s="23">
        <f>IFERROR(CZ22/CS22-1,0)</f>
        <v/>
      </c>
      <c r="DE22" s="136" t="n"/>
      <c r="DF22" s="136" t="n"/>
      <c r="DG22" s="136" t="inlineStr">
        <is>
          <t>-</t>
        </is>
      </c>
      <c r="DH22" s="136" t="n"/>
      <c r="DI22" s="22">
        <f>IFERROR(DE22/CX22-1,0)</f>
        <v/>
      </c>
      <c r="DJ22" s="22">
        <f>IFERROR(DF22/CY22-1,0)</f>
        <v/>
      </c>
      <c r="DK22" s="23">
        <f>IFERROR(DG22/CZ22-1,0)</f>
        <v/>
      </c>
      <c r="DL22" s="136" t="n"/>
      <c r="DM22" s="136" t="n"/>
      <c r="DN22" s="136" t="inlineStr">
        <is>
          <t>-</t>
        </is>
      </c>
      <c r="DO22" s="136" t="n"/>
      <c r="DP22" s="22">
        <f>IFERROR(DL22/DE22-1,0)</f>
        <v/>
      </c>
      <c r="DQ22" s="22">
        <f>IFERROR(DM22/DF22-1,0)</f>
        <v/>
      </c>
      <c r="DR22" s="23">
        <f>IFERROR(DN22/DG22-1,0)</f>
        <v/>
      </c>
      <c r="DS22" s="136" t="n"/>
      <c r="DT22" s="136" t="n"/>
      <c r="DU22" s="136" t="inlineStr">
        <is>
          <t>-</t>
        </is>
      </c>
      <c r="DV22" s="136" t="n"/>
      <c r="DW22" s="22">
        <f>IFERROR(DS22/DL22-1,0)</f>
        <v/>
      </c>
      <c r="DX22" s="22">
        <f>IFERROR(DT22/DM22-1,0)</f>
        <v/>
      </c>
      <c r="DY22" s="23">
        <f>IFERROR(DU22/DN22-1,0)</f>
        <v/>
      </c>
      <c r="DZ22" s="136" t="n"/>
      <c r="EA22" s="136" t="n"/>
      <c r="EB22" s="136" t="inlineStr">
        <is>
          <t>-</t>
        </is>
      </c>
      <c r="EC22" s="136" t="n"/>
      <c r="ED22" s="22">
        <f>IFERROR(DZ22/DS22-1,0)</f>
        <v/>
      </c>
      <c r="EE22" s="22">
        <f>IFERROR(EA22/DT22-1,0)</f>
        <v/>
      </c>
      <c r="EF22" s="23">
        <f>IFERROR(EB22/DU22-1,0)</f>
        <v/>
      </c>
      <c r="EG22" s="136" t="n"/>
      <c r="EH22" s="136" t="n"/>
      <c r="EI22" s="136" t="inlineStr">
        <is>
          <t>-</t>
        </is>
      </c>
      <c r="EJ22" s="136" t="n"/>
      <c r="EK22" s="22">
        <f>IFERROR(EG22/DZ22-1,0)</f>
        <v/>
      </c>
      <c r="EL22" s="22">
        <f>IFERROR(EH22/EA22-1,0)</f>
        <v/>
      </c>
      <c r="EM22" s="23">
        <f>IFERROR(EI22/EB22-1,0)</f>
        <v/>
      </c>
      <c r="EN22" s="136" t="n"/>
      <c r="EO22" s="136" t="n"/>
      <c r="EP22" s="136" t="inlineStr">
        <is>
          <t>-</t>
        </is>
      </c>
      <c r="EQ22" s="136" t="n"/>
      <c r="ER22" s="22">
        <f>IFERROR(EN22/EG22-1,0)</f>
        <v/>
      </c>
      <c r="ES22" s="22">
        <f>IFERROR(EO22/EH22-1,0)</f>
        <v/>
      </c>
      <c r="ET22" s="23">
        <f>IFERROR(EP22/EI22-1,0)</f>
        <v/>
      </c>
      <c r="EU22" s="136" t="n"/>
      <c r="EV22" s="136" t="n"/>
      <c r="EW22" s="136" t="inlineStr">
        <is>
          <t>-</t>
        </is>
      </c>
      <c r="EX22" s="136" t="n"/>
      <c r="EY22" s="22">
        <f>IFERROR(EU22/EN22-1,0)</f>
        <v/>
      </c>
      <c r="EZ22" s="22">
        <f>IFERROR(EV22/EO22-1,0)</f>
        <v/>
      </c>
      <c r="FA22" s="23">
        <f>IFERROR(EW22/EP22-1,0)</f>
        <v/>
      </c>
      <c r="FB22" s="136" t="n"/>
      <c r="FC22" s="136" t="n"/>
      <c r="FD22" s="136" t="inlineStr">
        <is>
          <t>-</t>
        </is>
      </c>
      <c r="FE22" s="136" t="n"/>
      <c r="FF22" s="22">
        <f>IFERROR(FB22/EU22-1,0)</f>
        <v/>
      </c>
      <c r="FG22" s="22">
        <f>IFERROR(FC22/EV22-1,0)</f>
        <v/>
      </c>
      <c r="FH22" s="23">
        <f>IFERROR(FD22/EW22-1,0)</f>
        <v/>
      </c>
      <c r="FI22" s="136" t="n"/>
      <c r="FJ22" s="136" t="n"/>
      <c r="FK22" s="136" t="inlineStr">
        <is>
          <t>-</t>
        </is>
      </c>
      <c r="FL22" s="136" t="n"/>
      <c r="FM22" s="22">
        <f>IFERROR(FI22/FB22-1,0)</f>
        <v/>
      </c>
      <c r="FN22" s="22">
        <f>IFERROR(FJ22/FC22-1,0)</f>
        <v/>
      </c>
      <c r="FO22" s="23">
        <f>IFERROR(FK22/FD22-1,0)</f>
        <v/>
      </c>
      <c r="FP22" s="136" t="n"/>
      <c r="FQ22" s="136" t="n"/>
      <c r="FR22" s="136" t="inlineStr">
        <is>
          <t>-</t>
        </is>
      </c>
      <c r="FS22" s="136" t="n"/>
      <c r="FT22" s="22">
        <f>IFERROR(FP22/FI22-1,0)</f>
        <v/>
      </c>
      <c r="FU22" s="22">
        <f>IFERROR(FQ22/FJ22-1,0)</f>
        <v/>
      </c>
      <c r="FV22" s="23">
        <f>IFERROR(FR22/FK22-1,0)</f>
        <v/>
      </c>
      <c r="FW22" s="136" t="n"/>
      <c r="FX22" s="136" t="n"/>
      <c r="FY22" s="136" t="inlineStr">
        <is>
          <t>-</t>
        </is>
      </c>
      <c r="FZ22" s="136" t="n"/>
      <c r="GA22" s="22">
        <f>IFERROR(FW22/FP22-1,0)</f>
        <v/>
      </c>
      <c r="GB22" s="22">
        <f>IFERROR(FX22/FQ22-1,0)</f>
        <v/>
      </c>
      <c r="GC22" s="23">
        <f>IFERROR(FY22/FR22-1,0)</f>
        <v/>
      </c>
      <c r="GD22" s="136" t="n"/>
      <c r="GE22" s="136" t="n"/>
      <c r="GF22" s="136" t="inlineStr">
        <is>
          <t>-</t>
        </is>
      </c>
      <c r="GG22" s="136" t="n"/>
      <c r="GH22" s="22">
        <f>IFERROR(GD22/FW22-1,0)</f>
        <v/>
      </c>
      <c r="GI22" s="22">
        <f>IFERROR(GE22/FX22-1,0)</f>
        <v/>
      </c>
      <c r="GJ22" s="23">
        <f>IFERROR(GF22/FY22-1,0)</f>
        <v/>
      </c>
      <c r="GK22" s="136" t="n"/>
      <c r="GL22" s="136" t="n"/>
      <c r="GM22" s="136" t="inlineStr">
        <is>
          <t>-</t>
        </is>
      </c>
      <c r="GN22" s="136" t="n"/>
      <c r="GO22" s="22">
        <f>IFERROR(GK22/GD22-1,0)</f>
        <v/>
      </c>
      <c r="GP22" s="22">
        <f>IFERROR(GL22/GE22-1,0)</f>
        <v/>
      </c>
      <c r="GQ22" s="23">
        <f>IFERROR(GM22/GF22-1,0)</f>
        <v/>
      </c>
      <c r="GR22" s="136" t="n"/>
      <c r="GS22" s="136" t="n"/>
      <c r="GT22" s="136" t="inlineStr">
        <is>
          <t>-</t>
        </is>
      </c>
      <c r="GU22" s="136" t="n"/>
      <c r="GV22" s="22">
        <f>IFERROR(GR22/GK22-1,0)</f>
        <v/>
      </c>
      <c r="GW22" s="22">
        <f>IFERROR(GS22/GL22-1,0)</f>
        <v/>
      </c>
      <c r="GX22" s="23">
        <f>IFERROR(GT22/GM22-1,0)</f>
        <v/>
      </c>
      <c r="GY22" s="136" t="n"/>
      <c r="GZ22" s="136" t="n"/>
      <c r="HA22" s="136" t="inlineStr">
        <is>
          <t>-</t>
        </is>
      </c>
      <c r="HB22" s="136" t="n"/>
      <c r="HC22" s="22">
        <f>IFERROR(GY22/GR22-1,0)</f>
        <v/>
      </c>
      <c r="HD22" s="22">
        <f>IFERROR(GZ22/GS22-1,0)</f>
        <v/>
      </c>
      <c r="HE22" s="23">
        <f>IFERROR(HA22/GT22-1,0)</f>
        <v/>
      </c>
      <c r="HF22" s="136" t="n"/>
      <c r="HG22" s="136" t="n"/>
      <c r="HH22" s="136" t="inlineStr">
        <is>
          <t>-</t>
        </is>
      </c>
      <c r="HI22" s="136" t="n"/>
      <c r="HJ22" s="22">
        <f>IFERROR(HF22/GY22-1,0)</f>
        <v/>
      </c>
      <c r="HK22" s="22">
        <f>IFERROR(HG22/GZ22-1,0)</f>
        <v/>
      </c>
      <c r="HL22" s="23">
        <f>IFERROR(HH22/HA22-1,0)</f>
        <v/>
      </c>
      <c r="HM22" s="136" t="n"/>
      <c r="HN22" s="136" t="n"/>
      <c r="HO22" s="136" t="inlineStr">
        <is>
          <t>-</t>
        </is>
      </c>
      <c r="HP22" s="136" t="n"/>
      <c r="HQ22" s="22">
        <f>IFERROR(HM22/HF22-1,0)</f>
        <v/>
      </c>
      <c r="HR22" s="22">
        <f>IFERROR(HN22/HG22-1,0)</f>
        <v/>
      </c>
      <c r="HS22" s="23">
        <f>IFERROR(HO22/HH22-1,0)</f>
        <v/>
      </c>
      <c r="HT22" s="136" t="n"/>
      <c r="HU22" s="136" t="n"/>
      <c r="HV22" s="136" t="inlineStr">
        <is>
          <t>-</t>
        </is>
      </c>
      <c r="HW22" s="136" t="n"/>
      <c r="HX22" s="22">
        <f>IFERROR(HT22/HM22-1,0)</f>
        <v/>
      </c>
      <c r="HY22" s="22">
        <f>IFERROR(HU22/HN22-1,0)</f>
        <v/>
      </c>
      <c r="HZ22" s="23">
        <f>IFERROR(HV22/HO22-1,0)</f>
        <v/>
      </c>
      <c r="IA22" s="136" t="n"/>
      <c r="IB22" s="136" t="n"/>
      <c r="IC22" s="136" t="inlineStr">
        <is>
          <t>-</t>
        </is>
      </c>
      <c r="ID22" s="136" t="n"/>
      <c r="IE22" s="22">
        <f>IFERROR(IA22/HT22-1,0)</f>
        <v/>
      </c>
      <c r="IF22" s="22">
        <f>IFERROR(IB22/HU22-1,0)</f>
        <v/>
      </c>
      <c r="IG22" s="23">
        <f>IFERROR(IC22/HV22-1,0)</f>
        <v/>
      </c>
      <c r="IH22" s="136" t="n"/>
      <c r="II22" s="136" t="n"/>
      <c r="IJ22" s="136" t="inlineStr">
        <is>
          <t>-</t>
        </is>
      </c>
      <c r="IK22" s="136" t="n"/>
      <c r="IL22" s="22">
        <f>IFERROR(IH22/IA22-1,0)</f>
        <v/>
      </c>
      <c r="IM22" s="22">
        <f>IFERROR(II22/IB22-1,0)</f>
        <v/>
      </c>
      <c r="IN22" s="23">
        <f>IFERROR(IJ22/IC22-1,0)</f>
        <v/>
      </c>
      <c r="IO22" s="136" t="n"/>
      <c r="IP22" s="136" t="n"/>
      <c r="IQ22" s="136" t="inlineStr">
        <is>
          <t>-</t>
        </is>
      </c>
      <c r="IR22" s="136" t="n"/>
      <c r="IS22" s="22">
        <f>IFERROR(IO22/IH22-1,0)</f>
        <v/>
      </c>
      <c r="IT22" s="22">
        <f>IFERROR(IP22/II22-1,0)</f>
        <v/>
      </c>
      <c r="IU22" s="23">
        <f>IFERROR(IQ22/IJ22-1,0)</f>
        <v/>
      </c>
      <c r="IV22" s="136" t="n"/>
      <c r="IW22" s="136" t="n"/>
      <c r="IX22" s="136" t="inlineStr">
        <is>
          <t>-</t>
        </is>
      </c>
      <c r="IY22" s="136" t="n"/>
      <c r="IZ22" s="22">
        <f>IFERROR(IV22/IO22-1,0)</f>
        <v/>
      </c>
      <c r="JA22" s="22">
        <f>IFERROR(IW22/IP22-1,0)</f>
        <v/>
      </c>
      <c r="JB22" s="23">
        <f>IFERROR(IX22/IQ22-1,0)</f>
        <v/>
      </c>
      <c r="JC22" s="136" t="n"/>
      <c r="JD22" s="136" t="n"/>
      <c r="JE22" s="136" t="inlineStr">
        <is>
          <t>-</t>
        </is>
      </c>
      <c r="JF22" s="136" t="n"/>
      <c r="JG22" s="22">
        <f>IFERROR(JC22/IV22-1,0)</f>
        <v/>
      </c>
      <c r="JH22" s="22">
        <f>IFERROR(JD22/IW22-1,0)</f>
        <v/>
      </c>
      <c r="JI22" s="23">
        <f>IFERROR(JE22/IX22-1,0)</f>
        <v/>
      </c>
      <c r="JJ22" s="136" t="n"/>
      <c r="JK22" s="136" t="n"/>
      <c r="JL22" s="136" t="inlineStr">
        <is>
          <t>-</t>
        </is>
      </c>
      <c r="JM22" s="136" t="n"/>
      <c r="JN22" s="22">
        <f>IFERROR(JJ22/JC22-1,0)</f>
        <v/>
      </c>
      <c r="JO22" s="22">
        <f>IFERROR(JK22/JD22-1,0)</f>
        <v/>
      </c>
      <c r="JP22" s="23">
        <f>IFERROR(JL22/JE22-1,0)</f>
        <v/>
      </c>
      <c r="JQ22" s="136" t="n"/>
      <c r="JR22" s="136" t="n"/>
      <c r="JS22" s="136" t="inlineStr">
        <is>
          <t>-</t>
        </is>
      </c>
      <c r="JT22" s="136" t="n"/>
      <c r="JU22" s="22">
        <f>IFERROR(JQ22/JJ22-1,0)</f>
        <v/>
      </c>
      <c r="JV22" s="22">
        <f>IFERROR(JR22/JK22-1,0)</f>
        <v/>
      </c>
      <c r="JW22" s="23">
        <f>IFERROR(JS22/JL22-1,0)</f>
        <v/>
      </c>
      <c r="JX22" s="136" t="n"/>
      <c r="JY22" s="136" t="n"/>
      <c r="JZ22" s="136" t="inlineStr">
        <is>
          <t>-</t>
        </is>
      </c>
      <c r="KA22" s="136" t="n"/>
      <c r="KB22" s="22">
        <f>IFERROR(JX22/JQ22-1,0)</f>
        <v/>
      </c>
      <c r="KC22" s="22">
        <f>IFERROR(JY22/JR22-1,0)</f>
        <v/>
      </c>
      <c r="KD22" s="23">
        <f>IFERROR(JZ22/JS22-1,0)</f>
        <v/>
      </c>
      <c r="KE22" s="136" t="n"/>
      <c r="KF22" s="136" t="n"/>
      <c r="KG22" s="136" t="inlineStr">
        <is>
          <t>-</t>
        </is>
      </c>
      <c r="KH22" s="136" t="n"/>
      <c r="KI22" s="22">
        <f>IFERROR(KE22/JQ22-1,0)</f>
        <v/>
      </c>
      <c r="KJ22" s="22">
        <f>IFERROR(KF22/JR22-1,0)</f>
        <v/>
      </c>
      <c r="KK22" s="23">
        <f>IFERROR(KG22/JS22-1,0)</f>
        <v/>
      </c>
      <c r="KL22" s="136" t="n"/>
      <c r="KM22" s="136" t="n"/>
      <c r="KN22" s="136" t="inlineStr">
        <is>
          <t>-</t>
        </is>
      </c>
      <c r="KO22" s="136" t="n"/>
      <c r="KP22" s="22">
        <f>IFERROR(KL22/JX22-1,0)</f>
        <v/>
      </c>
      <c r="KQ22" s="22">
        <f>IFERROR(KM22/JY22-1,0)</f>
        <v/>
      </c>
      <c r="KR22" s="23">
        <f>IFERROR(KN22/JZ22-1,0)</f>
        <v/>
      </c>
      <c r="KS22" s="136" t="n"/>
      <c r="KT22" s="136" t="n"/>
      <c r="KU22" s="136" t="inlineStr">
        <is>
          <t>-</t>
        </is>
      </c>
      <c r="KV22" s="136" t="n"/>
      <c r="KW22" s="22">
        <f>IFERROR(KS22/KE22-1,0)</f>
        <v/>
      </c>
      <c r="KX22" s="22">
        <f>IFERROR(KT22/KF22-1,0)</f>
        <v/>
      </c>
      <c r="KY22" s="23">
        <f>IFERROR(KU22/KG22-1,0)</f>
        <v/>
      </c>
      <c r="KZ22" s="136" t="n"/>
      <c r="LA22" s="136" t="n"/>
      <c r="LB22" s="136" t="inlineStr">
        <is>
          <t>-</t>
        </is>
      </c>
      <c r="LC22" s="136" t="n"/>
      <c r="LD22" s="22">
        <f>IFERROR(KZ22/KL22-1,0)</f>
        <v/>
      </c>
      <c r="LE22" s="22">
        <f>IFERROR(LA22/KM22-1,0)</f>
        <v/>
      </c>
      <c r="LF22" s="23">
        <f>IFERROR(LB22/KN22-1,0)</f>
        <v/>
      </c>
      <c r="LG22" s="136" t="n"/>
      <c r="LH22" s="136" t="n"/>
      <c r="LI22" s="136" t="inlineStr">
        <is>
          <t>-</t>
        </is>
      </c>
      <c r="LJ22" s="136" t="n"/>
      <c r="LK22" s="22">
        <f>IFERROR(LG22/KS22-1,0)</f>
        <v/>
      </c>
      <c r="LL22" s="22">
        <f>IFERROR(LH22/KT22-1,0)</f>
        <v/>
      </c>
      <c r="LM22" s="23">
        <f>IFERROR(LI22/KU22-1,0)</f>
        <v/>
      </c>
      <c r="LN22" s="136" t="n"/>
      <c r="LO22" s="136" t="n"/>
      <c r="LP22" s="136" t="inlineStr">
        <is>
          <t>-</t>
        </is>
      </c>
      <c r="LQ22" s="136" t="n"/>
      <c r="LR22" s="22">
        <f>IFERROR(LN22/KZ22-1,0)</f>
        <v/>
      </c>
      <c r="LS22" s="22">
        <f>IFERROR(LO22/LA22-1,0)</f>
        <v/>
      </c>
      <c r="LT22" s="23">
        <f>IFERROR(LP22/LB22-1,0)</f>
        <v/>
      </c>
      <c r="LU22" s="136" t="n"/>
      <c r="LV22" s="136" t="n"/>
      <c r="LW22" s="136" t="inlineStr">
        <is>
          <t>-</t>
        </is>
      </c>
      <c r="LX22" s="136" t="n"/>
      <c r="LY22" s="22">
        <f>IFERROR(LU22/LG22-1,0)</f>
        <v/>
      </c>
      <c r="LZ22" s="22">
        <f>IFERROR(LV22/LH22-1,0)</f>
        <v/>
      </c>
      <c r="MA22" s="23">
        <f>IFERROR(LW22/LI22-1,0)</f>
        <v/>
      </c>
      <c r="MB22" s="136" t="n"/>
      <c r="MC22" s="136" t="n"/>
      <c r="MD22" s="136" t="inlineStr">
        <is>
          <t>-</t>
        </is>
      </c>
      <c r="ME22" s="136" t="n"/>
      <c r="MF22" s="22">
        <f>IFERROR(MB22/LN22-1,0)</f>
        <v/>
      </c>
      <c r="MG22" s="22">
        <f>IFERROR(MC22/LO22-1,0)</f>
        <v/>
      </c>
      <c r="MH22" s="23">
        <f>IFERROR(MD22/LP22-1,0)</f>
        <v/>
      </c>
      <c r="MI22" s="136" t="n"/>
      <c r="MJ22" s="136" t="n"/>
      <c r="MK22" s="136" t="inlineStr">
        <is>
          <t>-</t>
        </is>
      </c>
      <c r="ML22" s="136" t="n"/>
      <c r="MM22" s="22">
        <f>IFERROR(MI22/LU22-1,0)</f>
        <v/>
      </c>
      <c r="MN22" s="22">
        <f>IFERROR(MJ22/LV22-1,0)</f>
        <v/>
      </c>
      <c r="MO22" s="23">
        <f>IFERROR(MK22/LW22-1,0)</f>
        <v/>
      </c>
      <c r="MP22" s="136" t="n"/>
      <c r="MQ22" s="136" t="n"/>
      <c r="MR22" s="136" t="inlineStr">
        <is>
          <t>-</t>
        </is>
      </c>
      <c r="MS22" s="136" t="n"/>
      <c r="MT22" s="22">
        <f>IFERROR(MP22/MB22-1,0)</f>
        <v/>
      </c>
      <c r="MU22" s="22">
        <f>IFERROR(MQ22/MC22-1,0)</f>
        <v/>
      </c>
      <c r="MV22" s="23">
        <f>IFERROR(MR22/MD22-1,0)</f>
        <v/>
      </c>
      <c r="MW22" s="136" t="n"/>
      <c r="MX22" s="136" t="n"/>
      <c r="MY22" s="136" t="inlineStr">
        <is>
          <t>-</t>
        </is>
      </c>
      <c r="MZ22" s="136" t="n"/>
      <c r="NA22" s="22">
        <f>IFERROR(MW22/MI22-1,0)</f>
        <v/>
      </c>
      <c r="NB22" s="22">
        <f>IFERROR(MX22/MJ22-1,0)</f>
        <v/>
      </c>
      <c r="NC22" s="23">
        <f>IFERROR(MY22/MK22-1,0)</f>
        <v/>
      </c>
      <c r="ND22" s="136" t="n"/>
      <c r="NE22" s="136" t="n"/>
      <c r="NF22" s="136" t="inlineStr">
        <is>
          <t>-</t>
        </is>
      </c>
      <c r="NG22" s="136" t="n"/>
      <c r="NH22" s="22">
        <f>IFERROR(ND22/MP22-1,0)</f>
        <v/>
      </c>
      <c r="NI22" s="22">
        <f>IFERROR(NE22/MQ22-1,0)</f>
        <v/>
      </c>
      <c r="NJ22" s="23">
        <f>IFERROR(NF22/MR22-1,0)</f>
        <v/>
      </c>
      <c r="NK22" s="136" t="n"/>
      <c r="NL22" s="136" t="n"/>
      <c r="NM22" s="136" t="inlineStr">
        <is>
          <t>-</t>
        </is>
      </c>
      <c r="NN22" s="136" t="n"/>
      <c r="NO22" s="22">
        <f>IFERROR(NK22/MW22-1,0)</f>
        <v/>
      </c>
      <c r="NP22" s="22">
        <f>IFERROR(NL22/MX22-1,0)</f>
        <v/>
      </c>
      <c r="NQ22" s="23">
        <f>IFERROR(NM22/MY22-1,0)</f>
        <v/>
      </c>
      <c r="NR22" s="136" t="n"/>
      <c r="NS22" s="136" t="n"/>
      <c r="NT22" s="136" t="inlineStr">
        <is>
          <t>-</t>
        </is>
      </c>
      <c r="NU22" s="136" t="n"/>
      <c r="NV22" s="22">
        <f>IFERROR(NR22/ND22-1,0)</f>
        <v/>
      </c>
      <c r="NW22" s="22">
        <f>IFERROR(NS22/NE22-1,0)</f>
        <v/>
      </c>
      <c r="NX22" s="23">
        <f>IFERROR(NT22/NF22-1,0)</f>
        <v/>
      </c>
      <c r="NY22" s="136" t="n"/>
      <c r="NZ22" s="136" t="n"/>
      <c r="OA22" s="136" t="inlineStr">
        <is>
          <t>-</t>
        </is>
      </c>
      <c r="OB22" s="136" t="n"/>
      <c r="OC22" s="22">
        <f>IFERROR(NY22/NK22-1,0)</f>
        <v/>
      </c>
      <c r="OD22" s="22">
        <f>IFERROR(NZ22/NL22-1,0)</f>
        <v/>
      </c>
      <c r="OE22" s="23">
        <f>IFERROR(OA22/NM22-1,0)</f>
        <v/>
      </c>
      <c r="OF22" s="136" t="n"/>
      <c r="OG22" s="136" t="n"/>
      <c r="OH22" s="136" t="inlineStr">
        <is>
          <t>-</t>
        </is>
      </c>
      <c r="OI22" s="136" t="n"/>
      <c r="OJ22" s="22">
        <f>IFERROR(OF22/NR22-1,0)</f>
        <v/>
      </c>
      <c r="OK22" s="22">
        <f>IFERROR(OG22/NS22-1,0)</f>
        <v/>
      </c>
      <c r="OL22" s="23">
        <f>IFERROR(OH22/NT22-1,0)</f>
        <v/>
      </c>
      <c r="OM22" s="136" t="n"/>
      <c r="ON22" s="136" t="n"/>
      <c r="OO22" s="136" t="inlineStr">
        <is>
          <t>-</t>
        </is>
      </c>
      <c r="OP22" s="136" t="n"/>
      <c r="OQ22" s="22">
        <f>IFERROR(OM22/NY22-1,0)</f>
        <v/>
      </c>
      <c r="OR22" s="22">
        <f>IFERROR(ON22/NZ22-1,0)</f>
        <v/>
      </c>
      <c r="OS22" s="23">
        <f>IFERROR(OO22/OA22-1,0)</f>
        <v/>
      </c>
      <c r="OT22" s="136" t="n"/>
      <c r="OU22" s="136" t="n"/>
      <c r="OV22" s="136" t="inlineStr">
        <is>
          <t>-</t>
        </is>
      </c>
      <c r="OW22" s="136" t="n"/>
      <c r="OX22" s="22">
        <f>IFERROR(OT22/OF22-1,0)</f>
        <v/>
      </c>
      <c r="OY22" s="22">
        <f>IFERROR(OU22/OG22-1,0)</f>
        <v/>
      </c>
      <c r="OZ22" s="23">
        <f>IFERROR(OV22/OH22-1,0)</f>
        <v/>
      </c>
    </row>
    <row r="23" ht="16.2" customHeight="1" s="325" thickBot="1">
      <c r="A23" s="26" t="inlineStr">
        <is>
          <t>Vent Master</t>
        </is>
      </c>
      <c r="B23" s="27" t="inlineStr">
        <is>
          <t>ИП Фадеев Евгений Сергеевич</t>
        </is>
      </c>
      <c r="C23" s="27" t="inlineStr">
        <is>
          <t xml:space="preserve">Леонид Шевницын </t>
        </is>
      </c>
      <c r="D23" s="28" t="n"/>
      <c r="E23" s="29" t="n"/>
      <c r="F23" s="29" t="n"/>
      <c r="G23" s="29" t="n"/>
      <c r="H23" s="29" t="n"/>
      <c r="I23" s="147" t="inlineStr">
        <is>
          <t>Ozon, Wildberries</t>
        </is>
      </c>
      <c r="J23" s="147" t="inlineStr">
        <is>
          <t>GERVENT</t>
        </is>
      </c>
      <c r="K23" s="136" t="n"/>
      <c r="L23" s="136" t="n"/>
      <c r="M23" s="136" t="inlineStr">
        <is>
          <t>-</t>
        </is>
      </c>
      <c r="N23" s="136" t="n"/>
      <c r="O23" s="22">
        <f>IFERROR(K23/#REF!-1,0)</f>
        <v/>
      </c>
      <c r="P23" s="22">
        <f>IFERROR(L23/#REF!-1,0)</f>
        <v/>
      </c>
      <c r="Q23" s="23">
        <f>IFERROR(M23/#REF!-1,0)</f>
        <v/>
      </c>
      <c r="R23" s="136" t="n"/>
      <c r="S23" s="136" t="n"/>
      <c r="T23" s="136" t="inlineStr">
        <is>
          <t>-</t>
        </is>
      </c>
      <c r="U23" s="136" t="n"/>
      <c r="V23" s="22">
        <f>IFERROR(R23/K23-1,0)</f>
        <v/>
      </c>
      <c r="W23" s="22">
        <f>IFERROR(S23/L23-1,0)</f>
        <v/>
      </c>
      <c r="X23" s="23">
        <f>IFERROR(T23/M23-1,0)</f>
        <v/>
      </c>
      <c r="Y23" s="136" t="n"/>
      <c r="Z23" s="136" t="n"/>
      <c r="AA23" s="136" t="inlineStr">
        <is>
          <t>-</t>
        </is>
      </c>
      <c r="AB23" s="136" t="n"/>
      <c r="AC23" s="22">
        <f>IFERROR(Y23/R23-1,0)</f>
        <v/>
      </c>
      <c r="AD23" s="22">
        <f>IFERROR(Z23/S23-1,0)</f>
        <v/>
      </c>
      <c r="AE23" s="23">
        <f>IFERROR(AA23/T23-1,0)</f>
        <v/>
      </c>
      <c r="AF23" s="136" t="n"/>
      <c r="AG23" s="136" t="n"/>
      <c r="AH23" s="136" t="inlineStr">
        <is>
          <t>-</t>
        </is>
      </c>
      <c r="AI23" s="136" t="n"/>
      <c r="AJ23" s="22">
        <f>IFERROR(AF23/Y23-1,0)</f>
        <v/>
      </c>
      <c r="AK23" s="22">
        <f>IFERROR(AG23/Z23-1,0)</f>
        <v/>
      </c>
      <c r="AL23" s="23">
        <f>IFERROR(AH23/AA23-1,0)</f>
        <v/>
      </c>
      <c r="AM23" s="136" t="n"/>
      <c r="AN23" s="136" t="n"/>
      <c r="AO23" s="136" t="inlineStr">
        <is>
          <t>-</t>
        </is>
      </c>
      <c r="AP23" s="136" t="n"/>
      <c r="AQ23" s="22">
        <f>IFERROR(AM23/AF23-1,0)</f>
        <v/>
      </c>
      <c r="AR23" s="22">
        <f>IFERROR(AN23/AG23-1,0)</f>
        <v/>
      </c>
      <c r="AS23" s="23">
        <f>IFERROR(AO23/AH23-1,0)</f>
        <v/>
      </c>
      <c r="AT23" s="136" t="n"/>
      <c r="AU23" s="136" t="n"/>
      <c r="AV23" s="136" t="inlineStr">
        <is>
          <t>-</t>
        </is>
      </c>
      <c r="AW23" s="136" t="n"/>
      <c r="AX23" s="22">
        <f>IFERROR(AT23/AM23-1,0)</f>
        <v/>
      </c>
      <c r="AY23" s="22">
        <f>IFERROR(AU23/AN23-1,0)</f>
        <v/>
      </c>
      <c r="AZ23" s="23">
        <f>IFERROR(AV23/AO23-1,0)</f>
        <v/>
      </c>
      <c r="BA23" s="136" t="n"/>
      <c r="BB23" s="136" t="n"/>
      <c r="BC23" s="136" t="inlineStr">
        <is>
          <t>-</t>
        </is>
      </c>
      <c r="BD23" s="136" t="n"/>
      <c r="BE23" s="22">
        <f>IFERROR(BA23/AT23-1,0)</f>
        <v/>
      </c>
      <c r="BF23" s="22">
        <f>IFERROR(BB23/AU23-1,0)</f>
        <v/>
      </c>
      <c r="BG23" s="23">
        <f>IFERROR(BC23/AV23-1,0)</f>
        <v/>
      </c>
      <c r="BH23" s="139" t="n">
        <v>10902</v>
      </c>
      <c r="BI23" s="136" t="n"/>
      <c r="BJ23" s="136" t="inlineStr">
        <is>
          <t>-</t>
        </is>
      </c>
      <c r="BK23" s="139" t="n">
        <v>7238</v>
      </c>
      <c r="BL23" s="22">
        <f>IFERROR(BH23/BA23-1,0)</f>
        <v/>
      </c>
      <c r="BM23" s="22">
        <f>IFERROR(BI23/BB23-1,0)</f>
        <v/>
      </c>
      <c r="BN23" s="23">
        <f>IFERROR(BJ23/BC23-1,0)</f>
        <v/>
      </c>
      <c r="BO23" s="139" t="n">
        <v>10991</v>
      </c>
      <c r="BP23" s="136" t="n"/>
      <c r="BQ23" s="136" t="inlineStr">
        <is>
          <t>-</t>
        </is>
      </c>
      <c r="BR23" s="136" t="n"/>
      <c r="BS23" s="22">
        <f>IFERROR(BO23/BH23-1,0)</f>
        <v/>
      </c>
      <c r="BT23" s="22">
        <f>IFERROR(BP23/BI23-1,0)</f>
        <v/>
      </c>
      <c r="BU23" s="23">
        <f>IFERROR(BQ23/BJ23-1,0)</f>
        <v/>
      </c>
      <c r="BV23" s="136" t="n"/>
      <c r="BW23" s="136" t="n"/>
      <c r="BX23" s="136" t="inlineStr">
        <is>
          <t>-</t>
        </is>
      </c>
      <c r="BY23" s="136" t="n"/>
      <c r="BZ23" s="22">
        <f>IFERROR(BV23/BO23-1,0)</f>
        <v/>
      </c>
      <c r="CA23" s="22">
        <f>IFERROR(BW23/BP23-1,0)</f>
        <v/>
      </c>
      <c r="CB23" s="23">
        <f>IFERROR(BX23/BQ23-1,0)</f>
        <v/>
      </c>
      <c r="CC23" s="136" t="n"/>
      <c r="CD23" s="136" t="n"/>
      <c r="CE23" s="136" t="inlineStr">
        <is>
          <t>-</t>
        </is>
      </c>
      <c r="CF23" s="136" t="n"/>
      <c r="CG23" s="22">
        <f>IFERROR(CC23/BV23-1,0)</f>
        <v/>
      </c>
      <c r="CH23" s="22">
        <f>IFERROR(CD23/BW23-1,0)</f>
        <v/>
      </c>
      <c r="CI23" s="23">
        <f>IFERROR(CE23/BX23-1,0)</f>
        <v/>
      </c>
      <c r="CJ23" s="136" t="n"/>
      <c r="CK23" s="136" t="n"/>
      <c r="CL23" s="136" t="inlineStr">
        <is>
          <t>-</t>
        </is>
      </c>
      <c r="CM23" s="136" t="n"/>
      <c r="CN23" s="22">
        <f>IFERROR(CJ23/CC23-1,0)</f>
        <v/>
      </c>
      <c r="CO23" s="22">
        <f>IFERROR(CK23/CD23-1,0)</f>
        <v/>
      </c>
      <c r="CP23" s="23">
        <f>IFERROR(CL23/CE23-1,0)</f>
        <v/>
      </c>
      <c r="CQ23" s="136" t="n"/>
      <c r="CR23" s="136" t="n"/>
      <c r="CS23" s="136" t="inlineStr">
        <is>
          <t>-</t>
        </is>
      </c>
      <c r="CT23" s="136" t="n"/>
      <c r="CU23" s="22">
        <f>IFERROR(CQ23/CJ23-1,0)</f>
        <v/>
      </c>
      <c r="CV23" s="22">
        <f>IFERROR(CR23/CK23-1,0)</f>
        <v/>
      </c>
      <c r="CW23" s="23">
        <f>IFERROR(CS23/CL23-1,0)</f>
        <v/>
      </c>
      <c r="CX23" s="136" t="n"/>
      <c r="CY23" s="136" t="n"/>
      <c r="CZ23" s="136" t="inlineStr">
        <is>
          <t>-</t>
        </is>
      </c>
      <c r="DA23" s="136" t="n"/>
      <c r="DB23" s="22">
        <f>IFERROR(CX23/CQ23-1,0)</f>
        <v/>
      </c>
      <c r="DC23" s="22">
        <f>IFERROR(CY23/CR23-1,0)</f>
        <v/>
      </c>
      <c r="DD23" s="23">
        <f>IFERROR(CZ23/CS23-1,0)</f>
        <v/>
      </c>
      <c r="DE23" s="136" t="n"/>
      <c r="DF23" s="139" t="n">
        <v>5644</v>
      </c>
      <c r="DG23" s="136" t="inlineStr">
        <is>
          <t>-</t>
        </is>
      </c>
      <c r="DH23" s="136" t="n"/>
      <c r="DI23" s="22">
        <f>IFERROR(DE23/CX23-1,0)</f>
        <v/>
      </c>
      <c r="DJ23" s="22">
        <f>IFERROR(DF23/CY23-1,0)</f>
        <v/>
      </c>
      <c r="DK23" s="23">
        <f>IFERROR(DG23/CZ23-1,0)</f>
        <v/>
      </c>
      <c r="DL23" s="136" t="n"/>
      <c r="DM23" s="136" t="n"/>
      <c r="DN23" s="136" t="inlineStr">
        <is>
          <t>-</t>
        </is>
      </c>
      <c r="DO23" s="136" t="n"/>
      <c r="DP23" s="22">
        <f>IFERROR(DL23/DE23-1,0)</f>
        <v/>
      </c>
      <c r="DQ23" s="22">
        <f>IFERROR(DM23/DF23-1,0)</f>
        <v/>
      </c>
      <c r="DR23" s="23">
        <f>IFERROR(DN23/DG23-1,0)</f>
        <v/>
      </c>
      <c r="DS23" s="136" t="n"/>
      <c r="DT23" s="136" t="n"/>
      <c r="DU23" s="136" t="inlineStr">
        <is>
          <t>-</t>
        </is>
      </c>
      <c r="DV23" s="136" t="n"/>
      <c r="DW23" s="22">
        <f>IFERROR(DS23/DL23-1,0)</f>
        <v/>
      </c>
      <c r="DX23" s="22">
        <f>IFERROR(DT23/DM23-1,0)</f>
        <v/>
      </c>
      <c r="DY23" s="23">
        <f>IFERROR(DU23/DN23-1,0)</f>
        <v/>
      </c>
      <c r="DZ23" s="136" t="n"/>
      <c r="EA23" s="136" t="n"/>
      <c r="EB23" s="136" t="inlineStr">
        <is>
          <t>-</t>
        </is>
      </c>
      <c r="EC23" s="136" t="n"/>
      <c r="ED23" s="22">
        <f>IFERROR(DZ23/DS23-1,0)</f>
        <v/>
      </c>
      <c r="EE23" s="22">
        <f>IFERROR(EA23/DT23-1,0)</f>
        <v/>
      </c>
      <c r="EF23" s="23">
        <f>IFERROR(EB23/DU23-1,0)</f>
        <v/>
      </c>
      <c r="EG23" s="136" t="n"/>
      <c r="EH23" s="136" t="n"/>
      <c r="EI23" s="136" t="inlineStr">
        <is>
          <t>-</t>
        </is>
      </c>
      <c r="EJ23" s="136" t="n"/>
      <c r="EK23" s="22">
        <f>IFERROR(EG23/DZ23-1,0)</f>
        <v/>
      </c>
      <c r="EL23" s="22">
        <f>IFERROR(EH23/EA23-1,0)</f>
        <v/>
      </c>
      <c r="EM23" s="23">
        <f>IFERROR(EI23/EB23-1,0)</f>
        <v/>
      </c>
      <c r="EN23" s="136" t="n"/>
      <c r="EO23" s="136" t="n"/>
      <c r="EP23" s="136" t="inlineStr">
        <is>
          <t>-</t>
        </is>
      </c>
      <c r="EQ23" s="136" t="n"/>
      <c r="ER23" s="22">
        <f>IFERROR(EN23/EG23-1,0)</f>
        <v/>
      </c>
      <c r="ES23" s="22">
        <f>IFERROR(EO23/EH23-1,0)</f>
        <v/>
      </c>
      <c r="ET23" s="23">
        <f>IFERROR(EP23/EI23-1,0)</f>
        <v/>
      </c>
      <c r="EU23" s="136" t="n"/>
      <c r="EV23" s="136" t="n"/>
      <c r="EW23" s="136" t="inlineStr">
        <is>
          <t>-</t>
        </is>
      </c>
      <c r="EX23" s="136" t="n"/>
      <c r="EY23" s="22">
        <f>IFERROR(EU23/EN23-1,0)</f>
        <v/>
      </c>
      <c r="EZ23" s="22">
        <f>IFERROR(EV23/EO23-1,0)</f>
        <v/>
      </c>
      <c r="FA23" s="23">
        <f>IFERROR(EW23/EP23-1,0)</f>
        <v/>
      </c>
      <c r="FB23" s="136" t="n"/>
      <c r="FC23" s="136" t="n"/>
      <c r="FD23" s="136" t="inlineStr">
        <is>
          <t>-</t>
        </is>
      </c>
      <c r="FE23" s="136" t="n"/>
      <c r="FF23" s="22">
        <f>IFERROR(FB23/EU23-1,0)</f>
        <v/>
      </c>
      <c r="FG23" s="22">
        <f>IFERROR(FC23/EV23-1,0)</f>
        <v/>
      </c>
      <c r="FH23" s="23">
        <f>IFERROR(FD23/EW23-1,0)</f>
        <v/>
      </c>
      <c r="FI23" s="136" t="n"/>
      <c r="FJ23" s="136" t="n"/>
      <c r="FK23" s="136" t="inlineStr">
        <is>
          <t>-</t>
        </is>
      </c>
      <c r="FL23" s="136" t="n"/>
      <c r="FM23" s="22">
        <f>IFERROR(FI23/FB23-1,0)</f>
        <v/>
      </c>
      <c r="FN23" s="22">
        <f>IFERROR(FJ23/FC23-1,0)</f>
        <v/>
      </c>
      <c r="FO23" s="23">
        <f>IFERROR(FK23/FD23-1,0)</f>
        <v/>
      </c>
      <c r="FP23" s="136" t="n"/>
      <c r="FQ23" s="136" t="n"/>
      <c r="FR23" s="136" t="inlineStr">
        <is>
          <t>-</t>
        </is>
      </c>
      <c r="FS23" s="136" t="n"/>
      <c r="FT23" s="22">
        <f>IFERROR(FP23/FI23-1,0)</f>
        <v/>
      </c>
      <c r="FU23" s="22">
        <f>IFERROR(FQ23/FJ23-1,0)</f>
        <v/>
      </c>
      <c r="FV23" s="23">
        <f>IFERROR(FR23/FK23-1,0)</f>
        <v/>
      </c>
      <c r="FW23" s="136" t="n"/>
      <c r="FX23" s="136" t="n"/>
      <c r="FY23" s="136" t="inlineStr">
        <is>
          <t>-</t>
        </is>
      </c>
      <c r="FZ23" s="136" t="n"/>
      <c r="GA23" s="22">
        <f>IFERROR(FW23/FP23-1,0)</f>
        <v/>
      </c>
      <c r="GB23" s="22">
        <f>IFERROR(FX23/FQ23-1,0)</f>
        <v/>
      </c>
      <c r="GC23" s="23">
        <f>IFERROR(FY23/FR23-1,0)</f>
        <v/>
      </c>
      <c r="GD23" s="136" t="n"/>
      <c r="GE23" s="136" t="n"/>
      <c r="GF23" s="136" t="inlineStr">
        <is>
          <t>-</t>
        </is>
      </c>
      <c r="GG23" s="136" t="n"/>
      <c r="GH23" s="22">
        <f>IFERROR(GD23/FW23-1,0)</f>
        <v/>
      </c>
      <c r="GI23" s="22">
        <f>IFERROR(GE23/FX23-1,0)</f>
        <v/>
      </c>
      <c r="GJ23" s="23">
        <f>IFERROR(GF23/FY23-1,0)</f>
        <v/>
      </c>
      <c r="GK23" s="136" t="n"/>
      <c r="GL23" s="136" t="n"/>
      <c r="GM23" s="136" t="inlineStr">
        <is>
          <t>-</t>
        </is>
      </c>
      <c r="GN23" s="136" t="n"/>
      <c r="GO23" s="22">
        <f>IFERROR(GK23/GD23-1,0)</f>
        <v/>
      </c>
      <c r="GP23" s="22">
        <f>IFERROR(GL23/GE23-1,0)</f>
        <v/>
      </c>
      <c r="GQ23" s="23">
        <f>IFERROR(GM23/GF23-1,0)</f>
        <v/>
      </c>
      <c r="GR23" s="136" t="n"/>
      <c r="GS23" s="136" t="n"/>
      <c r="GT23" s="136" t="inlineStr">
        <is>
          <t>-</t>
        </is>
      </c>
      <c r="GU23" s="136" t="n"/>
      <c r="GV23" s="22">
        <f>IFERROR(GR23/GK23-1,0)</f>
        <v/>
      </c>
      <c r="GW23" s="22">
        <f>IFERROR(GS23/GL23-1,0)</f>
        <v/>
      </c>
      <c r="GX23" s="23">
        <f>IFERROR(GT23/GM23-1,0)</f>
        <v/>
      </c>
      <c r="GY23" s="136" t="n"/>
      <c r="GZ23" s="136" t="n"/>
      <c r="HA23" s="136" t="inlineStr">
        <is>
          <t>-</t>
        </is>
      </c>
      <c r="HB23" s="136" t="n"/>
      <c r="HC23" s="22">
        <f>IFERROR(GY23/GR23-1,0)</f>
        <v/>
      </c>
      <c r="HD23" s="22">
        <f>IFERROR(GZ23/GS23-1,0)</f>
        <v/>
      </c>
      <c r="HE23" s="23">
        <f>IFERROR(HA23/GT23-1,0)</f>
        <v/>
      </c>
      <c r="HF23" s="136" t="n"/>
      <c r="HG23" s="136" t="n"/>
      <c r="HH23" s="136" t="inlineStr">
        <is>
          <t>-</t>
        </is>
      </c>
      <c r="HI23" s="136" t="n"/>
      <c r="HJ23" s="22">
        <f>IFERROR(HF23/GY23-1,0)</f>
        <v/>
      </c>
      <c r="HK23" s="22">
        <f>IFERROR(HG23/GZ23-1,0)</f>
        <v/>
      </c>
      <c r="HL23" s="23">
        <f>IFERROR(HH23/HA23-1,0)</f>
        <v/>
      </c>
      <c r="HM23" s="136" t="n"/>
      <c r="HN23" s="136" t="n"/>
      <c r="HO23" s="136" t="inlineStr">
        <is>
          <t>-</t>
        </is>
      </c>
      <c r="HP23" s="136" t="n"/>
      <c r="HQ23" s="22">
        <f>IFERROR(HM23/HF23-1,0)</f>
        <v/>
      </c>
      <c r="HR23" s="22">
        <f>IFERROR(HN23/HG23-1,0)</f>
        <v/>
      </c>
      <c r="HS23" s="23">
        <f>IFERROR(HO23/HH23-1,0)</f>
        <v/>
      </c>
      <c r="HT23" s="136" t="n"/>
      <c r="HU23" s="136" t="n"/>
      <c r="HV23" s="136" t="inlineStr">
        <is>
          <t>-</t>
        </is>
      </c>
      <c r="HW23" s="136" t="n"/>
      <c r="HX23" s="22">
        <f>IFERROR(HT23/HM23-1,0)</f>
        <v/>
      </c>
      <c r="HY23" s="22">
        <f>IFERROR(HU23/HN23-1,0)</f>
        <v/>
      </c>
      <c r="HZ23" s="23">
        <f>IFERROR(HV23/HO23-1,0)</f>
        <v/>
      </c>
      <c r="IA23" s="136" t="n"/>
      <c r="IB23" s="136" t="n"/>
      <c r="IC23" s="136" t="inlineStr">
        <is>
          <t>-</t>
        </is>
      </c>
      <c r="ID23" s="136" t="n"/>
      <c r="IE23" s="22">
        <f>IFERROR(IA23/HT23-1,0)</f>
        <v/>
      </c>
      <c r="IF23" s="22">
        <f>IFERROR(IB23/HU23-1,0)</f>
        <v/>
      </c>
      <c r="IG23" s="23">
        <f>IFERROR(IC23/HV23-1,0)</f>
        <v/>
      </c>
      <c r="IH23" s="136" t="n"/>
      <c r="II23" s="136" t="n"/>
      <c r="IJ23" s="136" t="inlineStr">
        <is>
          <t>-</t>
        </is>
      </c>
      <c r="IK23" s="136" t="n"/>
      <c r="IL23" s="22">
        <f>IFERROR(IH23/IA23-1,0)</f>
        <v/>
      </c>
      <c r="IM23" s="22">
        <f>IFERROR(II23/IB23-1,0)</f>
        <v/>
      </c>
      <c r="IN23" s="23">
        <f>IFERROR(IJ23/IC23-1,0)</f>
        <v/>
      </c>
      <c r="IO23" s="136" t="n"/>
      <c r="IP23" s="136" t="n"/>
      <c r="IQ23" s="136" t="inlineStr">
        <is>
          <t>-</t>
        </is>
      </c>
      <c r="IR23" s="136" t="n"/>
      <c r="IS23" s="22">
        <f>IFERROR(IO23/IH23-1,0)</f>
        <v/>
      </c>
      <c r="IT23" s="22">
        <f>IFERROR(IP23/II23-1,0)</f>
        <v/>
      </c>
      <c r="IU23" s="23">
        <f>IFERROR(IQ23/IJ23-1,0)</f>
        <v/>
      </c>
      <c r="IV23" s="136" t="n"/>
      <c r="IW23" s="136" t="n"/>
      <c r="IX23" s="136" t="inlineStr">
        <is>
          <t>-</t>
        </is>
      </c>
      <c r="IY23" s="136" t="n"/>
      <c r="IZ23" s="22">
        <f>IFERROR(IV23/IO23-1,0)</f>
        <v/>
      </c>
      <c r="JA23" s="22">
        <f>IFERROR(IW23/IP23-1,0)</f>
        <v/>
      </c>
      <c r="JB23" s="23">
        <f>IFERROR(IX23/IQ23-1,0)</f>
        <v/>
      </c>
      <c r="JC23" s="136" t="n"/>
      <c r="JD23" s="136" t="n"/>
      <c r="JE23" s="136" t="inlineStr">
        <is>
          <t>-</t>
        </is>
      </c>
      <c r="JF23" s="136" t="n"/>
      <c r="JG23" s="22">
        <f>IFERROR(JC23/IV23-1,0)</f>
        <v/>
      </c>
      <c r="JH23" s="22">
        <f>IFERROR(JD23/IW23-1,0)</f>
        <v/>
      </c>
      <c r="JI23" s="23">
        <f>IFERROR(JE23/IX23-1,0)</f>
        <v/>
      </c>
      <c r="JJ23" s="136" t="n"/>
      <c r="JK23" s="136" t="n"/>
      <c r="JL23" s="136" t="inlineStr">
        <is>
          <t>-</t>
        </is>
      </c>
      <c r="JM23" s="136" t="n"/>
      <c r="JN23" s="22">
        <f>IFERROR(JJ23/JC23-1,0)</f>
        <v/>
      </c>
      <c r="JO23" s="22">
        <f>IFERROR(JK23/JD23-1,0)</f>
        <v/>
      </c>
      <c r="JP23" s="23">
        <f>IFERROR(JL23/JE23-1,0)</f>
        <v/>
      </c>
      <c r="JQ23" s="136" t="n"/>
      <c r="JR23" s="136" t="n"/>
      <c r="JS23" s="136" t="inlineStr">
        <is>
          <t>-</t>
        </is>
      </c>
      <c r="JT23" s="136" t="n"/>
      <c r="JU23" s="22">
        <f>IFERROR(JQ23/JJ23-1,0)</f>
        <v/>
      </c>
      <c r="JV23" s="22">
        <f>IFERROR(JR23/JK23-1,0)</f>
        <v/>
      </c>
      <c r="JW23" s="23">
        <f>IFERROR(JS23/JL23-1,0)</f>
        <v/>
      </c>
      <c r="JX23" s="136" t="n"/>
      <c r="JY23" s="136" t="n"/>
      <c r="JZ23" s="136" t="inlineStr">
        <is>
          <t>-</t>
        </is>
      </c>
      <c r="KA23" s="136" t="n"/>
      <c r="KB23" s="22">
        <f>IFERROR(JX23/JQ23-1,0)</f>
        <v/>
      </c>
      <c r="KC23" s="22">
        <f>IFERROR(JY23/JR23-1,0)</f>
        <v/>
      </c>
      <c r="KD23" s="23">
        <f>IFERROR(JZ23/JS23-1,0)</f>
        <v/>
      </c>
      <c r="KE23" s="136" t="n"/>
      <c r="KF23" s="136" t="n"/>
      <c r="KG23" s="136" t="inlineStr">
        <is>
          <t>-</t>
        </is>
      </c>
      <c r="KH23" s="136" t="n"/>
      <c r="KI23" s="22">
        <f>IFERROR(KE23/JQ23-1,0)</f>
        <v/>
      </c>
      <c r="KJ23" s="22">
        <f>IFERROR(KF23/JR23-1,0)</f>
        <v/>
      </c>
      <c r="KK23" s="23">
        <f>IFERROR(KG23/JS23-1,0)</f>
        <v/>
      </c>
      <c r="KL23" s="136" t="n"/>
      <c r="KM23" s="136" t="n"/>
      <c r="KN23" s="136" t="inlineStr">
        <is>
          <t>-</t>
        </is>
      </c>
      <c r="KO23" s="136" t="n"/>
      <c r="KP23" s="22">
        <f>IFERROR(KL23/JX23-1,0)</f>
        <v/>
      </c>
      <c r="KQ23" s="22">
        <f>IFERROR(KM23/JY23-1,0)</f>
        <v/>
      </c>
      <c r="KR23" s="23">
        <f>IFERROR(KN23/JZ23-1,0)</f>
        <v/>
      </c>
      <c r="KS23" s="136" t="n"/>
      <c r="KT23" s="136" t="n"/>
      <c r="KU23" s="136" t="inlineStr">
        <is>
          <t>-</t>
        </is>
      </c>
      <c r="KV23" s="136" t="n"/>
      <c r="KW23" s="22">
        <f>IFERROR(KS23/KE23-1,0)</f>
        <v/>
      </c>
      <c r="KX23" s="22">
        <f>IFERROR(KT23/KF23-1,0)</f>
        <v/>
      </c>
      <c r="KY23" s="23">
        <f>IFERROR(KU23/KG23-1,0)</f>
        <v/>
      </c>
      <c r="KZ23" s="136" t="n"/>
      <c r="LA23" s="136" t="n"/>
      <c r="LB23" s="136" t="inlineStr">
        <is>
          <t>-</t>
        </is>
      </c>
      <c r="LC23" s="136" t="n"/>
      <c r="LD23" s="22">
        <f>IFERROR(KZ23/KL23-1,0)</f>
        <v/>
      </c>
      <c r="LE23" s="22">
        <f>IFERROR(LA23/KM23-1,0)</f>
        <v/>
      </c>
      <c r="LF23" s="23">
        <f>IFERROR(LB23/KN23-1,0)</f>
        <v/>
      </c>
      <c r="LG23" s="136" t="n"/>
      <c r="LH23" s="136" t="n"/>
      <c r="LI23" s="136" t="inlineStr">
        <is>
          <t>-</t>
        </is>
      </c>
      <c r="LJ23" s="136" t="n"/>
      <c r="LK23" s="22">
        <f>IFERROR(LG23/KS23-1,0)</f>
        <v/>
      </c>
      <c r="LL23" s="22">
        <f>IFERROR(LH23/KT23-1,0)</f>
        <v/>
      </c>
      <c r="LM23" s="23">
        <f>IFERROR(LI23/KU23-1,0)</f>
        <v/>
      </c>
      <c r="LN23" s="136" t="n"/>
      <c r="LO23" s="136" t="n"/>
      <c r="LP23" s="136" t="inlineStr">
        <is>
          <t>-</t>
        </is>
      </c>
      <c r="LQ23" s="136" t="n"/>
      <c r="LR23" s="22">
        <f>IFERROR(LN23/KZ23-1,0)</f>
        <v/>
      </c>
      <c r="LS23" s="22">
        <f>IFERROR(LO23/LA23-1,0)</f>
        <v/>
      </c>
      <c r="LT23" s="23">
        <f>IFERROR(LP23/LB23-1,0)</f>
        <v/>
      </c>
      <c r="LU23" s="136" t="n"/>
      <c r="LV23" s="136" t="n"/>
      <c r="LW23" s="136" t="inlineStr">
        <is>
          <t>-</t>
        </is>
      </c>
      <c r="LX23" s="136" t="n"/>
      <c r="LY23" s="22">
        <f>IFERROR(LU23/LG23-1,0)</f>
        <v/>
      </c>
      <c r="LZ23" s="22">
        <f>IFERROR(LV23/LH23-1,0)</f>
        <v/>
      </c>
      <c r="MA23" s="23">
        <f>IFERROR(LW23/LI23-1,0)</f>
        <v/>
      </c>
      <c r="MB23" s="136" t="n"/>
      <c r="MC23" s="136" t="n"/>
      <c r="MD23" s="136" t="inlineStr">
        <is>
          <t>-</t>
        </is>
      </c>
      <c r="ME23" s="136" t="n"/>
      <c r="MF23" s="22">
        <f>IFERROR(MB23/LN23-1,0)</f>
        <v/>
      </c>
      <c r="MG23" s="22">
        <f>IFERROR(MC23/LO23-1,0)</f>
        <v/>
      </c>
      <c r="MH23" s="23">
        <f>IFERROR(MD23/LP23-1,0)</f>
        <v/>
      </c>
      <c r="MI23" s="136" t="n"/>
      <c r="MJ23" s="136" t="n"/>
      <c r="MK23" s="136" t="inlineStr">
        <is>
          <t>-</t>
        </is>
      </c>
      <c r="ML23" s="136" t="n"/>
      <c r="MM23" s="22">
        <f>IFERROR(MI23/LU23-1,0)</f>
        <v/>
      </c>
      <c r="MN23" s="22">
        <f>IFERROR(MJ23/LV23-1,0)</f>
        <v/>
      </c>
      <c r="MO23" s="23">
        <f>IFERROR(MK23/LW23-1,0)</f>
        <v/>
      </c>
      <c r="MP23" s="136" t="n"/>
      <c r="MQ23" s="136" t="n"/>
      <c r="MR23" s="136" t="inlineStr">
        <is>
          <t>-</t>
        </is>
      </c>
      <c r="MS23" s="136" t="n"/>
      <c r="MT23" s="22">
        <f>IFERROR(MP23/MB23-1,0)</f>
        <v/>
      </c>
      <c r="MU23" s="22">
        <f>IFERROR(MQ23/MC23-1,0)</f>
        <v/>
      </c>
      <c r="MV23" s="23">
        <f>IFERROR(MR23/MD23-1,0)</f>
        <v/>
      </c>
      <c r="MW23" s="136" t="n"/>
      <c r="MX23" s="136" t="n"/>
      <c r="MY23" s="136" t="inlineStr">
        <is>
          <t>-</t>
        </is>
      </c>
      <c r="MZ23" s="136" t="n"/>
      <c r="NA23" s="22">
        <f>IFERROR(MW23/MI23-1,0)</f>
        <v/>
      </c>
      <c r="NB23" s="22">
        <f>IFERROR(MX23/MJ23-1,0)</f>
        <v/>
      </c>
      <c r="NC23" s="23">
        <f>IFERROR(MY23/MK23-1,0)</f>
        <v/>
      </c>
      <c r="ND23" s="136" t="n"/>
      <c r="NE23" s="136" t="n"/>
      <c r="NF23" s="136" t="inlineStr">
        <is>
          <t>-</t>
        </is>
      </c>
      <c r="NG23" s="136" t="n"/>
      <c r="NH23" s="22">
        <f>IFERROR(ND23/MP23-1,0)</f>
        <v/>
      </c>
      <c r="NI23" s="22">
        <f>IFERROR(NE23/MQ23-1,0)</f>
        <v/>
      </c>
      <c r="NJ23" s="23">
        <f>IFERROR(NF23/MR23-1,0)</f>
        <v/>
      </c>
      <c r="NK23" s="136" t="n"/>
      <c r="NL23" s="136" t="n"/>
      <c r="NM23" s="136" t="inlineStr">
        <is>
          <t>-</t>
        </is>
      </c>
      <c r="NN23" s="136" t="n"/>
      <c r="NO23" s="22">
        <f>IFERROR(NK23/MW23-1,0)</f>
        <v/>
      </c>
      <c r="NP23" s="22">
        <f>IFERROR(NL23/MX23-1,0)</f>
        <v/>
      </c>
      <c r="NQ23" s="23">
        <f>IFERROR(NM23/MY23-1,0)</f>
        <v/>
      </c>
      <c r="NR23" s="136" t="n"/>
      <c r="NS23" s="136" t="n"/>
      <c r="NT23" s="136" t="inlineStr">
        <is>
          <t>-</t>
        </is>
      </c>
      <c r="NU23" s="136" t="n"/>
      <c r="NV23" s="22">
        <f>IFERROR(NR23/ND23-1,0)</f>
        <v/>
      </c>
      <c r="NW23" s="22">
        <f>IFERROR(NS23/NE23-1,0)</f>
        <v/>
      </c>
      <c r="NX23" s="23">
        <f>IFERROR(NT23/NF23-1,0)</f>
        <v/>
      </c>
      <c r="NY23" s="136" t="n"/>
      <c r="NZ23" s="136" t="n"/>
      <c r="OA23" s="136" t="inlineStr">
        <is>
          <t>-</t>
        </is>
      </c>
      <c r="OB23" s="136" t="n"/>
      <c r="OC23" s="22">
        <f>IFERROR(NY23/NK23-1,0)</f>
        <v/>
      </c>
      <c r="OD23" s="22">
        <f>IFERROR(NZ23/NL23-1,0)</f>
        <v/>
      </c>
      <c r="OE23" s="23">
        <f>IFERROR(OA23/NM23-1,0)</f>
        <v/>
      </c>
      <c r="OF23" s="136" t="n"/>
      <c r="OG23" s="136" t="n"/>
      <c r="OH23" s="136" t="inlineStr">
        <is>
          <t>-</t>
        </is>
      </c>
      <c r="OI23" s="136" t="n"/>
      <c r="OJ23" s="22">
        <f>IFERROR(OF23/NR23-1,0)</f>
        <v/>
      </c>
      <c r="OK23" s="22">
        <f>IFERROR(OG23/NS23-1,0)</f>
        <v/>
      </c>
      <c r="OL23" s="23">
        <f>IFERROR(OH23/NT23-1,0)</f>
        <v/>
      </c>
      <c r="OM23" s="136" t="n"/>
      <c r="ON23" s="136" t="n"/>
      <c r="OO23" s="136" t="inlineStr">
        <is>
          <t>-</t>
        </is>
      </c>
      <c r="OP23" s="136" t="n"/>
      <c r="OQ23" s="22">
        <f>IFERROR(OM23/NY23-1,0)</f>
        <v/>
      </c>
      <c r="OR23" s="22">
        <f>IFERROR(ON23/NZ23-1,0)</f>
        <v/>
      </c>
      <c r="OS23" s="23">
        <f>IFERROR(OO23/OA23-1,0)</f>
        <v/>
      </c>
      <c r="OT23" s="136" t="n"/>
      <c r="OU23" s="136" t="n"/>
      <c r="OV23" s="136" t="inlineStr">
        <is>
          <t>-</t>
        </is>
      </c>
      <c r="OW23" s="136" t="n"/>
      <c r="OX23" s="22">
        <f>IFERROR(OT23/OF23-1,0)</f>
        <v/>
      </c>
      <c r="OY23" s="22">
        <f>IFERROR(OU23/OG23-1,0)</f>
        <v/>
      </c>
      <c r="OZ23" s="23">
        <f>IFERROR(OV23/OH23-1,0)</f>
        <v/>
      </c>
    </row>
    <row r="24" ht="16.2" customHeight="1" s="325" thickBot="1">
      <c r="A24" s="26" t="inlineStr">
        <is>
          <t>Завод Vakio</t>
        </is>
      </c>
      <c r="B24" s="27" t="inlineStr">
        <is>
          <t>ИП Гавриленко Виктор Александрович</t>
        </is>
      </c>
      <c r="C24" s="27" t="inlineStr">
        <is>
          <t xml:space="preserve">Леонид Шевницын </t>
        </is>
      </c>
      <c r="D24" s="28" t="n"/>
      <c r="E24" s="29" t="n"/>
      <c r="F24" s="29" t="n"/>
      <c r="G24" s="40" t="n">
        <v>45755</v>
      </c>
      <c r="H24" s="40" t="n"/>
      <c r="I24" s="147" t="inlineStr">
        <is>
          <t>Ozon, Wildberries</t>
        </is>
      </c>
      <c r="J24" s="147" t="inlineStr">
        <is>
          <t>GERVENT</t>
        </is>
      </c>
      <c r="K24" s="136" t="n"/>
      <c r="L24" s="136" t="n"/>
      <c r="M24" s="136" t="inlineStr">
        <is>
          <t>-</t>
        </is>
      </c>
      <c r="N24" s="136" t="n"/>
      <c r="O24" s="22">
        <f>IFERROR(K24/#REF!-1,0)</f>
        <v/>
      </c>
      <c r="P24" s="22">
        <f>IFERROR(L24/#REF!-1,0)</f>
        <v/>
      </c>
      <c r="Q24" s="23">
        <f>IFERROR(M24/#REF!-1,0)</f>
        <v/>
      </c>
      <c r="R24" s="136" t="n"/>
      <c r="S24" s="136" t="n"/>
      <c r="T24" s="136" t="inlineStr">
        <is>
          <t>-</t>
        </is>
      </c>
      <c r="U24" s="136" t="n"/>
      <c r="V24" s="22">
        <f>IFERROR(R24/K24-1,0)</f>
        <v/>
      </c>
      <c r="W24" s="22">
        <f>IFERROR(S24/L24-1,0)</f>
        <v/>
      </c>
      <c r="X24" s="23">
        <f>IFERROR(T24/M24-1,0)</f>
        <v/>
      </c>
      <c r="Y24" s="136" t="n"/>
      <c r="Z24" s="136" t="n"/>
      <c r="AA24" s="136" t="inlineStr">
        <is>
          <t>-</t>
        </is>
      </c>
      <c r="AB24" s="136" t="n"/>
      <c r="AC24" s="22">
        <f>IFERROR(Y24/R24-1,0)</f>
        <v/>
      </c>
      <c r="AD24" s="22">
        <f>IFERROR(Z24/S24-1,0)</f>
        <v/>
      </c>
      <c r="AE24" s="23">
        <f>IFERROR(AA24/T24-1,0)</f>
        <v/>
      </c>
      <c r="AF24" s="136" t="n"/>
      <c r="AG24" s="136" t="n"/>
      <c r="AH24" s="136" t="inlineStr">
        <is>
          <t>-</t>
        </is>
      </c>
      <c r="AI24" s="136" t="n"/>
      <c r="AJ24" s="22">
        <f>IFERROR(AF24/Y24-1,0)</f>
        <v/>
      </c>
      <c r="AK24" s="22">
        <f>IFERROR(AG24/Z24-1,0)</f>
        <v/>
      </c>
      <c r="AL24" s="23">
        <f>IFERROR(AH24/AA24-1,0)</f>
        <v/>
      </c>
      <c r="AM24" s="136" t="n"/>
      <c r="AN24" s="136" t="n"/>
      <c r="AO24" s="136" t="inlineStr">
        <is>
          <t>-</t>
        </is>
      </c>
      <c r="AP24" s="136" t="n"/>
      <c r="AQ24" s="22">
        <f>IFERROR(AM24/AF24-1,0)</f>
        <v/>
      </c>
      <c r="AR24" s="22">
        <f>IFERROR(AN24/AG24-1,0)</f>
        <v/>
      </c>
      <c r="AS24" s="23">
        <f>IFERROR(AO24/AH24-1,0)</f>
        <v/>
      </c>
      <c r="AT24" s="136" t="n"/>
      <c r="AU24" s="136" t="n"/>
      <c r="AV24" s="136" t="inlineStr">
        <is>
          <t>-</t>
        </is>
      </c>
      <c r="AW24" s="136" t="n"/>
      <c r="AX24" s="22">
        <f>IFERROR(AT24/AM24-1,0)</f>
        <v/>
      </c>
      <c r="AY24" s="22">
        <f>IFERROR(AU24/AN24-1,0)</f>
        <v/>
      </c>
      <c r="AZ24" s="23">
        <f>IFERROR(AV24/AO24-1,0)</f>
        <v/>
      </c>
      <c r="BA24" s="136" t="n"/>
      <c r="BB24" s="136" t="n"/>
      <c r="BC24" s="136" t="inlineStr">
        <is>
          <t>-</t>
        </is>
      </c>
      <c r="BD24" s="136" t="n"/>
      <c r="BE24" s="22">
        <f>IFERROR(BA24/AT24-1,0)</f>
        <v/>
      </c>
      <c r="BF24" s="22">
        <f>IFERROR(BB24/AU24-1,0)</f>
        <v/>
      </c>
      <c r="BG24" s="23">
        <f>IFERROR(BC24/AV24-1,0)</f>
        <v/>
      </c>
      <c r="BH24" s="136" t="n"/>
      <c r="BI24" s="136" t="n"/>
      <c r="BJ24" s="136" t="inlineStr">
        <is>
          <t>-</t>
        </is>
      </c>
      <c r="BK24" s="136" t="n"/>
      <c r="BL24" s="22">
        <f>IFERROR(BH24/BA24-1,0)</f>
        <v/>
      </c>
      <c r="BM24" s="22">
        <f>IFERROR(BI24/BB24-1,0)</f>
        <v/>
      </c>
      <c r="BN24" s="23">
        <f>IFERROR(BJ24/BC24-1,0)</f>
        <v/>
      </c>
      <c r="BO24" s="136" t="n"/>
      <c r="BP24" s="136" t="n"/>
      <c r="BQ24" s="136" t="inlineStr">
        <is>
          <t>-</t>
        </is>
      </c>
      <c r="BR24" s="136" t="n"/>
      <c r="BS24" s="22">
        <f>IFERROR(BO24/BH24-1,0)</f>
        <v/>
      </c>
      <c r="BT24" s="22">
        <f>IFERROR(BP24/BI24-1,0)</f>
        <v/>
      </c>
      <c r="BU24" s="23">
        <f>IFERROR(BQ24/BJ24-1,0)</f>
        <v/>
      </c>
      <c r="BV24" s="136" t="n"/>
      <c r="BW24" s="136" t="n"/>
      <c r="BX24" s="136" t="inlineStr">
        <is>
          <t>-</t>
        </is>
      </c>
      <c r="BY24" s="136" t="n"/>
      <c r="BZ24" s="22">
        <f>IFERROR(BV24/BO24-1,0)</f>
        <v/>
      </c>
      <c r="CA24" s="22">
        <f>IFERROR(BW24/BP24-1,0)</f>
        <v/>
      </c>
      <c r="CB24" s="23">
        <f>IFERROR(BX24/BQ24-1,0)</f>
        <v/>
      </c>
      <c r="CC24" s="136" t="n"/>
      <c r="CD24" s="136" t="n"/>
      <c r="CE24" s="136" t="inlineStr">
        <is>
          <t>-</t>
        </is>
      </c>
      <c r="CF24" s="136" t="n"/>
      <c r="CG24" s="22">
        <f>IFERROR(CC24/BV24-1,0)</f>
        <v/>
      </c>
      <c r="CH24" s="22">
        <f>IFERROR(CD24/BW24-1,0)</f>
        <v/>
      </c>
      <c r="CI24" s="23">
        <f>IFERROR(CE24/BX24-1,0)</f>
        <v/>
      </c>
      <c r="CJ24" s="136" t="n"/>
      <c r="CK24" s="136" t="n"/>
      <c r="CL24" s="136" t="inlineStr">
        <is>
          <t>-</t>
        </is>
      </c>
      <c r="CM24" s="136" t="n"/>
      <c r="CN24" s="22">
        <f>IFERROR(CJ24/CC24-1,0)</f>
        <v/>
      </c>
      <c r="CO24" s="22">
        <f>IFERROR(CK24/CD24-1,0)</f>
        <v/>
      </c>
      <c r="CP24" s="23">
        <f>IFERROR(CL24/CE24-1,0)</f>
        <v/>
      </c>
      <c r="CQ24" s="136" t="n"/>
      <c r="CR24" s="136" t="n"/>
      <c r="CS24" s="136" t="inlineStr">
        <is>
          <t>-</t>
        </is>
      </c>
      <c r="CT24" s="136" t="n"/>
      <c r="CU24" s="22">
        <f>IFERROR(CQ24/CJ24-1,0)</f>
        <v/>
      </c>
      <c r="CV24" s="22">
        <f>IFERROR(CR24/CK24-1,0)</f>
        <v/>
      </c>
      <c r="CW24" s="23">
        <f>IFERROR(CS24/CL24-1,0)</f>
        <v/>
      </c>
      <c r="CX24" s="136" t="n"/>
      <c r="CY24" s="136" t="n"/>
      <c r="CZ24" s="136" t="inlineStr">
        <is>
          <t>-</t>
        </is>
      </c>
      <c r="DA24" s="136" t="n"/>
      <c r="DB24" s="22">
        <f>IFERROR(CX24/CQ24-1,0)</f>
        <v/>
      </c>
      <c r="DC24" s="22">
        <f>IFERROR(CY24/CR24-1,0)</f>
        <v/>
      </c>
      <c r="DD24" s="23">
        <f>IFERROR(CZ24/CS24-1,0)</f>
        <v/>
      </c>
      <c r="DE24" s="136" t="n"/>
      <c r="DF24" s="136" t="n"/>
      <c r="DG24" s="136" t="inlineStr">
        <is>
          <t>-</t>
        </is>
      </c>
      <c r="DH24" s="136" t="n"/>
      <c r="DI24" s="22">
        <f>IFERROR(DE24/CX24-1,0)</f>
        <v/>
      </c>
      <c r="DJ24" s="22">
        <f>IFERROR(DF24/CY24-1,0)</f>
        <v/>
      </c>
      <c r="DK24" s="23">
        <f>IFERROR(DG24/CZ24-1,0)</f>
        <v/>
      </c>
      <c r="DL24" s="136" t="n"/>
      <c r="DM24" s="136" t="n"/>
      <c r="DN24" s="136" t="inlineStr">
        <is>
          <t>-</t>
        </is>
      </c>
      <c r="DO24" s="136" t="n"/>
      <c r="DP24" s="22">
        <f>IFERROR(DL24/DE24-1,0)</f>
        <v/>
      </c>
      <c r="DQ24" s="22">
        <f>IFERROR(DM24/DF24-1,0)</f>
        <v/>
      </c>
      <c r="DR24" s="23">
        <f>IFERROR(DN24/DG24-1,0)</f>
        <v/>
      </c>
      <c r="DS24" s="136" t="n"/>
      <c r="DT24" s="136" t="n"/>
      <c r="DU24" s="136" t="inlineStr">
        <is>
          <t>-</t>
        </is>
      </c>
      <c r="DV24" s="136" t="n"/>
      <c r="DW24" s="22">
        <f>IFERROR(DS24/DL24-1,0)</f>
        <v/>
      </c>
      <c r="DX24" s="22">
        <f>IFERROR(DT24/DM24-1,0)</f>
        <v/>
      </c>
      <c r="DY24" s="23">
        <f>IFERROR(DU24/DN24-1,0)</f>
        <v/>
      </c>
      <c r="DZ24" s="136" t="n"/>
      <c r="EA24" s="136" t="n"/>
      <c r="EB24" s="136" t="inlineStr">
        <is>
          <t>-</t>
        </is>
      </c>
      <c r="EC24" s="136" t="n"/>
      <c r="ED24" s="22">
        <f>IFERROR(DZ24/DS24-1,0)</f>
        <v/>
      </c>
      <c r="EE24" s="22">
        <f>IFERROR(EA24/DT24-1,0)</f>
        <v/>
      </c>
      <c r="EF24" s="23">
        <f>IFERROR(EB24/DU24-1,0)</f>
        <v/>
      </c>
      <c r="EG24" s="136" t="n"/>
      <c r="EH24" s="136" t="n"/>
      <c r="EI24" s="136" t="inlineStr">
        <is>
          <t>-</t>
        </is>
      </c>
      <c r="EJ24" s="136" t="n"/>
      <c r="EK24" s="22">
        <f>IFERROR(EG24/DZ24-1,0)</f>
        <v/>
      </c>
      <c r="EL24" s="22">
        <f>IFERROR(EH24/EA24-1,0)</f>
        <v/>
      </c>
      <c r="EM24" s="23">
        <f>IFERROR(EI24/EB24-1,0)</f>
        <v/>
      </c>
      <c r="EN24" s="136" t="n"/>
      <c r="EO24" s="136" t="n"/>
      <c r="EP24" s="136" t="inlineStr">
        <is>
          <t>-</t>
        </is>
      </c>
      <c r="EQ24" s="136" t="n"/>
      <c r="ER24" s="22">
        <f>IFERROR(EN24/EG24-1,0)</f>
        <v/>
      </c>
      <c r="ES24" s="22">
        <f>IFERROR(EO24/EH24-1,0)</f>
        <v/>
      </c>
      <c r="ET24" s="23">
        <f>IFERROR(EP24/EI24-1,0)</f>
        <v/>
      </c>
      <c r="EU24" s="136" t="n"/>
      <c r="EV24" s="136" t="n"/>
      <c r="EW24" s="136" t="inlineStr">
        <is>
          <t>-</t>
        </is>
      </c>
      <c r="EX24" s="136" t="n"/>
      <c r="EY24" s="22">
        <f>IFERROR(EU24/EN24-1,0)</f>
        <v/>
      </c>
      <c r="EZ24" s="22">
        <f>IFERROR(EV24/EO24-1,0)</f>
        <v/>
      </c>
      <c r="FA24" s="23">
        <f>IFERROR(EW24/EP24-1,0)</f>
        <v/>
      </c>
      <c r="FB24" s="136" t="n"/>
      <c r="FC24" s="136" t="n"/>
      <c r="FD24" s="136" t="inlineStr">
        <is>
          <t>-</t>
        </is>
      </c>
      <c r="FE24" s="136" t="n"/>
      <c r="FF24" s="22">
        <f>IFERROR(FB24/EU24-1,0)</f>
        <v/>
      </c>
      <c r="FG24" s="22">
        <f>IFERROR(FC24/EV24-1,0)</f>
        <v/>
      </c>
      <c r="FH24" s="23">
        <f>IFERROR(FD24/EW24-1,0)</f>
        <v/>
      </c>
      <c r="FI24" s="136" t="n"/>
      <c r="FJ24" s="136" t="n"/>
      <c r="FK24" s="136" t="inlineStr">
        <is>
          <t>-</t>
        </is>
      </c>
      <c r="FL24" s="136" t="n"/>
      <c r="FM24" s="22">
        <f>IFERROR(FI24/FB24-1,0)</f>
        <v/>
      </c>
      <c r="FN24" s="22">
        <f>IFERROR(FJ24/FC24-1,0)</f>
        <v/>
      </c>
      <c r="FO24" s="23">
        <f>IFERROR(FK24/FD24-1,0)</f>
        <v/>
      </c>
      <c r="FP24" s="136" t="n"/>
      <c r="FQ24" s="136" t="n"/>
      <c r="FR24" s="136" t="inlineStr">
        <is>
          <t>-</t>
        </is>
      </c>
      <c r="FS24" s="136" t="n"/>
      <c r="FT24" s="22">
        <f>IFERROR(FP24/FI24-1,0)</f>
        <v/>
      </c>
      <c r="FU24" s="22">
        <f>IFERROR(FQ24/FJ24-1,0)</f>
        <v/>
      </c>
      <c r="FV24" s="23">
        <f>IFERROR(FR24/FK24-1,0)</f>
        <v/>
      </c>
      <c r="FW24" s="136" t="n"/>
      <c r="FX24" s="136" t="n"/>
      <c r="FY24" s="136" t="inlineStr">
        <is>
          <t>-</t>
        </is>
      </c>
      <c r="FZ24" s="136" t="n"/>
      <c r="GA24" s="22">
        <f>IFERROR(FW24/FP24-1,0)</f>
        <v/>
      </c>
      <c r="GB24" s="22">
        <f>IFERROR(FX24/FQ24-1,0)</f>
        <v/>
      </c>
      <c r="GC24" s="23">
        <f>IFERROR(FY24/FR24-1,0)</f>
        <v/>
      </c>
      <c r="GD24" s="136" t="n"/>
      <c r="GE24" s="136" t="n"/>
      <c r="GF24" s="136" t="inlineStr">
        <is>
          <t>-</t>
        </is>
      </c>
      <c r="GG24" s="136" t="n"/>
      <c r="GH24" s="22">
        <f>IFERROR(GD24/FW24-1,0)</f>
        <v/>
      </c>
      <c r="GI24" s="22">
        <f>IFERROR(GE24/FX24-1,0)</f>
        <v/>
      </c>
      <c r="GJ24" s="23">
        <f>IFERROR(GF24/FY24-1,0)</f>
        <v/>
      </c>
      <c r="GK24" s="136" t="n"/>
      <c r="GL24" s="136" t="n"/>
      <c r="GM24" s="136" t="inlineStr">
        <is>
          <t>-</t>
        </is>
      </c>
      <c r="GN24" s="136" t="n"/>
      <c r="GO24" s="22">
        <f>IFERROR(GK24/GD24-1,0)</f>
        <v/>
      </c>
      <c r="GP24" s="22">
        <f>IFERROR(GL24/GE24-1,0)</f>
        <v/>
      </c>
      <c r="GQ24" s="23">
        <f>IFERROR(GM24/GF24-1,0)</f>
        <v/>
      </c>
      <c r="GR24" s="136" t="n"/>
      <c r="GS24" s="136" t="n"/>
      <c r="GT24" s="136" t="inlineStr">
        <is>
          <t>-</t>
        </is>
      </c>
      <c r="GU24" s="136" t="n"/>
      <c r="GV24" s="22">
        <f>IFERROR(GR24/GK24-1,0)</f>
        <v/>
      </c>
      <c r="GW24" s="22">
        <f>IFERROR(GS24/GL24-1,0)</f>
        <v/>
      </c>
      <c r="GX24" s="23">
        <f>IFERROR(GT24/GM24-1,0)</f>
        <v/>
      </c>
      <c r="GY24" s="136" t="n"/>
      <c r="GZ24" s="136" t="n"/>
      <c r="HA24" s="136" t="inlineStr">
        <is>
          <t>-</t>
        </is>
      </c>
      <c r="HB24" s="136" t="n"/>
      <c r="HC24" s="22">
        <f>IFERROR(GY24/GR24-1,0)</f>
        <v/>
      </c>
      <c r="HD24" s="22">
        <f>IFERROR(GZ24/GS24-1,0)</f>
        <v/>
      </c>
      <c r="HE24" s="23">
        <f>IFERROR(HA24/GT24-1,0)</f>
        <v/>
      </c>
      <c r="HF24" s="136" t="n"/>
      <c r="HG24" s="136" t="n"/>
      <c r="HH24" s="136" t="inlineStr">
        <is>
          <t>-</t>
        </is>
      </c>
      <c r="HI24" s="136" t="n"/>
      <c r="HJ24" s="22">
        <f>IFERROR(HF24/GY24-1,0)</f>
        <v/>
      </c>
      <c r="HK24" s="22">
        <f>IFERROR(HG24/GZ24-1,0)</f>
        <v/>
      </c>
      <c r="HL24" s="23">
        <f>IFERROR(HH24/HA24-1,0)</f>
        <v/>
      </c>
      <c r="HM24" s="136" t="n"/>
      <c r="HN24" s="136" t="n"/>
      <c r="HO24" s="136" t="inlineStr">
        <is>
          <t>-</t>
        </is>
      </c>
      <c r="HP24" s="136" t="n"/>
      <c r="HQ24" s="22">
        <f>IFERROR(HM24/HF24-1,0)</f>
        <v/>
      </c>
      <c r="HR24" s="22">
        <f>IFERROR(HN24/HG24-1,0)</f>
        <v/>
      </c>
      <c r="HS24" s="23">
        <f>IFERROR(HO24/HH24-1,0)</f>
        <v/>
      </c>
      <c r="HT24" s="136" t="n"/>
      <c r="HU24" s="136" t="n"/>
      <c r="HV24" s="136" t="inlineStr">
        <is>
          <t>-</t>
        </is>
      </c>
      <c r="HW24" s="136" t="n"/>
      <c r="HX24" s="22">
        <f>IFERROR(HT24/HM24-1,0)</f>
        <v/>
      </c>
      <c r="HY24" s="22">
        <f>IFERROR(HU24/HN24-1,0)</f>
        <v/>
      </c>
      <c r="HZ24" s="23">
        <f>IFERROR(HV24/HO24-1,0)</f>
        <v/>
      </c>
      <c r="IA24" s="136" t="n"/>
      <c r="IB24" s="136" t="n"/>
      <c r="IC24" s="136" t="inlineStr">
        <is>
          <t>-</t>
        </is>
      </c>
      <c r="ID24" s="136" t="n"/>
      <c r="IE24" s="22">
        <f>IFERROR(IA24/HT24-1,0)</f>
        <v/>
      </c>
      <c r="IF24" s="22">
        <f>IFERROR(IB24/HU24-1,0)</f>
        <v/>
      </c>
      <c r="IG24" s="23">
        <f>IFERROR(IC24/HV24-1,0)</f>
        <v/>
      </c>
      <c r="IH24" s="136" t="n"/>
      <c r="II24" s="136" t="n"/>
      <c r="IJ24" s="136" t="inlineStr">
        <is>
          <t>-</t>
        </is>
      </c>
      <c r="IK24" s="136" t="n"/>
      <c r="IL24" s="22">
        <f>IFERROR(IH24/IA24-1,0)</f>
        <v/>
      </c>
      <c r="IM24" s="22">
        <f>IFERROR(II24/IB24-1,0)</f>
        <v/>
      </c>
      <c r="IN24" s="23">
        <f>IFERROR(IJ24/IC24-1,0)</f>
        <v/>
      </c>
      <c r="IO24" s="136" t="n"/>
      <c r="IP24" s="136" t="n"/>
      <c r="IQ24" s="136" t="inlineStr">
        <is>
          <t>-</t>
        </is>
      </c>
      <c r="IR24" s="136" t="n"/>
      <c r="IS24" s="22">
        <f>IFERROR(IO24/IH24-1,0)</f>
        <v/>
      </c>
      <c r="IT24" s="22">
        <f>IFERROR(IP24/II24-1,0)</f>
        <v/>
      </c>
      <c r="IU24" s="23">
        <f>IFERROR(IQ24/IJ24-1,0)</f>
        <v/>
      </c>
      <c r="IV24" s="136" t="n"/>
      <c r="IW24" s="136" t="n"/>
      <c r="IX24" s="136" t="inlineStr">
        <is>
          <t>-</t>
        </is>
      </c>
      <c r="IY24" s="136" t="n"/>
      <c r="IZ24" s="22">
        <f>IFERROR(IV24/IO24-1,0)</f>
        <v/>
      </c>
      <c r="JA24" s="22">
        <f>IFERROR(IW24/IP24-1,0)</f>
        <v/>
      </c>
      <c r="JB24" s="23">
        <f>IFERROR(IX24/IQ24-1,0)</f>
        <v/>
      </c>
      <c r="JC24" s="136" t="n"/>
      <c r="JD24" s="136" t="n"/>
      <c r="JE24" s="136" t="inlineStr">
        <is>
          <t>-</t>
        </is>
      </c>
      <c r="JF24" s="136" t="n"/>
      <c r="JG24" s="22">
        <f>IFERROR(JC24/IV24-1,0)</f>
        <v/>
      </c>
      <c r="JH24" s="22">
        <f>IFERROR(JD24/IW24-1,0)</f>
        <v/>
      </c>
      <c r="JI24" s="23">
        <f>IFERROR(JE24/IX24-1,0)</f>
        <v/>
      </c>
      <c r="JJ24" s="136" t="n"/>
      <c r="JK24" s="136" t="n"/>
      <c r="JL24" s="136" t="inlineStr">
        <is>
          <t>-</t>
        </is>
      </c>
      <c r="JM24" s="136" t="n"/>
      <c r="JN24" s="22">
        <f>IFERROR(JJ24/JC24-1,0)</f>
        <v/>
      </c>
      <c r="JO24" s="22">
        <f>IFERROR(JK24/JD24-1,0)</f>
        <v/>
      </c>
      <c r="JP24" s="23">
        <f>IFERROR(JL24/JE24-1,0)</f>
        <v/>
      </c>
      <c r="JQ24" s="136" t="n"/>
      <c r="JR24" s="136" t="n"/>
      <c r="JS24" s="136" t="inlineStr">
        <is>
          <t>-</t>
        </is>
      </c>
      <c r="JT24" s="136" t="n"/>
      <c r="JU24" s="22">
        <f>IFERROR(JQ24/JJ24-1,0)</f>
        <v/>
      </c>
      <c r="JV24" s="22">
        <f>IFERROR(JR24/JK24-1,0)</f>
        <v/>
      </c>
      <c r="JW24" s="23">
        <f>IFERROR(JS24/JL24-1,0)</f>
        <v/>
      </c>
      <c r="JX24" s="136" t="n"/>
      <c r="JY24" s="136" t="n"/>
      <c r="JZ24" s="136" t="inlineStr">
        <is>
          <t>-</t>
        </is>
      </c>
      <c r="KA24" s="136" t="n"/>
      <c r="KB24" s="22">
        <f>IFERROR(JX24/JQ24-1,0)</f>
        <v/>
      </c>
      <c r="KC24" s="22">
        <f>IFERROR(JY24/JR24-1,0)</f>
        <v/>
      </c>
      <c r="KD24" s="23">
        <f>IFERROR(JZ24/JS24-1,0)</f>
        <v/>
      </c>
      <c r="KE24" s="136" t="n"/>
      <c r="KF24" s="136" t="n"/>
      <c r="KG24" s="136" t="inlineStr">
        <is>
          <t>-</t>
        </is>
      </c>
      <c r="KH24" s="136" t="n"/>
      <c r="KI24" s="22">
        <f>IFERROR(KE24/JQ24-1,0)</f>
        <v/>
      </c>
      <c r="KJ24" s="22">
        <f>IFERROR(KF24/JR24-1,0)</f>
        <v/>
      </c>
      <c r="KK24" s="23">
        <f>IFERROR(KG24/JS24-1,0)</f>
        <v/>
      </c>
      <c r="KL24" s="136" t="n"/>
      <c r="KM24" s="136" t="n"/>
      <c r="KN24" s="136" t="inlineStr">
        <is>
          <t>-</t>
        </is>
      </c>
      <c r="KO24" s="136" t="n"/>
      <c r="KP24" s="22">
        <f>IFERROR(KL24/JX24-1,0)</f>
        <v/>
      </c>
      <c r="KQ24" s="22">
        <f>IFERROR(KM24/JY24-1,0)</f>
        <v/>
      </c>
      <c r="KR24" s="23">
        <f>IFERROR(KN24/JZ24-1,0)</f>
        <v/>
      </c>
      <c r="KS24" s="136" t="n"/>
      <c r="KT24" s="136" t="n"/>
      <c r="KU24" s="136" t="inlineStr">
        <is>
          <t>-</t>
        </is>
      </c>
      <c r="KV24" s="136" t="n"/>
      <c r="KW24" s="22">
        <f>IFERROR(KS24/KE24-1,0)</f>
        <v/>
      </c>
      <c r="KX24" s="22">
        <f>IFERROR(KT24/KF24-1,0)</f>
        <v/>
      </c>
      <c r="KY24" s="23">
        <f>IFERROR(KU24/KG24-1,0)</f>
        <v/>
      </c>
      <c r="KZ24" s="136" t="n"/>
      <c r="LA24" s="136" t="n"/>
      <c r="LB24" s="136" t="inlineStr">
        <is>
          <t>-</t>
        </is>
      </c>
      <c r="LC24" s="136" t="n"/>
      <c r="LD24" s="22">
        <f>IFERROR(KZ24/KL24-1,0)</f>
        <v/>
      </c>
      <c r="LE24" s="22">
        <f>IFERROR(LA24/KM24-1,0)</f>
        <v/>
      </c>
      <c r="LF24" s="23">
        <f>IFERROR(LB24/KN24-1,0)</f>
        <v/>
      </c>
      <c r="LG24" s="136" t="n"/>
      <c r="LH24" s="136" t="n"/>
      <c r="LI24" s="136" t="inlineStr">
        <is>
          <t>-</t>
        </is>
      </c>
      <c r="LJ24" s="136" t="n"/>
      <c r="LK24" s="22">
        <f>IFERROR(LG24/KS24-1,0)</f>
        <v/>
      </c>
      <c r="LL24" s="22">
        <f>IFERROR(LH24/KT24-1,0)</f>
        <v/>
      </c>
      <c r="LM24" s="23">
        <f>IFERROR(LI24/KU24-1,0)</f>
        <v/>
      </c>
      <c r="LN24" s="136" t="n"/>
      <c r="LO24" s="136" t="n"/>
      <c r="LP24" s="136" t="inlineStr">
        <is>
          <t>-</t>
        </is>
      </c>
      <c r="LQ24" s="136" t="n"/>
      <c r="LR24" s="22">
        <f>IFERROR(LN24/KZ24-1,0)</f>
        <v/>
      </c>
      <c r="LS24" s="22">
        <f>IFERROR(LO24/LA24-1,0)</f>
        <v/>
      </c>
      <c r="LT24" s="23">
        <f>IFERROR(LP24/LB24-1,0)</f>
        <v/>
      </c>
      <c r="LU24" s="136" t="n"/>
      <c r="LV24" s="136" t="n"/>
      <c r="LW24" s="136" t="inlineStr">
        <is>
          <t>-</t>
        </is>
      </c>
      <c r="LX24" s="136" t="n"/>
      <c r="LY24" s="22">
        <f>IFERROR(LU24/LG24-1,0)</f>
        <v/>
      </c>
      <c r="LZ24" s="22">
        <f>IFERROR(LV24/LH24-1,0)</f>
        <v/>
      </c>
      <c r="MA24" s="23">
        <f>IFERROR(LW24/LI24-1,0)</f>
        <v/>
      </c>
      <c r="MB24" s="136" t="n"/>
      <c r="MC24" s="136" t="n"/>
      <c r="MD24" s="136" t="inlineStr">
        <is>
          <t>-</t>
        </is>
      </c>
      <c r="ME24" s="136" t="n"/>
      <c r="MF24" s="22">
        <f>IFERROR(MB24/LN24-1,0)</f>
        <v/>
      </c>
      <c r="MG24" s="22">
        <f>IFERROR(MC24/LO24-1,0)</f>
        <v/>
      </c>
      <c r="MH24" s="23">
        <f>IFERROR(MD24/LP24-1,0)</f>
        <v/>
      </c>
      <c r="MI24" s="136" t="n"/>
      <c r="MJ24" s="136" t="n"/>
      <c r="MK24" s="136" t="inlineStr">
        <is>
          <t>-</t>
        </is>
      </c>
      <c r="ML24" s="136" t="n"/>
      <c r="MM24" s="22">
        <f>IFERROR(MI24/LU24-1,0)</f>
        <v/>
      </c>
      <c r="MN24" s="22">
        <f>IFERROR(MJ24/LV24-1,0)</f>
        <v/>
      </c>
      <c r="MO24" s="23">
        <f>IFERROR(MK24/LW24-1,0)</f>
        <v/>
      </c>
      <c r="MP24" s="136" t="n"/>
      <c r="MQ24" s="136" t="n"/>
      <c r="MR24" s="136" t="inlineStr">
        <is>
          <t>-</t>
        </is>
      </c>
      <c r="MS24" s="136" t="n"/>
      <c r="MT24" s="22">
        <f>IFERROR(MP24/MB24-1,0)</f>
        <v/>
      </c>
      <c r="MU24" s="22">
        <f>IFERROR(MQ24/MC24-1,0)</f>
        <v/>
      </c>
      <c r="MV24" s="23">
        <f>IFERROR(MR24/MD24-1,0)</f>
        <v/>
      </c>
      <c r="MW24" s="136" t="n"/>
      <c r="MX24" s="136" t="n"/>
      <c r="MY24" s="136" t="inlineStr">
        <is>
          <t>-</t>
        </is>
      </c>
      <c r="MZ24" s="136" t="n"/>
      <c r="NA24" s="22">
        <f>IFERROR(MW24/MI24-1,0)</f>
        <v/>
      </c>
      <c r="NB24" s="22">
        <f>IFERROR(MX24/MJ24-1,0)</f>
        <v/>
      </c>
      <c r="NC24" s="23">
        <f>IFERROR(MY24/MK24-1,0)</f>
        <v/>
      </c>
      <c r="ND24" s="136" t="n"/>
      <c r="NE24" s="136" t="n"/>
      <c r="NF24" s="136" t="inlineStr">
        <is>
          <t>-</t>
        </is>
      </c>
      <c r="NG24" s="136" t="n"/>
      <c r="NH24" s="22">
        <f>IFERROR(ND24/MP24-1,0)</f>
        <v/>
      </c>
      <c r="NI24" s="22">
        <f>IFERROR(NE24/MQ24-1,0)</f>
        <v/>
      </c>
      <c r="NJ24" s="23">
        <f>IFERROR(NF24/MR24-1,0)</f>
        <v/>
      </c>
      <c r="NK24" s="136" t="n"/>
      <c r="NL24" s="136" t="n"/>
      <c r="NM24" s="136" t="inlineStr">
        <is>
          <t>-</t>
        </is>
      </c>
      <c r="NN24" s="136" t="n"/>
      <c r="NO24" s="22">
        <f>IFERROR(NK24/MW24-1,0)</f>
        <v/>
      </c>
      <c r="NP24" s="22">
        <f>IFERROR(NL24/MX24-1,0)</f>
        <v/>
      </c>
      <c r="NQ24" s="23">
        <f>IFERROR(NM24/MY24-1,0)</f>
        <v/>
      </c>
      <c r="NR24" s="136" t="n"/>
      <c r="NS24" s="136" t="n"/>
      <c r="NT24" s="136" t="inlineStr">
        <is>
          <t>-</t>
        </is>
      </c>
      <c r="NU24" s="136" t="n"/>
      <c r="NV24" s="22">
        <f>IFERROR(NR24/ND24-1,0)</f>
        <v/>
      </c>
      <c r="NW24" s="22">
        <f>IFERROR(NS24/NE24-1,0)</f>
        <v/>
      </c>
      <c r="NX24" s="23">
        <f>IFERROR(NT24/NF24-1,0)</f>
        <v/>
      </c>
      <c r="NY24" s="136" t="n"/>
      <c r="NZ24" s="136" t="n"/>
      <c r="OA24" s="136" t="inlineStr">
        <is>
          <t>-</t>
        </is>
      </c>
      <c r="OB24" s="136" t="n"/>
      <c r="OC24" s="22">
        <f>IFERROR(NY24/NK24-1,0)</f>
        <v/>
      </c>
      <c r="OD24" s="22">
        <f>IFERROR(NZ24/NL24-1,0)</f>
        <v/>
      </c>
      <c r="OE24" s="23">
        <f>IFERROR(OA24/NM24-1,0)</f>
        <v/>
      </c>
      <c r="OF24" s="136" t="n"/>
      <c r="OG24" s="136" t="n"/>
      <c r="OH24" s="136" t="inlineStr">
        <is>
          <t>-</t>
        </is>
      </c>
      <c r="OI24" s="136" t="n"/>
      <c r="OJ24" s="22">
        <f>IFERROR(OF24/NR24-1,0)</f>
        <v/>
      </c>
      <c r="OK24" s="22">
        <f>IFERROR(OG24/NS24-1,0)</f>
        <v/>
      </c>
      <c r="OL24" s="23">
        <f>IFERROR(OH24/NT24-1,0)</f>
        <v/>
      </c>
      <c r="OM24" s="136" t="n"/>
      <c r="ON24" s="136" t="n"/>
      <c r="OO24" s="136" t="inlineStr">
        <is>
          <t>-</t>
        </is>
      </c>
      <c r="OP24" s="136" t="n"/>
      <c r="OQ24" s="22">
        <f>IFERROR(OM24/NY24-1,0)</f>
        <v/>
      </c>
      <c r="OR24" s="22">
        <f>IFERROR(ON24/NZ24-1,0)</f>
        <v/>
      </c>
      <c r="OS24" s="23">
        <f>IFERROR(OO24/OA24-1,0)</f>
        <v/>
      </c>
      <c r="OT24" s="136" t="n"/>
      <c r="OU24" s="136" t="n"/>
      <c r="OV24" s="136" t="inlineStr">
        <is>
          <t>-</t>
        </is>
      </c>
      <c r="OW24" s="136" t="n"/>
      <c r="OX24" s="22">
        <f>IFERROR(OT24/OF24-1,0)</f>
        <v/>
      </c>
      <c r="OY24" s="22">
        <f>IFERROR(OU24/OG24-1,0)</f>
        <v/>
      </c>
      <c r="OZ24" s="23">
        <f>IFERROR(OV24/OH24-1,0)</f>
        <v/>
      </c>
    </row>
    <row r="25" ht="16.2" customHeight="1" s="325" thickBot="1">
      <c r="A25" s="26" t="inlineStr">
        <is>
          <t>Сити Строй</t>
        </is>
      </c>
      <c r="B25" s="27" t="inlineStr">
        <is>
          <t>ИП Сафин Тимур Ридалевич</t>
        </is>
      </c>
      <c r="C25" s="27" t="inlineStr">
        <is>
          <t>Вадим Долгов</t>
        </is>
      </c>
      <c r="D25" s="28" t="n"/>
      <c r="E25" s="29" t="n"/>
      <c r="F25" s="29" t="n"/>
      <c r="G25" s="29" t="n"/>
      <c r="H25" s="29" t="n"/>
      <c r="I25" s="147" t="inlineStr">
        <is>
          <t>Wildberries</t>
        </is>
      </c>
      <c r="J25" s="147" t="inlineStr">
        <is>
          <t>GERVENT</t>
        </is>
      </c>
      <c r="K25" s="136" t="n"/>
      <c r="L25" s="136" t="inlineStr">
        <is>
          <t>-</t>
        </is>
      </c>
      <c r="M25" s="136" t="inlineStr">
        <is>
          <t>-</t>
        </is>
      </c>
      <c r="N25" s="136" t="inlineStr">
        <is>
          <t>-</t>
        </is>
      </c>
      <c r="O25" s="22">
        <f>IFERROR(K25/#REF!-1,0)</f>
        <v/>
      </c>
      <c r="P25" s="22">
        <f>IFERROR(L25/#REF!-1,0)</f>
        <v/>
      </c>
      <c r="Q25" s="23">
        <f>IFERROR(M25/#REF!-1,0)</f>
        <v/>
      </c>
      <c r="R25" s="136" t="n"/>
      <c r="S25" s="136" t="inlineStr">
        <is>
          <t>-</t>
        </is>
      </c>
      <c r="T25" s="136" t="inlineStr">
        <is>
          <t>-</t>
        </is>
      </c>
      <c r="U25" s="136" t="inlineStr">
        <is>
          <t>-</t>
        </is>
      </c>
      <c r="V25" s="22">
        <f>IFERROR(R25/K25-1,0)</f>
        <v/>
      </c>
      <c r="W25" s="22">
        <f>IFERROR(S25/L25-1,0)</f>
        <v/>
      </c>
      <c r="X25" s="23">
        <f>IFERROR(T25/M25-1,0)</f>
        <v/>
      </c>
      <c r="Y25" s="136" t="n"/>
      <c r="Z25" s="136" t="inlineStr">
        <is>
          <t>-</t>
        </is>
      </c>
      <c r="AA25" s="136" t="inlineStr">
        <is>
          <t>-</t>
        </is>
      </c>
      <c r="AB25" s="136" t="inlineStr">
        <is>
          <t>-</t>
        </is>
      </c>
      <c r="AC25" s="22">
        <f>IFERROR(Y25/R25-1,0)</f>
        <v/>
      </c>
      <c r="AD25" s="22">
        <f>IFERROR(Z25/S25-1,0)</f>
        <v/>
      </c>
      <c r="AE25" s="23">
        <f>IFERROR(AA25/T25-1,0)</f>
        <v/>
      </c>
      <c r="AF25" s="136" t="n"/>
      <c r="AG25" s="136" t="inlineStr">
        <is>
          <t>-</t>
        </is>
      </c>
      <c r="AH25" s="136" t="inlineStr">
        <is>
          <t>-</t>
        </is>
      </c>
      <c r="AI25" s="136" t="inlineStr">
        <is>
          <t>-</t>
        </is>
      </c>
      <c r="AJ25" s="22">
        <f>IFERROR(AF25/Y25-1,0)</f>
        <v/>
      </c>
      <c r="AK25" s="22">
        <f>IFERROR(AG25/Z25-1,0)</f>
        <v/>
      </c>
      <c r="AL25" s="23">
        <f>IFERROR(AH25/AA25-1,0)</f>
        <v/>
      </c>
      <c r="AM25" s="136" t="n"/>
      <c r="AN25" s="136" t="inlineStr">
        <is>
          <t>-</t>
        </is>
      </c>
      <c r="AO25" s="136" t="inlineStr">
        <is>
          <t>-</t>
        </is>
      </c>
      <c r="AP25" s="136" t="inlineStr">
        <is>
          <t>-</t>
        </is>
      </c>
      <c r="AQ25" s="22">
        <f>IFERROR(AM25/AF25-1,0)</f>
        <v/>
      </c>
      <c r="AR25" s="22">
        <f>IFERROR(AN25/AG25-1,0)</f>
        <v/>
      </c>
      <c r="AS25" s="23">
        <f>IFERROR(AO25/AH25-1,0)</f>
        <v/>
      </c>
      <c r="AT25" s="136" t="n"/>
      <c r="AU25" s="136" t="inlineStr">
        <is>
          <t>-</t>
        </is>
      </c>
      <c r="AV25" s="136" t="inlineStr">
        <is>
          <t>-</t>
        </is>
      </c>
      <c r="AW25" s="136" t="inlineStr">
        <is>
          <t>-</t>
        </is>
      </c>
      <c r="AX25" s="22">
        <f>IFERROR(AT25/AM25-1,0)</f>
        <v/>
      </c>
      <c r="AY25" s="22">
        <f>IFERROR(AU25/AN25-1,0)</f>
        <v/>
      </c>
      <c r="AZ25" s="23">
        <f>IFERROR(AV25/AO25-1,0)</f>
        <v/>
      </c>
      <c r="BA25" s="33" t="n">
        <v>6873</v>
      </c>
      <c r="BB25" s="136" t="inlineStr">
        <is>
          <t>-</t>
        </is>
      </c>
      <c r="BC25" s="136" t="inlineStr">
        <is>
          <t>-</t>
        </is>
      </c>
      <c r="BD25" s="136" t="inlineStr">
        <is>
          <t>-</t>
        </is>
      </c>
      <c r="BE25" s="22">
        <f>IFERROR(BA25/AT25-1,0)</f>
        <v/>
      </c>
      <c r="BF25" s="22">
        <f>IFERROR(BB25/AU25-1,0)</f>
        <v/>
      </c>
      <c r="BG25" s="23">
        <f>IFERROR(BC25/AV25-1,0)</f>
        <v/>
      </c>
      <c r="BH25" s="33" t="n">
        <v>6463</v>
      </c>
      <c r="BI25" s="136" t="inlineStr">
        <is>
          <t>-</t>
        </is>
      </c>
      <c r="BJ25" s="136" t="inlineStr">
        <is>
          <t>-</t>
        </is>
      </c>
      <c r="BK25" s="136" t="inlineStr">
        <is>
          <t>-</t>
        </is>
      </c>
      <c r="BL25" s="22">
        <f>IFERROR(BH25/BA25-1,0)</f>
        <v/>
      </c>
      <c r="BM25" s="22">
        <f>IFERROR(BI25/BB25-1,0)</f>
        <v/>
      </c>
      <c r="BN25" s="23">
        <f>IFERROR(BJ25/BC25-1,0)</f>
        <v/>
      </c>
      <c r="BO25" s="33" t="n">
        <v>5941</v>
      </c>
      <c r="BP25" s="136" t="inlineStr">
        <is>
          <t>-</t>
        </is>
      </c>
      <c r="BQ25" s="136" t="inlineStr">
        <is>
          <t>-</t>
        </is>
      </c>
      <c r="BR25" s="136" t="inlineStr">
        <is>
          <t>-</t>
        </is>
      </c>
      <c r="BS25" s="22">
        <f>IFERROR(BO25/BH25-1,0)</f>
        <v/>
      </c>
      <c r="BT25" s="22">
        <f>IFERROR(BP25/BI25-1,0)</f>
        <v/>
      </c>
      <c r="BU25" s="23">
        <f>IFERROR(BQ25/BJ25-1,0)</f>
        <v/>
      </c>
      <c r="BV25" s="136" t="n"/>
      <c r="BW25" s="136" t="inlineStr">
        <is>
          <t>-</t>
        </is>
      </c>
      <c r="BX25" s="136" t="inlineStr">
        <is>
          <t>-</t>
        </is>
      </c>
      <c r="BY25" s="136" t="inlineStr">
        <is>
          <t>-</t>
        </is>
      </c>
      <c r="BZ25" s="22">
        <f>IFERROR(BV25/BO25-1,0)</f>
        <v/>
      </c>
      <c r="CA25" s="22">
        <f>IFERROR(BW25/BP25-1,0)</f>
        <v/>
      </c>
      <c r="CB25" s="23">
        <f>IFERROR(BX25/BQ25-1,0)</f>
        <v/>
      </c>
      <c r="CC25" s="136" t="n"/>
      <c r="CD25" s="136" t="inlineStr">
        <is>
          <t>-</t>
        </is>
      </c>
      <c r="CE25" s="136" t="inlineStr">
        <is>
          <t>-</t>
        </is>
      </c>
      <c r="CF25" s="136" t="inlineStr">
        <is>
          <t>-</t>
        </is>
      </c>
      <c r="CG25" s="22">
        <f>IFERROR(CC25/BV25-1,0)</f>
        <v/>
      </c>
      <c r="CH25" s="22">
        <f>IFERROR(CD25/BW25-1,0)</f>
        <v/>
      </c>
      <c r="CI25" s="23">
        <f>IFERROR(CE25/BX25-1,0)</f>
        <v/>
      </c>
      <c r="CJ25" s="136" t="n"/>
      <c r="CK25" s="136" t="inlineStr">
        <is>
          <t>-</t>
        </is>
      </c>
      <c r="CL25" s="136" t="inlineStr">
        <is>
          <t>-</t>
        </is>
      </c>
      <c r="CM25" s="136" t="inlineStr">
        <is>
          <t>-</t>
        </is>
      </c>
      <c r="CN25" s="22">
        <f>IFERROR(CJ25/CC25-1,0)</f>
        <v/>
      </c>
      <c r="CO25" s="22">
        <f>IFERROR(CK25/CD25-1,0)</f>
        <v/>
      </c>
      <c r="CP25" s="23">
        <f>IFERROR(CL25/CE25-1,0)</f>
        <v/>
      </c>
      <c r="CQ25" s="136" t="n"/>
      <c r="CR25" s="136" t="inlineStr">
        <is>
          <t>-</t>
        </is>
      </c>
      <c r="CS25" s="136" t="inlineStr">
        <is>
          <t>-</t>
        </is>
      </c>
      <c r="CT25" s="136" t="inlineStr">
        <is>
          <t>-</t>
        </is>
      </c>
      <c r="CU25" s="22">
        <f>IFERROR(CQ25/CJ25-1,0)</f>
        <v/>
      </c>
      <c r="CV25" s="22">
        <f>IFERROR(CR25/CK25-1,0)</f>
        <v/>
      </c>
      <c r="CW25" s="23">
        <f>IFERROR(CS25/CL25-1,0)</f>
        <v/>
      </c>
      <c r="CX25" s="136" t="n"/>
      <c r="CY25" s="136" t="inlineStr">
        <is>
          <t>-</t>
        </is>
      </c>
      <c r="CZ25" s="136" t="inlineStr">
        <is>
          <t>-</t>
        </is>
      </c>
      <c r="DA25" s="136" t="inlineStr">
        <is>
          <t>-</t>
        </is>
      </c>
      <c r="DB25" s="22">
        <f>IFERROR(CX25/CQ25-1,0)</f>
        <v/>
      </c>
      <c r="DC25" s="22">
        <f>IFERROR(CY25/CR25-1,0)</f>
        <v/>
      </c>
      <c r="DD25" s="23">
        <f>IFERROR(CZ25/CS25-1,0)</f>
        <v/>
      </c>
      <c r="DE25" s="136" t="n"/>
      <c r="DF25" s="136" t="inlineStr">
        <is>
          <t>-</t>
        </is>
      </c>
      <c r="DG25" s="136" t="inlineStr">
        <is>
          <t>-</t>
        </is>
      </c>
      <c r="DH25" s="136" t="inlineStr">
        <is>
          <t>-</t>
        </is>
      </c>
      <c r="DI25" s="22">
        <f>IFERROR(DE25/CX25-1,0)</f>
        <v/>
      </c>
      <c r="DJ25" s="22">
        <f>IFERROR(DF25/CY25-1,0)</f>
        <v/>
      </c>
      <c r="DK25" s="23">
        <f>IFERROR(DG25/CZ25-1,0)</f>
        <v/>
      </c>
      <c r="DL25" s="136" t="n"/>
      <c r="DM25" s="136" t="inlineStr">
        <is>
          <t>-</t>
        </is>
      </c>
      <c r="DN25" s="136" t="inlineStr">
        <is>
          <t>-</t>
        </is>
      </c>
      <c r="DO25" s="136" t="inlineStr">
        <is>
          <t>-</t>
        </is>
      </c>
      <c r="DP25" s="22">
        <f>IFERROR(DL25/DE25-1,0)</f>
        <v/>
      </c>
      <c r="DQ25" s="22">
        <f>IFERROR(DM25/DF25-1,0)</f>
        <v/>
      </c>
      <c r="DR25" s="23">
        <f>IFERROR(DN25/DG25-1,0)</f>
        <v/>
      </c>
      <c r="DS25" s="136" t="n"/>
      <c r="DT25" s="136" t="inlineStr">
        <is>
          <t>-</t>
        </is>
      </c>
      <c r="DU25" s="136" t="inlineStr">
        <is>
          <t>-</t>
        </is>
      </c>
      <c r="DV25" s="136" t="inlineStr">
        <is>
          <t>-</t>
        </is>
      </c>
      <c r="DW25" s="22">
        <f>IFERROR(DS25/DL25-1,0)</f>
        <v/>
      </c>
      <c r="DX25" s="22">
        <f>IFERROR(DT25/DM25-1,0)</f>
        <v/>
      </c>
      <c r="DY25" s="23">
        <f>IFERROR(DU25/DN25-1,0)</f>
        <v/>
      </c>
      <c r="DZ25" s="136" t="n"/>
      <c r="EA25" s="136" t="inlineStr">
        <is>
          <t>-</t>
        </is>
      </c>
      <c r="EB25" s="136" t="inlineStr">
        <is>
          <t>-</t>
        </is>
      </c>
      <c r="EC25" s="136" t="inlineStr">
        <is>
          <t>-</t>
        </is>
      </c>
      <c r="ED25" s="22">
        <f>IFERROR(DZ25/DS25-1,0)</f>
        <v/>
      </c>
      <c r="EE25" s="22">
        <f>IFERROR(EA25/DT25-1,0)</f>
        <v/>
      </c>
      <c r="EF25" s="23">
        <f>IFERROR(EB25/DU25-1,0)</f>
        <v/>
      </c>
      <c r="EG25" s="136" t="n"/>
      <c r="EH25" s="136" t="inlineStr">
        <is>
          <t>-</t>
        </is>
      </c>
      <c r="EI25" s="136" t="inlineStr">
        <is>
          <t>-</t>
        </is>
      </c>
      <c r="EJ25" s="136" t="inlineStr">
        <is>
          <t>-</t>
        </is>
      </c>
      <c r="EK25" s="22">
        <f>IFERROR(EG25/DZ25-1,0)</f>
        <v/>
      </c>
      <c r="EL25" s="22">
        <f>IFERROR(EH25/EA25-1,0)</f>
        <v/>
      </c>
      <c r="EM25" s="23">
        <f>IFERROR(EI25/EB25-1,0)</f>
        <v/>
      </c>
      <c r="EN25" s="136" t="n"/>
      <c r="EO25" s="136" t="inlineStr">
        <is>
          <t>-</t>
        </is>
      </c>
      <c r="EP25" s="136" t="inlineStr">
        <is>
          <t>-</t>
        </is>
      </c>
      <c r="EQ25" s="136" t="inlineStr">
        <is>
          <t>-</t>
        </is>
      </c>
      <c r="ER25" s="22">
        <f>IFERROR(EN25/EG25-1,0)</f>
        <v/>
      </c>
      <c r="ES25" s="22">
        <f>IFERROR(EO25/EH25-1,0)</f>
        <v/>
      </c>
      <c r="ET25" s="23">
        <f>IFERROR(EP25/EI25-1,0)</f>
        <v/>
      </c>
      <c r="EU25" s="136" t="n"/>
      <c r="EV25" s="136" t="inlineStr">
        <is>
          <t>-</t>
        </is>
      </c>
      <c r="EW25" s="136" t="inlineStr">
        <is>
          <t>-</t>
        </is>
      </c>
      <c r="EX25" s="136" t="inlineStr">
        <is>
          <t>-</t>
        </is>
      </c>
      <c r="EY25" s="22">
        <f>IFERROR(EU25/EN25-1,0)</f>
        <v/>
      </c>
      <c r="EZ25" s="22">
        <f>IFERROR(EV25/EO25-1,0)</f>
        <v/>
      </c>
      <c r="FA25" s="23">
        <f>IFERROR(EW25/EP25-1,0)</f>
        <v/>
      </c>
      <c r="FB25" s="136" t="n"/>
      <c r="FC25" s="136" t="inlineStr">
        <is>
          <t>-</t>
        </is>
      </c>
      <c r="FD25" s="136" t="inlineStr">
        <is>
          <t>-</t>
        </is>
      </c>
      <c r="FE25" s="136" t="inlineStr">
        <is>
          <t>-</t>
        </is>
      </c>
      <c r="FF25" s="22">
        <f>IFERROR(FB25/EU25-1,0)</f>
        <v/>
      </c>
      <c r="FG25" s="22">
        <f>IFERROR(FC25/EV25-1,0)</f>
        <v/>
      </c>
      <c r="FH25" s="23">
        <f>IFERROR(FD25/EW25-1,0)</f>
        <v/>
      </c>
      <c r="FI25" s="136" t="n"/>
      <c r="FJ25" s="136" t="inlineStr">
        <is>
          <t>-</t>
        </is>
      </c>
      <c r="FK25" s="136" t="inlineStr">
        <is>
          <t>-</t>
        </is>
      </c>
      <c r="FL25" s="136" t="inlineStr">
        <is>
          <t>-</t>
        </is>
      </c>
      <c r="FM25" s="22">
        <f>IFERROR(FI25/FB25-1,0)</f>
        <v/>
      </c>
      <c r="FN25" s="22">
        <f>IFERROR(FJ25/FC25-1,0)</f>
        <v/>
      </c>
      <c r="FO25" s="23">
        <f>IFERROR(FK25/FD25-1,0)</f>
        <v/>
      </c>
      <c r="FP25" s="136" t="n"/>
      <c r="FQ25" s="136" t="inlineStr">
        <is>
          <t>-</t>
        </is>
      </c>
      <c r="FR25" s="136" t="inlineStr">
        <is>
          <t>-</t>
        </is>
      </c>
      <c r="FS25" s="136" t="inlineStr">
        <is>
          <t>-</t>
        </is>
      </c>
      <c r="FT25" s="22">
        <f>IFERROR(FP25/FI25-1,0)</f>
        <v/>
      </c>
      <c r="FU25" s="22">
        <f>IFERROR(FQ25/FJ25-1,0)</f>
        <v/>
      </c>
      <c r="FV25" s="23">
        <f>IFERROR(FR25/FK25-1,0)</f>
        <v/>
      </c>
      <c r="FW25" s="136" t="n"/>
      <c r="FX25" s="136" t="inlineStr">
        <is>
          <t>-</t>
        </is>
      </c>
      <c r="FY25" s="136" t="inlineStr">
        <is>
          <t>-</t>
        </is>
      </c>
      <c r="FZ25" s="136" t="inlineStr">
        <is>
          <t>-</t>
        </is>
      </c>
      <c r="GA25" s="22">
        <f>IFERROR(FW25/FP25-1,0)</f>
        <v/>
      </c>
      <c r="GB25" s="22">
        <f>IFERROR(FX25/FQ25-1,0)</f>
        <v/>
      </c>
      <c r="GC25" s="23">
        <f>IFERROR(FY25/FR25-1,0)</f>
        <v/>
      </c>
      <c r="GD25" s="136" t="n"/>
      <c r="GE25" s="136" t="inlineStr">
        <is>
          <t>-</t>
        </is>
      </c>
      <c r="GF25" s="136" t="inlineStr">
        <is>
          <t>-</t>
        </is>
      </c>
      <c r="GG25" s="136" t="inlineStr">
        <is>
          <t>-</t>
        </is>
      </c>
      <c r="GH25" s="22">
        <f>IFERROR(GD25/FW25-1,0)</f>
        <v/>
      </c>
      <c r="GI25" s="22">
        <f>IFERROR(GE25/FX25-1,0)</f>
        <v/>
      </c>
      <c r="GJ25" s="23">
        <f>IFERROR(GF25/FY25-1,0)</f>
        <v/>
      </c>
      <c r="GK25" s="136" t="n"/>
      <c r="GL25" s="136" t="inlineStr">
        <is>
          <t>-</t>
        </is>
      </c>
      <c r="GM25" s="136" t="inlineStr">
        <is>
          <t>-</t>
        </is>
      </c>
      <c r="GN25" s="136" t="inlineStr">
        <is>
          <t>-</t>
        </is>
      </c>
      <c r="GO25" s="22">
        <f>IFERROR(GK25/GD25-1,0)</f>
        <v/>
      </c>
      <c r="GP25" s="22">
        <f>IFERROR(GL25/GE25-1,0)</f>
        <v/>
      </c>
      <c r="GQ25" s="23">
        <f>IFERROR(GM25/GF25-1,0)</f>
        <v/>
      </c>
      <c r="GR25" s="136" t="n"/>
      <c r="GS25" s="136" t="inlineStr">
        <is>
          <t>-</t>
        </is>
      </c>
      <c r="GT25" s="136" t="inlineStr">
        <is>
          <t>-</t>
        </is>
      </c>
      <c r="GU25" s="136" t="inlineStr">
        <is>
          <t>-</t>
        </is>
      </c>
      <c r="GV25" s="22">
        <f>IFERROR(GR25/GK25-1,0)</f>
        <v/>
      </c>
      <c r="GW25" s="22">
        <f>IFERROR(GS25/GL25-1,0)</f>
        <v/>
      </c>
      <c r="GX25" s="23">
        <f>IFERROR(GT25/GM25-1,0)</f>
        <v/>
      </c>
      <c r="GY25" s="136" t="n"/>
      <c r="GZ25" s="136" t="inlineStr">
        <is>
          <t>-</t>
        </is>
      </c>
      <c r="HA25" s="136" t="inlineStr">
        <is>
          <t>-</t>
        </is>
      </c>
      <c r="HB25" s="136" t="inlineStr">
        <is>
          <t>-</t>
        </is>
      </c>
      <c r="HC25" s="22">
        <f>IFERROR(GY25/GR25-1,0)</f>
        <v/>
      </c>
      <c r="HD25" s="22">
        <f>IFERROR(GZ25/GS25-1,0)</f>
        <v/>
      </c>
      <c r="HE25" s="23">
        <f>IFERROR(HA25/GT25-1,0)</f>
        <v/>
      </c>
      <c r="HF25" s="136" t="n"/>
      <c r="HG25" s="136" t="inlineStr">
        <is>
          <t>-</t>
        </is>
      </c>
      <c r="HH25" s="136" t="inlineStr">
        <is>
          <t>-</t>
        </is>
      </c>
      <c r="HI25" s="136" t="inlineStr">
        <is>
          <t>-</t>
        </is>
      </c>
      <c r="HJ25" s="22">
        <f>IFERROR(HF25/GY25-1,0)</f>
        <v/>
      </c>
      <c r="HK25" s="22">
        <f>IFERROR(HG25/GZ25-1,0)</f>
        <v/>
      </c>
      <c r="HL25" s="23">
        <f>IFERROR(HH25/HA25-1,0)</f>
        <v/>
      </c>
      <c r="HM25" s="136" t="n"/>
      <c r="HN25" s="136" t="inlineStr">
        <is>
          <t>-</t>
        </is>
      </c>
      <c r="HO25" s="136" t="inlineStr">
        <is>
          <t>-</t>
        </is>
      </c>
      <c r="HP25" s="136" t="inlineStr">
        <is>
          <t>-</t>
        </is>
      </c>
      <c r="HQ25" s="22">
        <f>IFERROR(HM25/HF25-1,0)</f>
        <v/>
      </c>
      <c r="HR25" s="22">
        <f>IFERROR(HN25/HG25-1,0)</f>
        <v/>
      </c>
      <c r="HS25" s="23">
        <f>IFERROR(HO25/HH25-1,0)</f>
        <v/>
      </c>
      <c r="HT25" s="136" t="n"/>
      <c r="HU25" s="136" t="inlineStr">
        <is>
          <t>-</t>
        </is>
      </c>
      <c r="HV25" s="136" t="inlineStr">
        <is>
          <t>-</t>
        </is>
      </c>
      <c r="HW25" s="136" t="inlineStr">
        <is>
          <t>-</t>
        </is>
      </c>
      <c r="HX25" s="22">
        <f>IFERROR(HT25/HM25-1,0)</f>
        <v/>
      </c>
      <c r="HY25" s="22">
        <f>IFERROR(HU25/HN25-1,0)</f>
        <v/>
      </c>
      <c r="HZ25" s="23">
        <f>IFERROR(HV25/HO25-1,0)</f>
        <v/>
      </c>
      <c r="IA25" s="136" t="n"/>
      <c r="IB25" s="136" t="inlineStr">
        <is>
          <t>-</t>
        </is>
      </c>
      <c r="IC25" s="136" t="inlineStr">
        <is>
          <t>-</t>
        </is>
      </c>
      <c r="ID25" s="136" t="inlineStr">
        <is>
          <t>-</t>
        </is>
      </c>
      <c r="IE25" s="22">
        <f>IFERROR(IA25/HT25-1,0)</f>
        <v/>
      </c>
      <c r="IF25" s="22">
        <f>IFERROR(IB25/HU25-1,0)</f>
        <v/>
      </c>
      <c r="IG25" s="23">
        <f>IFERROR(IC25/HV25-1,0)</f>
        <v/>
      </c>
      <c r="IH25" s="136" t="n"/>
      <c r="II25" s="136" t="inlineStr">
        <is>
          <t>-</t>
        </is>
      </c>
      <c r="IJ25" s="136" t="inlineStr">
        <is>
          <t>-</t>
        </is>
      </c>
      <c r="IK25" s="136" t="inlineStr">
        <is>
          <t>-</t>
        </is>
      </c>
      <c r="IL25" s="22">
        <f>IFERROR(IH25/IA25-1,0)</f>
        <v/>
      </c>
      <c r="IM25" s="22">
        <f>IFERROR(II25/IB25-1,0)</f>
        <v/>
      </c>
      <c r="IN25" s="23">
        <f>IFERROR(IJ25/IC25-1,0)</f>
        <v/>
      </c>
      <c r="IO25" s="136" t="n"/>
      <c r="IP25" s="136" t="inlineStr">
        <is>
          <t>-</t>
        </is>
      </c>
      <c r="IQ25" s="136" t="inlineStr">
        <is>
          <t>-</t>
        </is>
      </c>
      <c r="IR25" s="136" t="inlineStr">
        <is>
          <t>-</t>
        </is>
      </c>
      <c r="IS25" s="22">
        <f>IFERROR(IO25/IH25-1,0)</f>
        <v/>
      </c>
      <c r="IT25" s="22">
        <f>IFERROR(IP25/II25-1,0)</f>
        <v/>
      </c>
      <c r="IU25" s="23">
        <f>IFERROR(IQ25/IJ25-1,0)</f>
        <v/>
      </c>
      <c r="IV25" s="136" t="n"/>
      <c r="IW25" s="136" t="inlineStr">
        <is>
          <t>-</t>
        </is>
      </c>
      <c r="IX25" s="136" t="inlineStr">
        <is>
          <t>-</t>
        </is>
      </c>
      <c r="IY25" s="136" t="inlineStr">
        <is>
          <t>-</t>
        </is>
      </c>
      <c r="IZ25" s="22">
        <f>IFERROR(IV25/IO25-1,0)</f>
        <v/>
      </c>
      <c r="JA25" s="22">
        <f>IFERROR(IW25/IP25-1,0)</f>
        <v/>
      </c>
      <c r="JB25" s="23">
        <f>IFERROR(IX25/IQ25-1,0)</f>
        <v/>
      </c>
      <c r="JC25" s="136" t="n"/>
      <c r="JD25" s="136" t="inlineStr">
        <is>
          <t>-</t>
        </is>
      </c>
      <c r="JE25" s="136" t="inlineStr">
        <is>
          <t>-</t>
        </is>
      </c>
      <c r="JF25" s="136" t="inlineStr">
        <is>
          <t>-</t>
        </is>
      </c>
      <c r="JG25" s="22">
        <f>IFERROR(JC25/IV25-1,0)</f>
        <v/>
      </c>
      <c r="JH25" s="22">
        <f>IFERROR(JD25/IW25-1,0)</f>
        <v/>
      </c>
      <c r="JI25" s="23">
        <f>IFERROR(JE25/IX25-1,0)</f>
        <v/>
      </c>
      <c r="JJ25" s="136" t="n"/>
      <c r="JK25" s="136" t="inlineStr">
        <is>
          <t>-</t>
        </is>
      </c>
      <c r="JL25" s="136" t="inlineStr">
        <is>
          <t>-</t>
        </is>
      </c>
      <c r="JM25" s="136" t="inlineStr">
        <is>
          <t>-</t>
        </is>
      </c>
      <c r="JN25" s="22">
        <f>IFERROR(JJ25/JC25-1,0)</f>
        <v/>
      </c>
      <c r="JO25" s="22">
        <f>IFERROR(JK25/JD25-1,0)</f>
        <v/>
      </c>
      <c r="JP25" s="23">
        <f>IFERROR(JL25/JE25-1,0)</f>
        <v/>
      </c>
      <c r="JQ25" s="136" t="n"/>
      <c r="JR25" s="136" t="inlineStr">
        <is>
          <t>-</t>
        </is>
      </c>
      <c r="JS25" s="136" t="inlineStr">
        <is>
          <t>-</t>
        </is>
      </c>
      <c r="JT25" s="136" t="inlineStr">
        <is>
          <t>-</t>
        </is>
      </c>
      <c r="JU25" s="22">
        <f>IFERROR(JQ25/JJ25-1,0)</f>
        <v/>
      </c>
      <c r="JV25" s="22">
        <f>IFERROR(JR25/JK25-1,0)</f>
        <v/>
      </c>
      <c r="JW25" s="23">
        <f>IFERROR(JS25/JL25-1,0)</f>
        <v/>
      </c>
      <c r="JX25" s="136" t="n"/>
      <c r="JY25" s="136" t="inlineStr">
        <is>
          <t>-</t>
        </is>
      </c>
      <c r="JZ25" s="136" t="inlineStr">
        <is>
          <t>-</t>
        </is>
      </c>
      <c r="KA25" s="136" t="inlineStr">
        <is>
          <t>-</t>
        </is>
      </c>
      <c r="KB25" s="22">
        <f>IFERROR(JX25/JQ25-1,0)</f>
        <v/>
      </c>
      <c r="KC25" s="22">
        <f>IFERROR(JY25/JR25-1,0)</f>
        <v/>
      </c>
      <c r="KD25" s="23">
        <f>IFERROR(JZ25/JS25-1,0)</f>
        <v/>
      </c>
      <c r="KE25" s="136" t="n"/>
      <c r="KF25" s="136" t="inlineStr">
        <is>
          <t>-</t>
        </is>
      </c>
      <c r="KG25" s="136" t="inlineStr">
        <is>
          <t>-</t>
        </is>
      </c>
      <c r="KH25" s="136" t="inlineStr">
        <is>
          <t>-</t>
        </is>
      </c>
      <c r="KI25" s="22">
        <f>IFERROR(KE25/JQ25-1,0)</f>
        <v/>
      </c>
      <c r="KJ25" s="22">
        <f>IFERROR(KF25/JR25-1,0)</f>
        <v/>
      </c>
      <c r="KK25" s="23">
        <f>IFERROR(KG25/JS25-1,0)</f>
        <v/>
      </c>
      <c r="KL25" s="136" t="n"/>
      <c r="KM25" s="136" t="inlineStr">
        <is>
          <t>-</t>
        </is>
      </c>
      <c r="KN25" s="136" t="inlineStr">
        <is>
          <t>-</t>
        </is>
      </c>
      <c r="KO25" s="136" t="inlineStr">
        <is>
          <t>-</t>
        </is>
      </c>
      <c r="KP25" s="22">
        <f>IFERROR(KL25/JX25-1,0)</f>
        <v/>
      </c>
      <c r="KQ25" s="22">
        <f>IFERROR(KM25/JY25-1,0)</f>
        <v/>
      </c>
      <c r="KR25" s="23">
        <f>IFERROR(KN25/JZ25-1,0)</f>
        <v/>
      </c>
      <c r="KS25" s="136" t="n"/>
      <c r="KT25" s="136" t="inlineStr">
        <is>
          <t>-</t>
        </is>
      </c>
      <c r="KU25" s="136" t="inlineStr">
        <is>
          <t>-</t>
        </is>
      </c>
      <c r="KV25" s="136" t="inlineStr">
        <is>
          <t>-</t>
        </is>
      </c>
      <c r="KW25" s="22">
        <f>IFERROR(KS25/KE25-1,0)</f>
        <v/>
      </c>
      <c r="KX25" s="22">
        <f>IFERROR(KT25/KF25-1,0)</f>
        <v/>
      </c>
      <c r="KY25" s="23">
        <f>IFERROR(KU25/KG25-1,0)</f>
        <v/>
      </c>
      <c r="KZ25" s="136" t="n"/>
      <c r="LA25" s="136" t="inlineStr">
        <is>
          <t>-</t>
        </is>
      </c>
      <c r="LB25" s="136" t="inlineStr">
        <is>
          <t>-</t>
        </is>
      </c>
      <c r="LC25" s="136" t="inlineStr">
        <is>
          <t>-</t>
        </is>
      </c>
      <c r="LD25" s="22">
        <f>IFERROR(KZ25/KL25-1,0)</f>
        <v/>
      </c>
      <c r="LE25" s="22">
        <f>IFERROR(LA25/KM25-1,0)</f>
        <v/>
      </c>
      <c r="LF25" s="23">
        <f>IFERROR(LB25/KN25-1,0)</f>
        <v/>
      </c>
      <c r="LG25" s="136" t="n"/>
      <c r="LH25" s="136" t="inlineStr">
        <is>
          <t>-</t>
        </is>
      </c>
      <c r="LI25" s="136" t="inlineStr">
        <is>
          <t>-</t>
        </is>
      </c>
      <c r="LJ25" s="136" t="inlineStr">
        <is>
          <t>-</t>
        </is>
      </c>
      <c r="LK25" s="22">
        <f>IFERROR(LG25/KS25-1,0)</f>
        <v/>
      </c>
      <c r="LL25" s="22">
        <f>IFERROR(LH25/KT25-1,0)</f>
        <v/>
      </c>
      <c r="LM25" s="23">
        <f>IFERROR(LI25/KU25-1,0)</f>
        <v/>
      </c>
      <c r="LN25" s="136" t="n"/>
      <c r="LO25" s="136" t="inlineStr">
        <is>
          <t>-</t>
        </is>
      </c>
      <c r="LP25" s="136" t="inlineStr">
        <is>
          <t>-</t>
        </is>
      </c>
      <c r="LQ25" s="136" t="inlineStr">
        <is>
          <t>-</t>
        </is>
      </c>
      <c r="LR25" s="22">
        <f>IFERROR(LN25/KZ25-1,0)</f>
        <v/>
      </c>
      <c r="LS25" s="22">
        <f>IFERROR(LO25/LA25-1,0)</f>
        <v/>
      </c>
      <c r="LT25" s="23">
        <f>IFERROR(LP25/LB25-1,0)</f>
        <v/>
      </c>
      <c r="LU25" s="136" t="n"/>
      <c r="LV25" s="136" t="inlineStr">
        <is>
          <t>-</t>
        </is>
      </c>
      <c r="LW25" s="136" t="inlineStr">
        <is>
          <t>-</t>
        </is>
      </c>
      <c r="LX25" s="136" t="inlineStr">
        <is>
          <t>-</t>
        </is>
      </c>
      <c r="LY25" s="22">
        <f>IFERROR(LU25/LG25-1,0)</f>
        <v/>
      </c>
      <c r="LZ25" s="22">
        <f>IFERROR(LV25/LH25-1,0)</f>
        <v/>
      </c>
      <c r="MA25" s="23">
        <f>IFERROR(LW25/LI25-1,0)</f>
        <v/>
      </c>
      <c r="MB25" s="136" t="n"/>
      <c r="MC25" s="136" t="inlineStr">
        <is>
          <t>-</t>
        </is>
      </c>
      <c r="MD25" s="136" t="inlineStr">
        <is>
          <t>-</t>
        </is>
      </c>
      <c r="ME25" s="136" t="inlineStr">
        <is>
          <t>-</t>
        </is>
      </c>
      <c r="MF25" s="22">
        <f>IFERROR(MB25/LN25-1,0)</f>
        <v/>
      </c>
      <c r="MG25" s="22">
        <f>IFERROR(MC25/LO25-1,0)</f>
        <v/>
      </c>
      <c r="MH25" s="23">
        <f>IFERROR(MD25/LP25-1,0)</f>
        <v/>
      </c>
      <c r="MI25" s="136" t="n"/>
      <c r="MJ25" s="136" t="inlineStr">
        <is>
          <t>-</t>
        </is>
      </c>
      <c r="MK25" s="136" t="inlineStr">
        <is>
          <t>-</t>
        </is>
      </c>
      <c r="ML25" s="136" t="inlineStr">
        <is>
          <t>-</t>
        </is>
      </c>
      <c r="MM25" s="22">
        <f>IFERROR(MI25/LU25-1,0)</f>
        <v/>
      </c>
      <c r="MN25" s="22">
        <f>IFERROR(MJ25/LV25-1,0)</f>
        <v/>
      </c>
      <c r="MO25" s="23">
        <f>IFERROR(MK25/LW25-1,0)</f>
        <v/>
      </c>
      <c r="MP25" s="136" t="n"/>
      <c r="MQ25" s="136" t="inlineStr">
        <is>
          <t>-</t>
        </is>
      </c>
      <c r="MR25" s="136" t="inlineStr">
        <is>
          <t>-</t>
        </is>
      </c>
      <c r="MS25" s="136" t="inlineStr">
        <is>
          <t>-</t>
        </is>
      </c>
      <c r="MT25" s="22">
        <f>IFERROR(MP25/MB25-1,0)</f>
        <v/>
      </c>
      <c r="MU25" s="22">
        <f>IFERROR(MQ25/MC25-1,0)</f>
        <v/>
      </c>
      <c r="MV25" s="23">
        <f>IFERROR(MR25/MD25-1,0)</f>
        <v/>
      </c>
      <c r="MW25" s="136" t="n"/>
      <c r="MX25" s="136" t="inlineStr">
        <is>
          <t>-</t>
        </is>
      </c>
      <c r="MY25" s="136" t="inlineStr">
        <is>
          <t>-</t>
        </is>
      </c>
      <c r="MZ25" s="136" t="inlineStr">
        <is>
          <t>-</t>
        </is>
      </c>
      <c r="NA25" s="22">
        <f>IFERROR(MW25/MI25-1,0)</f>
        <v/>
      </c>
      <c r="NB25" s="22">
        <f>IFERROR(MX25/MJ25-1,0)</f>
        <v/>
      </c>
      <c r="NC25" s="23">
        <f>IFERROR(MY25/MK25-1,0)</f>
        <v/>
      </c>
      <c r="ND25" s="136" t="n"/>
      <c r="NE25" s="136" t="inlineStr">
        <is>
          <t>-</t>
        </is>
      </c>
      <c r="NF25" s="136" t="inlineStr">
        <is>
          <t>-</t>
        </is>
      </c>
      <c r="NG25" s="136" t="inlineStr">
        <is>
          <t>-</t>
        </is>
      </c>
      <c r="NH25" s="22">
        <f>IFERROR(ND25/MP25-1,0)</f>
        <v/>
      </c>
      <c r="NI25" s="22">
        <f>IFERROR(NE25/MQ25-1,0)</f>
        <v/>
      </c>
      <c r="NJ25" s="23">
        <f>IFERROR(NF25/MR25-1,0)</f>
        <v/>
      </c>
      <c r="NK25" s="136" t="n"/>
      <c r="NL25" s="136" t="inlineStr">
        <is>
          <t>-</t>
        </is>
      </c>
      <c r="NM25" s="136" t="inlineStr">
        <is>
          <t>-</t>
        </is>
      </c>
      <c r="NN25" s="136" t="inlineStr">
        <is>
          <t>-</t>
        </is>
      </c>
      <c r="NO25" s="22">
        <f>IFERROR(NK25/MW25-1,0)</f>
        <v/>
      </c>
      <c r="NP25" s="22">
        <f>IFERROR(NL25/MX25-1,0)</f>
        <v/>
      </c>
      <c r="NQ25" s="23">
        <f>IFERROR(NM25/MY25-1,0)</f>
        <v/>
      </c>
      <c r="NR25" s="136" t="n"/>
      <c r="NS25" s="136" t="inlineStr">
        <is>
          <t>-</t>
        </is>
      </c>
      <c r="NT25" s="136" t="inlineStr">
        <is>
          <t>-</t>
        </is>
      </c>
      <c r="NU25" s="136" t="inlineStr">
        <is>
          <t>-</t>
        </is>
      </c>
      <c r="NV25" s="22">
        <f>IFERROR(NR25/ND25-1,0)</f>
        <v/>
      </c>
      <c r="NW25" s="22">
        <f>IFERROR(NS25/NE25-1,0)</f>
        <v/>
      </c>
      <c r="NX25" s="23">
        <f>IFERROR(NT25/NF25-1,0)</f>
        <v/>
      </c>
      <c r="NY25" s="136" t="n"/>
      <c r="NZ25" s="136" t="inlineStr">
        <is>
          <t>-</t>
        </is>
      </c>
      <c r="OA25" s="136" t="inlineStr">
        <is>
          <t>-</t>
        </is>
      </c>
      <c r="OB25" s="136" t="inlineStr">
        <is>
          <t>-</t>
        </is>
      </c>
      <c r="OC25" s="22">
        <f>IFERROR(NY25/NK25-1,0)</f>
        <v/>
      </c>
      <c r="OD25" s="22">
        <f>IFERROR(NZ25/NL25-1,0)</f>
        <v/>
      </c>
      <c r="OE25" s="23">
        <f>IFERROR(OA25/NM25-1,0)</f>
        <v/>
      </c>
      <c r="OF25" s="136" t="n"/>
      <c r="OG25" s="136" t="inlineStr">
        <is>
          <t>-</t>
        </is>
      </c>
      <c r="OH25" s="136" t="inlineStr">
        <is>
          <t>-</t>
        </is>
      </c>
      <c r="OI25" s="136" t="inlineStr">
        <is>
          <t>-</t>
        </is>
      </c>
      <c r="OJ25" s="22">
        <f>IFERROR(OF25/NR25-1,0)</f>
        <v/>
      </c>
      <c r="OK25" s="22">
        <f>IFERROR(OG25/NS25-1,0)</f>
        <v/>
      </c>
      <c r="OL25" s="23">
        <f>IFERROR(OH25/NT25-1,0)</f>
        <v/>
      </c>
      <c r="OM25" s="136" t="n"/>
      <c r="ON25" s="136" t="inlineStr">
        <is>
          <t>-</t>
        </is>
      </c>
      <c r="OO25" s="136" t="inlineStr">
        <is>
          <t>-</t>
        </is>
      </c>
      <c r="OP25" s="136" t="inlineStr">
        <is>
          <t>-</t>
        </is>
      </c>
      <c r="OQ25" s="22">
        <f>IFERROR(OM25/NY25-1,0)</f>
        <v/>
      </c>
      <c r="OR25" s="22">
        <f>IFERROR(ON25/NZ25-1,0)</f>
        <v/>
      </c>
      <c r="OS25" s="23">
        <f>IFERROR(OO25/OA25-1,0)</f>
        <v/>
      </c>
      <c r="OT25" s="136" t="n"/>
      <c r="OU25" s="136" t="inlineStr">
        <is>
          <t>-</t>
        </is>
      </c>
      <c r="OV25" s="136" t="inlineStr">
        <is>
          <t>-</t>
        </is>
      </c>
      <c r="OW25" s="136" t="inlineStr">
        <is>
          <t>-</t>
        </is>
      </c>
      <c r="OX25" s="22">
        <f>IFERROR(OT25/OF25-1,0)</f>
        <v/>
      </c>
      <c r="OY25" s="22">
        <f>IFERROR(OU25/OG25-1,0)</f>
        <v/>
      </c>
      <c r="OZ25" s="23">
        <f>IFERROR(OV25/OH25-1,0)</f>
        <v/>
      </c>
    </row>
    <row r="26" ht="16.2" customHeight="1" s="325" thickBot="1">
      <c r="A26" s="26" t="inlineStr">
        <is>
          <t>Строительные системы</t>
        </is>
      </c>
      <c r="B26" s="27" t="inlineStr">
        <is>
          <t>ИП Сафин Тимур Ридалевич</t>
        </is>
      </c>
      <c r="C26" s="27" t="inlineStr">
        <is>
          <t>Вадим Долгов</t>
        </is>
      </c>
      <c r="D26" s="28" t="n"/>
      <c r="E26" s="29" t="n"/>
      <c r="F26" s="29" t="n"/>
      <c r="G26" s="29" t="n"/>
      <c r="H26" s="29" t="n"/>
      <c r="I26" s="147" t="inlineStr">
        <is>
          <t>Wildberries</t>
        </is>
      </c>
      <c r="J26" s="147" t="inlineStr">
        <is>
          <t>без бренда</t>
        </is>
      </c>
      <c r="K26" s="136" t="n"/>
      <c r="L26" s="136" t="inlineStr">
        <is>
          <t>-</t>
        </is>
      </c>
      <c r="M26" s="136" t="inlineStr">
        <is>
          <t>-</t>
        </is>
      </c>
      <c r="N26" s="136" t="inlineStr">
        <is>
          <t>-</t>
        </is>
      </c>
      <c r="O26" s="22" t="n"/>
      <c r="P26" s="22" t="n"/>
      <c r="Q26" s="23" t="n"/>
      <c r="R26" s="136" t="n"/>
      <c r="S26" s="136" t="inlineStr">
        <is>
          <t>-</t>
        </is>
      </c>
      <c r="T26" s="136" t="inlineStr">
        <is>
          <t>-</t>
        </is>
      </c>
      <c r="U26" s="136" t="inlineStr">
        <is>
          <t>-</t>
        </is>
      </c>
      <c r="V26" s="22" t="n"/>
      <c r="W26" s="22" t="n"/>
      <c r="X26" s="23" t="n"/>
      <c r="Y26" s="136" t="n"/>
      <c r="Z26" s="136" t="inlineStr">
        <is>
          <t>-</t>
        </is>
      </c>
      <c r="AA26" s="136" t="inlineStr">
        <is>
          <t>-</t>
        </is>
      </c>
      <c r="AB26" s="136" t="inlineStr">
        <is>
          <t>-</t>
        </is>
      </c>
      <c r="AC26" s="22" t="n"/>
      <c r="AD26" s="22" t="n"/>
      <c r="AE26" s="23" t="n"/>
      <c r="AF26" s="136" t="n"/>
      <c r="AG26" s="136" t="inlineStr">
        <is>
          <t>-</t>
        </is>
      </c>
      <c r="AH26" s="136" t="inlineStr">
        <is>
          <t>-</t>
        </is>
      </c>
      <c r="AI26" s="136" t="inlineStr">
        <is>
          <t>-</t>
        </is>
      </c>
      <c r="AJ26" s="22" t="n"/>
      <c r="AK26" s="22" t="n"/>
      <c r="AL26" s="23" t="n"/>
      <c r="AM26" s="136" t="n"/>
      <c r="AN26" s="136" t="inlineStr">
        <is>
          <t>-</t>
        </is>
      </c>
      <c r="AO26" s="136" t="inlineStr">
        <is>
          <t>-</t>
        </is>
      </c>
      <c r="AP26" s="136" t="inlineStr">
        <is>
          <t>-</t>
        </is>
      </c>
      <c r="AQ26" s="22" t="n"/>
      <c r="AR26" s="22" t="n"/>
      <c r="AS26" s="23" t="n"/>
      <c r="AT26" s="136" t="n"/>
      <c r="AU26" s="136" t="inlineStr">
        <is>
          <t>-</t>
        </is>
      </c>
      <c r="AV26" s="136" t="inlineStr">
        <is>
          <t>-</t>
        </is>
      </c>
      <c r="AW26" s="136" t="inlineStr">
        <is>
          <t>-</t>
        </is>
      </c>
      <c r="AX26" s="22" t="n"/>
      <c r="AY26" s="22" t="n"/>
      <c r="AZ26" s="23" t="n"/>
      <c r="BA26" s="136" t="n"/>
      <c r="BB26" s="136" t="inlineStr">
        <is>
          <t>-</t>
        </is>
      </c>
      <c r="BC26" s="136" t="inlineStr">
        <is>
          <t>-</t>
        </is>
      </c>
      <c r="BD26" s="136" t="inlineStr">
        <is>
          <t>-</t>
        </is>
      </c>
      <c r="BE26" s="22" t="n"/>
      <c r="BF26" s="22" t="n"/>
      <c r="BG26" s="23" t="n"/>
      <c r="BH26" s="136" t="n"/>
      <c r="BI26" s="136" t="inlineStr">
        <is>
          <t>-</t>
        </is>
      </c>
      <c r="BJ26" s="136" t="inlineStr">
        <is>
          <t>-</t>
        </is>
      </c>
      <c r="BK26" s="136" t="inlineStr">
        <is>
          <t>-</t>
        </is>
      </c>
      <c r="BL26" s="22" t="n"/>
      <c r="BM26" s="22" t="n"/>
      <c r="BN26" s="23" t="n"/>
      <c r="BO26" s="136" t="n"/>
      <c r="BP26" s="136" t="inlineStr">
        <is>
          <t>-</t>
        </is>
      </c>
      <c r="BQ26" s="136" t="inlineStr">
        <is>
          <t>-</t>
        </is>
      </c>
      <c r="BR26" s="136" t="inlineStr">
        <is>
          <t>-</t>
        </is>
      </c>
      <c r="BS26" s="22" t="n"/>
      <c r="BT26" s="22" t="n"/>
      <c r="BU26" s="23" t="n"/>
      <c r="BV26" s="136" t="n"/>
      <c r="BW26" s="136" t="inlineStr">
        <is>
          <t>-</t>
        </is>
      </c>
      <c r="BX26" s="136" t="inlineStr">
        <is>
          <t>-</t>
        </is>
      </c>
      <c r="BY26" s="136" t="inlineStr">
        <is>
          <t>-</t>
        </is>
      </c>
      <c r="BZ26" s="22" t="n"/>
      <c r="CA26" s="22" t="n"/>
      <c r="CB26" s="23" t="n"/>
      <c r="CC26" s="136" t="n"/>
      <c r="CD26" s="136" t="inlineStr">
        <is>
          <t>-</t>
        </is>
      </c>
      <c r="CE26" s="136" t="inlineStr">
        <is>
          <t>-</t>
        </is>
      </c>
      <c r="CF26" s="136" t="inlineStr">
        <is>
          <t>-</t>
        </is>
      </c>
      <c r="CG26" s="22" t="n"/>
      <c r="CH26" s="22" t="n"/>
      <c r="CI26" s="23" t="n"/>
      <c r="CJ26" s="136" t="n"/>
      <c r="CK26" s="136" t="inlineStr">
        <is>
          <t>-</t>
        </is>
      </c>
      <c r="CL26" s="136" t="inlineStr">
        <is>
          <t>-</t>
        </is>
      </c>
      <c r="CM26" s="136" t="inlineStr">
        <is>
          <t>-</t>
        </is>
      </c>
      <c r="CN26" s="22" t="n"/>
      <c r="CO26" s="22" t="n"/>
      <c r="CP26" s="23" t="n"/>
      <c r="CQ26" s="136" t="n"/>
      <c r="CR26" s="136" t="inlineStr">
        <is>
          <t>-</t>
        </is>
      </c>
      <c r="CS26" s="136" t="inlineStr">
        <is>
          <t>-</t>
        </is>
      </c>
      <c r="CT26" s="136" t="inlineStr">
        <is>
          <t>-</t>
        </is>
      </c>
      <c r="CU26" s="22" t="n"/>
      <c r="CV26" s="22" t="n"/>
      <c r="CW26" s="23" t="n"/>
      <c r="CX26" s="136" t="n"/>
      <c r="CY26" s="136" t="inlineStr">
        <is>
          <t>-</t>
        </is>
      </c>
      <c r="CZ26" s="136" t="inlineStr">
        <is>
          <t>-</t>
        </is>
      </c>
      <c r="DA26" s="136" t="inlineStr">
        <is>
          <t>-</t>
        </is>
      </c>
      <c r="DB26" s="22" t="n"/>
      <c r="DC26" s="22" t="n"/>
      <c r="DD26" s="23" t="n"/>
      <c r="DE26" s="136" t="n"/>
      <c r="DF26" s="136" t="inlineStr">
        <is>
          <t>-</t>
        </is>
      </c>
      <c r="DG26" s="136" t="inlineStr">
        <is>
          <t>-</t>
        </is>
      </c>
      <c r="DH26" s="136" t="inlineStr">
        <is>
          <t>-</t>
        </is>
      </c>
      <c r="DI26" s="22" t="n"/>
      <c r="DJ26" s="22" t="n"/>
      <c r="DK26" s="23" t="n"/>
      <c r="DL26" s="136" t="n"/>
      <c r="DM26" s="136" t="inlineStr">
        <is>
          <t>-</t>
        </is>
      </c>
      <c r="DN26" s="136" t="inlineStr">
        <is>
          <t>-</t>
        </is>
      </c>
      <c r="DO26" s="136" t="inlineStr">
        <is>
          <t>-</t>
        </is>
      </c>
      <c r="DP26" s="22" t="n"/>
      <c r="DQ26" s="22" t="n"/>
      <c r="DR26" s="23" t="n"/>
      <c r="DS26" s="136" t="n"/>
      <c r="DT26" s="136" t="inlineStr">
        <is>
          <t>-</t>
        </is>
      </c>
      <c r="DU26" s="136" t="inlineStr">
        <is>
          <t>-</t>
        </is>
      </c>
      <c r="DV26" s="136" t="inlineStr">
        <is>
          <t>-</t>
        </is>
      </c>
      <c r="DW26" s="22" t="n"/>
      <c r="DX26" s="22" t="n"/>
      <c r="DY26" s="23" t="n"/>
      <c r="DZ26" s="136" t="n"/>
      <c r="EA26" s="136" t="inlineStr">
        <is>
          <t>-</t>
        </is>
      </c>
      <c r="EB26" s="136" t="inlineStr">
        <is>
          <t>-</t>
        </is>
      </c>
      <c r="EC26" s="136" t="inlineStr">
        <is>
          <t>-</t>
        </is>
      </c>
      <c r="ED26" s="22" t="n"/>
      <c r="EE26" s="22" t="n"/>
      <c r="EF26" s="23" t="n"/>
      <c r="EG26" s="136" t="n"/>
      <c r="EH26" s="136" t="inlineStr">
        <is>
          <t>-</t>
        </is>
      </c>
      <c r="EI26" s="136" t="inlineStr">
        <is>
          <t>-</t>
        </is>
      </c>
      <c r="EJ26" s="136" t="inlineStr">
        <is>
          <t>-</t>
        </is>
      </c>
      <c r="EK26" s="22" t="n"/>
      <c r="EL26" s="22" t="n"/>
      <c r="EM26" s="23" t="n"/>
      <c r="EN26" s="136" t="n"/>
      <c r="EO26" s="136" t="inlineStr">
        <is>
          <t>-</t>
        </is>
      </c>
      <c r="EP26" s="136" t="inlineStr">
        <is>
          <t>-</t>
        </is>
      </c>
      <c r="EQ26" s="136" t="inlineStr">
        <is>
          <t>-</t>
        </is>
      </c>
      <c r="ER26" s="22" t="n"/>
      <c r="ES26" s="22" t="n"/>
      <c r="ET26" s="23" t="n"/>
      <c r="EU26" s="136" t="n"/>
      <c r="EV26" s="136" t="inlineStr">
        <is>
          <t>-</t>
        </is>
      </c>
      <c r="EW26" s="136" t="inlineStr">
        <is>
          <t>-</t>
        </is>
      </c>
      <c r="EX26" s="136" t="inlineStr">
        <is>
          <t>-</t>
        </is>
      </c>
      <c r="EY26" s="22" t="n"/>
      <c r="EZ26" s="22" t="n"/>
      <c r="FA26" s="23" t="n"/>
      <c r="FB26" s="136" t="n"/>
      <c r="FC26" s="136" t="inlineStr">
        <is>
          <t>-</t>
        </is>
      </c>
      <c r="FD26" s="136" t="inlineStr">
        <is>
          <t>-</t>
        </is>
      </c>
      <c r="FE26" s="136" t="inlineStr">
        <is>
          <t>-</t>
        </is>
      </c>
      <c r="FF26" s="22" t="n"/>
      <c r="FG26" s="22" t="n"/>
      <c r="FH26" s="23" t="n"/>
      <c r="FI26" s="136" t="n"/>
      <c r="FJ26" s="136" t="inlineStr">
        <is>
          <t>-</t>
        </is>
      </c>
      <c r="FK26" s="136" t="inlineStr">
        <is>
          <t>-</t>
        </is>
      </c>
      <c r="FL26" s="136" t="inlineStr">
        <is>
          <t>-</t>
        </is>
      </c>
      <c r="FM26" s="22" t="n"/>
      <c r="FN26" s="22" t="n"/>
      <c r="FO26" s="23" t="n"/>
      <c r="FP26" s="136" t="n"/>
      <c r="FQ26" s="136" t="inlineStr">
        <is>
          <t>-</t>
        </is>
      </c>
      <c r="FR26" s="136" t="inlineStr">
        <is>
          <t>-</t>
        </is>
      </c>
      <c r="FS26" s="136" t="inlineStr">
        <is>
          <t>-</t>
        </is>
      </c>
      <c r="FT26" s="22" t="n"/>
      <c r="FU26" s="22" t="n"/>
      <c r="FV26" s="23" t="n"/>
      <c r="FW26" s="136" t="n"/>
      <c r="FX26" s="136" t="inlineStr">
        <is>
          <t>-</t>
        </is>
      </c>
      <c r="FY26" s="136" t="inlineStr">
        <is>
          <t>-</t>
        </is>
      </c>
      <c r="FZ26" s="136" t="inlineStr">
        <is>
          <t>-</t>
        </is>
      </c>
      <c r="GA26" s="22" t="n"/>
      <c r="GB26" s="22" t="n"/>
      <c r="GC26" s="23" t="n"/>
      <c r="GD26" s="136" t="n"/>
      <c r="GE26" s="140" t="n">
        <v>6869</v>
      </c>
      <c r="GF26" s="136" t="inlineStr">
        <is>
          <t>-</t>
        </is>
      </c>
      <c r="GG26" s="136" t="inlineStr">
        <is>
          <t>-</t>
        </is>
      </c>
      <c r="GH26" s="22" t="n"/>
      <c r="GI26" s="22" t="n"/>
      <c r="GJ26" s="23" t="n"/>
      <c r="GK26" s="136" t="n"/>
      <c r="GL26" s="140" t="n">
        <v>6869</v>
      </c>
      <c r="GM26" s="136" t="inlineStr">
        <is>
          <t>-</t>
        </is>
      </c>
      <c r="GN26" s="136" t="inlineStr">
        <is>
          <t>-</t>
        </is>
      </c>
      <c r="GO26" s="22" t="n"/>
      <c r="GP26" s="22" t="n"/>
      <c r="GQ26" s="23" t="n"/>
      <c r="GR26" s="136" t="n"/>
      <c r="GS26" s="140" t="n">
        <v>7259</v>
      </c>
      <c r="GT26" s="136" t="inlineStr">
        <is>
          <t>-</t>
        </is>
      </c>
      <c r="GU26" s="136" t="inlineStr">
        <is>
          <t>-</t>
        </is>
      </c>
      <c r="GV26" s="22" t="n"/>
      <c r="GW26" s="22" t="n"/>
      <c r="GX26" s="23" t="n"/>
      <c r="GY26" s="140" t="n">
        <v>7147</v>
      </c>
      <c r="GZ26" s="136" t="n"/>
      <c r="HA26" s="136" t="inlineStr">
        <is>
          <t>-</t>
        </is>
      </c>
      <c r="HB26" s="136" t="inlineStr">
        <is>
          <t>-</t>
        </is>
      </c>
      <c r="HC26" s="22" t="n"/>
      <c r="HD26" s="22" t="n"/>
      <c r="HE26" s="23" t="n"/>
      <c r="HF26" s="140" t="n">
        <v>7147</v>
      </c>
      <c r="HG26" s="136" t="n"/>
      <c r="HH26" s="136" t="inlineStr">
        <is>
          <t>-</t>
        </is>
      </c>
      <c r="HI26" s="136" t="inlineStr">
        <is>
          <t>-</t>
        </is>
      </c>
      <c r="HJ26" s="22" t="n"/>
      <c r="HK26" s="22" t="n"/>
      <c r="HL26" s="23" t="n"/>
      <c r="HM26" s="136" t="n"/>
      <c r="HN26" s="136" t="n"/>
      <c r="HO26" s="136" t="inlineStr">
        <is>
          <t>-</t>
        </is>
      </c>
      <c r="HP26" s="136" t="inlineStr">
        <is>
          <t>-</t>
        </is>
      </c>
      <c r="HQ26" s="22" t="n"/>
      <c r="HR26" s="22" t="n"/>
      <c r="HS26" s="23" t="n"/>
      <c r="HT26" s="136" t="n"/>
      <c r="HU26" s="136" t="n"/>
      <c r="HV26" s="136" t="inlineStr">
        <is>
          <t>-</t>
        </is>
      </c>
      <c r="HW26" s="136" t="inlineStr">
        <is>
          <t>-</t>
        </is>
      </c>
      <c r="HX26" s="22" t="n"/>
      <c r="HY26" s="22" t="n"/>
      <c r="HZ26" s="23" t="n"/>
      <c r="IA26" s="136" t="n"/>
      <c r="IB26" s="136" t="n"/>
      <c r="IC26" s="136" t="inlineStr">
        <is>
          <t>-</t>
        </is>
      </c>
      <c r="ID26" s="136" t="inlineStr">
        <is>
          <t>-</t>
        </is>
      </c>
      <c r="IE26" s="22" t="n"/>
      <c r="IF26" s="22" t="n"/>
      <c r="IG26" s="23" t="n"/>
      <c r="IH26" s="136" t="n"/>
      <c r="II26" s="136" t="n"/>
      <c r="IJ26" s="136" t="inlineStr">
        <is>
          <t>-</t>
        </is>
      </c>
      <c r="IK26" s="136" t="inlineStr">
        <is>
          <t>-</t>
        </is>
      </c>
      <c r="IL26" s="22" t="n"/>
      <c r="IM26" s="22" t="n"/>
      <c r="IN26" s="23" t="n"/>
      <c r="IO26" s="136" t="n"/>
      <c r="IP26" s="136" t="n"/>
      <c r="IQ26" s="136" t="inlineStr">
        <is>
          <t>-</t>
        </is>
      </c>
      <c r="IR26" s="136" t="inlineStr">
        <is>
          <t>-</t>
        </is>
      </c>
      <c r="IS26" s="22" t="n"/>
      <c r="IT26" s="22" t="n"/>
      <c r="IU26" s="23" t="n"/>
      <c r="IV26" s="136" t="n"/>
      <c r="IW26" s="136" t="n"/>
      <c r="IX26" s="136" t="inlineStr">
        <is>
          <t>-</t>
        </is>
      </c>
      <c r="IY26" s="136" t="inlineStr">
        <is>
          <t>-</t>
        </is>
      </c>
      <c r="IZ26" s="22" t="n"/>
      <c r="JA26" s="22" t="n"/>
      <c r="JB26" s="23" t="n"/>
      <c r="JC26" s="136" t="n"/>
      <c r="JD26" s="136" t="n"/>
      <c r="JE26" s="136" t="inlineStr">
        <is>
          <t>-</t>
        </is>
      </c>
      <c r="JF26" s="136" t="inlineStr">
        <is>
          <t>-</t>
        </is>
      </c>
      <c r="JG26" s="22" t="n"/>
      <c r="JH26" s="22" t="n"/>
      <c r="JI26" s="23" t="n"/>
      <c r="JJ26" s="136" t="n"/>
      <c r="JK26" s="136" t="n"/>
      <c r="JL26" s="136" t="inlineStr">
        <is>
          <t>-</t>
        </is>
      </c>
      <c r="JM26" s="136" t="inlineStr">
        <is>
          <t>-</t>
        </is>
      </c>
      <c r="JN26" s="22" t="n"/>
      <c r="JO26" s="22" t="n"/>
      <c r="JP26" s="23" t="n"/>
      <c r="JQ26" s="136" t="n"/>
      <c r="JR26" s="136" t="n"/>
      <c r="JS26" s="136" t="inlineStr">
        <is>
          <t>-</t>
        </is>
      </c>
      <c r="JT26" s="136" t="inlineStr">
        <is>
          <t>-</t>
        </is>
      </c>
      <c r="JU26" s="22" t="n"/>
      <c r="JV26" s="22" t="n"/>
      <c r="JW26" s="23" t="n"/>
      <c r="JX26" s="136" t="n"/>
      <c r="JY26" s="136" t="n"/>
      <c r="JZ26" s="136" t="inlineStr">
        <is>
          <t>-</t>
        </is>
      </c>
      <c r="KA26" s="136" t="inlineStr">
        <is>
          <t>-</t>
        </is>
      </c>
      <c r="KB26" s="22" t="n"/>
      <c r="KC26" s="22" t="n"/>
      <c r="KD26" s="23" t="n"/>
      <c r="KE26" s="136" t="n"/>
      <c r="KF26" s="136" t="n"/>
      <c r="KG26" s="136" t="inlineStr">
        <is>
          <t>-</t>
        </is>
      </c>
      <c r="KH26" s="136" t="inlineStr">
        <is>
          <t>-</t>
        </is>
      </c>
      <c r="KI26" s="22" t="n"/>
      <c r="KJ26" s="22" t="n"/>
      <c r="KK26" s="23" t="n"/>
      <c r="KL26" s="136" t="n"/>
      <c r="KM26" s="136" t="n"/>
      <c r="KN26" s="136" t="inlineStr">
        <is>
          <t>-</t>
        </is>
      </c>
      <c r="KO26" s="136" t="inlineStr">
        <is>
          <t>-</t>
        </is>
      </c>
      <c r="KP26" s="22" t="n"/>
      <c r="KQ26" s="22" t="n"/>
      <c r="KR26" s="23" t="n"/>
      <c r="KS26" s="136" t="n"/>
      <c r="KT26" s="136" t="n"/>
      <c r="KU26" s="136" t="inlineStr">
        <is>
          <t>-</t>
        </is>
      </c>
      <c r="KV26" s="136" t="inlineStr">
        <is>
          <t>-</t>
        </is>
      </c>
      <c r="KW26" s="22" t="n"/>
      <c r="KX26" s="22" t="n"/>
      <c r="KY26" s="23" t="n"/>
      <c r="KZ26" s="136" t="n"/>
      <c r="LA26" s="136" t="n"/>
      <c r="LB26" s="136" t="inlineStr">
        <is>
          <t>-</t>
        </is>
      </c>
      <c r="LC26" s="136" t="inlineStr">
        <is>
          <t>-</t>
        </is>
      </c>
      <c r="LD26" s="22" t="n"/>
      <c r="LE26" s="22" t="n"/>
      <c r="LF26" s="23" t="n"/>
      <c r="LG26" s="136" t="n"/>
      <c r="LH26" s="136" t="n"/>
      <c r="LI26" s="136" t="inlineStr">
        <is>
          <t>-</t>
        </is>
      </c>
      <c r="LJ26" s="136" t="inlineStr">
        <is>
          <t>-</t>
        </is>
      </c>
      <c r="LK26" s="22" t="n"/>
      <c r="LL26" s="22" t="n"/>
      <c r="LM26" s="23" t="n"/>
      <c r="LN26" s="136" t="n"/>
      <c r="LO26" s="136" t="n"/>
      <c r="LP26" s="136" t="inlineStr">
        <is>
          <t>-</t>
        </is>
      </c>
      <c r="LQ26" s="136" t="inlineStr">
        <is>
          <t>-</t>
        </is>
      </c>
      <c r="LR26" s="22" t="n"/>
      <c r="LS26" s="22" t="n"/>
      <c r="LT26" s="23" t="n"/>
      <c r="LU26" s="136" t="n"/>
      <c r="LV26" s="136" t="n"/>
      <c r="LW26" s="136" t="inlineStr">
        <is>
          <t>-</t>
        </is>
      </c>
      <c r="LX26" s="136" t="inlineStr">
        <is>
          <t>-</t>
        </is>
      </c>
      <c r="LY26" s="22" t="n"/>
      <c r="LZ26" s="22" t="n"/>
      <c r="MA26" s="23" t="n"/>
      <c r="MB26" s="136" t="n"/>
      <c r="MC26" s="136" t="n"/>
      <c r="MD26" s="136" t="inlineStr">
        <is>
          <t>-</t>
        </is>
      </c>
      <c r="ME26" s="136" t="inlineStr">
        <is>
          <t>-</t>
        </is>
      </c>
      <c r="MF26" s="22" t="n"/>
      <c r="MG26" s="22" t="n"/>
      <c r="MH26" s="23" t="n"/>
      <c r="MI26" s="136" t="n"/>
      <c r="MJ26" s="136" t="n"/>
      <c r="MK26" s="136" t="inlineStr">
        <is>
          <t>-</t>
        </is>
      </c>
      <c r="ML26" s="136" t="inlineStr">
        <is>
          <t>-</t>
        </is>
      </c>
      <c r="MM26" s="22" t="n"/>
      <c r="MN26" s="22" t="n"/>
      <c r="MO26" s="23" t="n"/>
      <c r="MP26" s="136" t="n"/>
      <c r="MQ26" s="136" t="n"/>
      <c r="MR26" s="136" t="inlineStr">
        <is>
          <t>-</t>
        </is>
      </c>
      <c r="MS26" s="136" t="inlineStr">
        <is>
          <t>-</t>
        </is>
      </c>
      <c r="MT26" s="22" t="n"/>
      <c r="MU26" s="22" t="n"/>
      <c r="MV26" s="23" t="n"/>
      <c r="MW26" s="136" t="n"/>
      <c r="MX26" s="136" t="n"/>
      <c r="MY26" s="136" t="inlineStr">
        <is>
          <t>-</t>
        </is>
      </c>
      <c r="MZ26" s="136" t="inlineStr">
        <is>
          <t>-</t>
        </is>
      </c>
      <c r="NA26" s="22" t="n"/>
      <c r="NB26" s="22" t="n"/>
      <c r="NC26" s="23" t="n"/>
      <c r="ND26" s="136" t="n"/>
      <c r="NE26" s="136" t="n"/>
      <c r="NF26" s="136" t="inlineStr">
        <is>
          <t>-</t>
        </is>
      </c>
      <c r="NG26" s="136" t="inlineStr">
        <is>
          <t>-</t>
        </is>
      </c>
      <c r="NH26" s="22" t="n"/>
      <c r="NI26" s="22" t="n"/>
      <c r="NJ26" s="23" t="n"/>
      <c r="NK26" s="136" t="n"/>
      <c r="NL26" s="136" t="n"/>
      <c r="NM26" s="136" t="inlineStr">
        <is>
          <t>-</t>
        </is>
      </c>
      <c r="NN26" s="136" t="inlineStr">
        <is>
          <t>-</t>
        </is>
      </c>
      <c r="NO26" s="22" t="n"/>
      <c r="NP26" s="22" t="n"/>
      <c r="NQ26" s="23" t="n"/>
      <c r="NR26" s="136" t="n"/>
      <c r="NS26" s="136" t="n"/>
      <c r="NT26" s="136" t="inlineStr">
        <is>
          <t>-</t>
        </is>
      </c>
      <c r="NU26" s="136" t="inlineStr">
        <is>
          <t>-</t>
        </is>
      </c>
      <c r="NV26" s="22" t="n"/>
      <c r="NW26" s="22" t="n"/>
      <c r="NX26" s="23" t="n"/>
      <c r="NY26" s="136" t="n"/>
      <c r="NZ26" s="136" t="n"/>
      <c r="OA26" s="136" t="inlineStr">
        <is>
          <t>-</t>
        </is>
      </c>
      <c r="OB26" s="136" t="inlineStr">
        <is>
          <t>-</t>
        </is>
      </c>
      <c r="OC26" s="22" t="n"/>
      <c r="OD26" s="22" t="n"/>
      <c r="OE26" s="23" t="n"/>
      <c r="OF26" s="136" t="n"/>
      <c r="OG26" s="136" t="n"/>
      <c r="OH26" s="136" t="inlineStr">
        <is>
          <t>-</t>
        </is>
      </c>
      <c r="OI26" s="136" t="inlineStr">
        <is>
          <t>-</t>
        </is>
      </c>
      <c r="OJ26" s="22" t="n"/>
      <c r="OK26" s="22" t="n"/>
      <c r="OL26" s="23" t="n"/>
      <c r="OM26" s="136" t="n"/>
      <c r="ON26" s="136" t="n"/>
      <c r="OO26" s="136" t="inlineStr">
        <is>
          <t>-</t>
        </is>
      </c>
      <c r="OP26" s="136" t="inlineStr">
        <is>
          <t>-</t>
        </is>
      </c>
      <c r="OQ26" s="22" t="n"/>
      <c r="OR26" s="22" t="n"/>
      <c r="OS26" s="23" t="n"/>
      <c r="OT26" s="136" t="n"/>
      <c r="OU26" s="136" t="n"/>
      <c r="OV26" s="136" t="inlineStr">
        <is>
          <t>-</t>
        </is>
      </c>
      <c r="OW26" s="136" t="inlineStr">
        <is>
          <t>-</t>
        </is>
      </c>
      <c r="OX26" s="22" t="n"/>
      <c r="OY26" s="22" t="n"/>
      <c r="OZ26" s="23" t="n"/>
    </row>
    <row r="27" ht="16.2" customHeight="1" s="325" thickBot="1">
      <c r="A27" s="26" t="inlineStr">
        <is>
          <t>ООО Мансарда</t>
        </is>
      </c>
      <c r="B27" s="27" t="inlineStr">
        <is>
          <t>ООО Мансарда</t>
        </is>
      </c>
      <c r="C27" s="27" t="inlineStr">
        <is>
          <t>Вадим Долгов</t>
        </is>
      </c>
      <c r="D27" s="28" t="n"/>
      <c r="E27" s="29" t="n"/>
      <c r="F27" s="29" t="n"/>
      <c r="G27" s="29" t="n"/>
      <c r="H27" s="29" t="n"/>
      <c r="I27" s="147" t="inlineStr">
        <is>
          <t>Ozon</t>
        </is>
      </c>
      <c r="J27" s="147" t="inlineStr">
        <is>
          <t>GERVENT</t>
        </is>
      </c>
      <c r="K27" s="37" t="n">
        <v>10424</v>
      </c>
      <c r="L27" s="136" t="n"/>
      <c r="M27" s="136" t="inlineStr">
        <is>
          <t>-</t>
        </is>
      </c>
      <c r="N27" s="136" t="inlineStr">
        <is>
          <t>-</t>
        </is>
      </c>
      <c r="O27" s="22">
        <f>IFERROR(K27/#REF!-1,0)</f>
        <v/>
      </c>
      <c r="P27" s="22">
        <f>IFERROR(L27/#REF!-1,0)</f>
        <v/>
      </c>
      <c r="Q27" s="23">
        <f>IFERROR(M27/#REF!-1,0)</f>
        <v/>
      </c>
      <c r="R27" s="37" t="n">
        <v>10203</v>
      </c>
      <c r="S27" s="136" t="n"/>
      <c r="T27" s="136" t="inlineStr">
        <is>
          <t>-</t>
        </is>
      </c>
      <c r="U27" s="136" t="inlineStr">
        <is>
          <t>-</t>
        </is>
      </c>
      <c r="V27" s="22">
        <f>IFERROR(R27/K27-1,0)</f>
        <v/>
      </c>
      <c r="W27" s="22">
        <f>IFERROR(S27/L27-1,0)</f>
        <v/>
      </c>
      <c r="X27" s="23">
        <f>IFERROR(T27/M27-1,0)</f>
        <v/>
      </c>
      <c r="Y27" s="37" t="n">
        <v>8940</v>
      </c>
      <c r="Z27" s="136" t="n"/>
      <c r="AA27" s="136" t="inlineStr">
        <is>
          <t>-</t>
        </is>
      </c>
      <c r="AB27" s="136" t="inlineStr">
        <is>
          <t>-</t>
        </is>
      </c>
      <c r="AC27" s="22">
        <f>IFERROR(Y27/R27-1,0)</f>
        <v/>
      </c>
      <c r="AD27" s="22">
        <f>IFERROR(Z27/S27-1,0)</f>
        <v/>
      </c>
      <c r="AE27" s="23">
        <f>IFERROR(AA27/T27-1,0)</f>
        <v/>
      </c>
      <c r="AF27" s="37" t="n">
        <v>10107</v>
      </c>
      <c r="AG27" s="136" t="n"/>
      <c r="AH27" s="136" t="inlineStr">
        <is>
          <t>-</t>
        </is>
      </c>
      <c r="AI27" s="136" t="inlineStr">
        <is>
          <t>-</t>
        </is>
      </c>
      <c r="AJ27" s="22">
        <f>IFERROR(AF27/Y27-1,0)</f>
        <v/>
      </c>
      <c r="AK27" s="22">
        <f>IFERROR(AG27/Z27-1,0)</f>
        <v/>
      </c>
      <c r="AL27" s="23">
        <f>IFERROR(AH27/AA27-1,0)</f>
        <v/>
      </c>
      <c r="AM27" s="45" t="n">
        <v>9986</v>
      </c>
      <c r="AN27" s="136" t="n"/>
      <c r="AO27" s="136" t="inlineStr">
        <is>
          <t>-</t>
        </is>
      </c>
      <c r="AP27" s="136" t="inlineStr">
        <is>
          <t>-</t>
        </is>
      </c>
      <c r="AQ27" s="22">
        <f>IFERROR(AM28/AF27-1,0)</f>
        <v/>
      </c>
      <c r="AR27" s="22">
        <f>IFERROR(AN27/AG27-1,0)</f>
        <v/>
      </c>
      <c r="AS27" s="23">
        <f>IFERROR(AO27/AH27-1,0)</f>
        <v/>
      </c>
      <c r="AT27" s="45" t="n">
        <v>10032</v>
      </c>
      <c r="AU27" s="136" t="n"/>
      <c r="AV27" s="136" t="inlineStr">
        <is>
          <t>-</t>
        </is>
      </c>
      <c r="AW27" s="136" t="inlineStr">
        <is>
          <t>-</t>
        </is>
      </c>
      <c r="AX27" s="22">
        <f>IFERROR(AT28/AM27-1,0)</f>
        <v/>
      </c>
      <c r="AY27" s="22">
        <f>IFERROR(AU27/AN27-1,0)</f>
        <v/>
      </c>
      <c r="AZ27" s="23">
        <f>IFERROR(AV27/AO27-1,0)</f>
        <v/>
      </c>
      <c r="BA27" s="45" t="n">
        <v>10626</v>
      </c>
      <c r="BB27" s="136" t="n"/>
      <c r="BC27" s="136" t="inlineStr">
        <is>
          <t>-</t>
        </is>
      </c>
      <c r="BD27" s="136" t="inlineStr">
        <is>
          <t>-</t>
        </is>
      </c>
      <c r="BE27" s="22">
        <f>IFERROR(BA28/AT27-1,0)</f>
        <v/>
      </c>
      <c r="BF27" s="22">
        <f>IFERROR(BB27/AU27-1,0)</f>
        <v/>
      </c>
      <c r="BG27" s="23">
        <f>IFERROR(BC27/AV27-1,0)</f>
        <v/>
      </c>
      <c r="BH27" s="45" t="n">
        <v>9810</v>
      </c>
      <c r="BI27" s="136" t="n"/>
      <c r="BJ27" s="136" t="inlineStr">
        <is>
          <t>-</t>
        </is>
      </c>
      <c r="BK27" s="136" t="inlineStr">
        <is>
          <t>-</t>
        </is>
      </c>
      <c r="BL27" s="22">
        <f>IFERROR(BH28/BA27-1,0)</f>
        <v/>
      </c>
      <c r="BM27" s="22">
        <f>IFERROR(BI27/BB27-1,0)</f>
        <v/>
      </c>
      <c r="BN27" s="23">
        <f>IFERROR(BJ27/BC27-1,0)</f>
        <v/>
      </c>
      <c r="BO27" s="45" t="n">
        <v>9908</v>
      </c>
      <c r="BP27" s="136" t="n"/>
      <c r="BQ27" s="136" t="inlineStr">
        <is>
          <t>-</t>
        </is>
      </c>
      <c r="BR27" s="136" t="inlineStr">
        <is>
          <t>-</t>
        </is>
      </c>
      <c r="BS27" s="22">
        <f>IFERROR(BO28/BH27-1,0)</f>
        <v/>
      </c>
      <c r="BT27" s="22">
        <f>IFERROR(BP27/BI27-1,0)</f>
        <v/>
      </c>
      <c r="BU27" s="23">
        <f>IFERROR(BQ27/BJ27-1,0)</f>
        <v/>
      </c>
      <c r="BV27" s="45" t="n">
        <v>9984</v>
      </c>
      <c r="BW27" s="136" t="n"/>
      <c r="BX27" s="136" t="inlineStr">
        <is>
          <t>-</t>
        </is>
      </c>
      <c r="BY27" s="136" t="inlineStr">
        <is>
          <t>-</t>
        </is>
      </c>
      <c r="BZ27" s="22">
        <f>IFERROR(BV28/BO27-1,0)</f>
        <v/>
      </c>
      <c r="CA27" s="22">
        <f>IFERROR(BW27/BP27-1,0)</f>
        <v/>
      </c>
      <c r="CB27" s="23">
        <f>IFERROR(BX27/BQ27-1,0)</f>
        <v/>
      </c>
      <c r="CC27" s="45" t="n">
        <v>9909</v>
      </c>
      <c r="CD27" s="136" t="n"/>
      <c r="CE27" s="136" t="inlineStr">
        <is>
          <t>-</t>
        </is>
      </c>
      <c r="CF27" s="136" t="inlineStr">
        <is>
          <t>-</t>
        </is>
      </c>
      <c r="CG27" s="22">
        <f>IFERROR(CC28/BV27-1,0)</f>
        <v/>
      </c>
      <c r="CH27" s="22">
        <f>IFERROR(CD27/BW27-1,0)</f>
        <v/>
      </c>
      <c r="CI27" s="23">
        <f>IFERROR(CE27/BX27-1,0)</f>
        <v/>
      </c>
      <c r="CJ27" s="45" t="n">
        <v>9571</v>
      </c>
      <c r="CK27" s="136" t="n"/>
      <c r="CL27" s="136" t="inlineStr">
        <is>
          <t>-</t>
        </is>
      </c>
      <c r="CM27" s="136" t="inlineStr">
        <is>
          <t>-</t>
        </is>
      </c>
      <c r="CN27" s="22">
        <f>IFERROR(CJ28/CC27-1,0)</f>
        <v/>
      </c>
      <c r="CO27" s="22">
        <f>IFERROR(CK27/CD27-1,0)</f>
        <v/>
      </c>
      <c r="CP27" s="23">
        <f>IFERROR(CL27/CE27-1,0)</f>
        <v/>
      </c>
      <c r="CQ27" s="151" t="n">
        <v>9838</v>
      </c>
      <c r="CR27" s="136" t="n"/>
      <c r="CS27" s="136" t="inlineStr">
        <is>
          <t>-</t>
        </is>
      </c>
      <c r="CT27" s="136" t="inlineStr">
        <is>
          <t>-</t>
        </is>
      </c>
      <c r="CU27" s="22">
        <f>IFERROR(CQ28/CJ27-1,0)</f>
        <v/>
      </c>
      <c r="CV27" s="22">
        <f>IFERROR(CR27/CK27-1,0)</f>
        <v/>
      </c>
      <c r="CW27" s="23">
        <f>IFERROR(CS27/CL27-1,0)</f>
        <v/>
      </c>
      <c r="CX27" s="151" t="n">
        <v>9728</v>
      </c>
      <c r="CY27" s="136" t="n"/>
      <c r="CZ27" s="136" t="inlineStr">
        <is>
          <t>-</t>
        </is>
      </c>
      <c r="DA27" s="136" t="inlineStr">
        <is>
          <t>-</t>
        </is>
      </c>
      <c r="DB27" s="22">
        <f>IFERROR(CX28/CQ27-1,0)</f>
        <v/>
      </c>
      <c r="DC27" s="22">
        <f>IFERROR(CY27/CR27-1,0)</f>
        <v/>
      </c>
      <c r="DD27" s="23">
        <f>IFERROR(CZ27/CS27-1,0)</f>
        <v/>
      </c>
      <c r="DE27" s="151" t="n">
        <v>10337</v>
      </c>
      <c r="DF27" s="136" t="n"/>
      <c r="DG27" s="136" t="inlineStr">
        <is>
          <t>-</t>
        </is>
      </c>
      <c r="DH27" s="136" t="inlineStr">
        <is>
          <t>-</t>
        </is>
      </c>
      <c r="DI27" s="22">
        <f>IFERROR(DE28/CX27-1,0)</f>
        <v/>
      </c>
      <c r="DJ27" s="22">
        <f>IFERROR(DF27/CY27-1,0)</f>
        <v/>
      </c>
      <c r="DK27" s="23">
        <f>IFERROR(DG27/CZ27-1,0)</f>
        <v/>
      </c>
      <c r="DL27" s="151" t="n">
        <v>10005</v>
      </c>
      <c r="DM27" s="136" t="n"/>
      <c r="DN27" s="136" t="inlineStr">
        <is>
          <t>-</t>
        </is>
      </c>
      <c r="DO27" s="136" t="inlineStr">
        <is>
          <t>-</t>
        </is>
      </c>
      <c r="DP27" s="22">
        <f>IFERROR(DL28/DE27-1,0)</f>
        <v/>
      </c>
      <c r="DQ27" s="22">
        <f>IFERROR(DM27/DF27-1,0)</f>
        <v/>
      </c>
      <c r="DR27" s="23">
        <f>IFERROR(DN27/DG27-1,0)</f>
        <v/>
      </c>
      <c r="DS27" s="151" t="n">
        <v>9729</v>
      </c>
      <c r="DT27" s="136" t="n"/>
      <c r="DU27" s="136" t="inlineStr">
        <is>
          <t>-</t>
        </is>
      </c>
      <c r="DV27" s="136" t="inlineStr">
        <is>
          <t>-</t>
        </is>
      </c>
      <c r="DW27" s="22">
        <f>IFERROR(DS28/DL27-1,0)</f>
        <v/>
      </c>
      <c r="DX27" s="22">
        <f>IFERROR(DT27/DM27-1,0)</f>
        <v/>
      </c>
      <c r="DY27" s="23">
        <f>IFERROR(DU27/DN27-1,0)</f>
        <v/>
      </c>
      <c r="DZ27" s="151" t="n">
        <v>9510</v>
      </c>
      <c r="EA27" s="136" t="n"/>
      <c r="EB27" s="136" t="inlineStr">
        <is>
          <t>-</t>
        </is>
      </c>
      <c r="EC27" s="136" t="inlineStr">
        <is>
          <t>-</t>
        </is>
      </c>
      <c r="ED27" s="22">
        <f>IFERROR(DZ28/DS27-1,0)</f>
        <v/>
      </c>
      <c r="EE27" s="22">
        <f>IFERROR(EA27/DT27-1,0)</f>
        <v/>
      </c>
      <c r="EF27" s="23">
        <f>IFERROR(EB27/DU27-1,0)</f>
        <v/>
      </c>
      <c r="EG27" s="160" t="n"/>
      <c r="EH27" s="136" t="n"/>
      <c r="EI27" s="136" t="inlineStr">
        <is>
          <t>-</t>
        </is>
      </c>
      <c r="EJ27" s="136" t="inlineStr">
        <is>
          <t>-</t>
        </is>
      </c>
      <c r="EK27" s="22">
        <f>IFERROR(EG28/DZ27-1,0)</f>
        <v/>
      </c>
      <c r="EL27" s="22">
        <f>IFERROR(EH27/EA27-1,0)</f>
        <v/>
      </c>
      <c r="EM27" s="23">
        <f>IFERROR(EI27/EB27-1,0)</f>
        <v/>
      </c>
      <c r="EN27" s="160" t="n"/>
      <c r="EO27" s="136" t="n"/>
      <c r="EP27" s="136" t="inlineStr">
        <is>
          <t>-</t>
        </is>
      </c>
      <c r="EQ27" s="136" t="inlineStr">
        <is>
          <t>-</t>
        </is>
      </c>
      <c r="ER27" s="22">
        <f>IFERROR(EN28/EG27-1,0)</f>
        <v/>
      </c>
      <c r="ES27" s="22">
        <f>IFERROR(EO27/EH27-1,0)</f>
        <v/>
      </c>
      <c r="ET27" s="23">
        <f>IFERROR(EP27/EI27-1,0)</f>
        <v/>
      </c>
      <c r="EU27" s="160" t="n"/>
      <c r="EV27" s="136" t="n"/>
      <c r="EW27" s="136" t="inlineStr">
        <is>
          <t>-</t>
        </is>
      </c>
      <c r="EX27" s="136" t="inlineStr">
        <is>
          <t>-</t>
        </is>
      </c>
      <c r="EY27" s="22">
        <f>IFERROR(EU28/EN27-1,0)</f>
        <v/>
      </c>
      <c r="EZ27" s="22">
        <f>IFERROR(EV27/EO27-1,0)</f>
        <v/>
      </c>
      <c r="FA27" s="23">
        <f>IFERROR(EW27/EP27-1,0)</f>
        <v/>
      </c>
      <c r="FB27" s="160" t="n"/>
      <c r="FC27" s="136" t="n"/>
      <c r="FD27" s="136" t="inlineStr">
        <is>
          <t>-</t>
        </is>
      </c>
      <c r="FE27" s="136" t="inlineStr">
        <is>
          <t>-</t>
        </is>
      </c>
      <c r="FF27" s="22">
        <f>IFERROR(FB28/EU27-1,0)</f>
        <v/>
      </c>
      <c r="FG27" s="22">
        <f>IFERROR(FC27/EV27-1,0)</f>
        <v/>
      </c>
      <c r="FH27" s="23">
        <f>IFERROR(FD27/EW27-1,0)</f>
        <v/>
      </c>
      <c r="FI27" s="160" t="n"/>
      <c r="FJ27" s="136" t="n"/>
      <c r="FK27" s="136" t="inlineStr">
        <is>
          <t>-</t>
        </is>
      </c>
      <c r="FL27" s="136" t="inlineStr">
        <is>
          <t>-</t>
        </is>
      </c>
      <c r="FM27" s="22">
        <f>IFERROR(FI28/FB27-1,0)</f>
        <v/>
      </c>
      <c r="FN27" s="22">
        <f>IFERROR(FJ27/FC27-1,0)</f>
        <v/>
      </c>
      <c r="FO27" s="23">
        <f>IFERROR(FK27/FD27-1,0)</f>
        <v/>
      </c>
      <c r="FP27" s="160" t="n"/>
      <c r="FQ27" s="136" t="n"/>
      <c r="FR27" s="136" t="inlineStr">
        <is>
          <t>-</t>
        </is>
      </c>
      <c r="FS27" s="136" t="inlineStr">
        <is>
          <t>-</t>
        </is>
      </c>
      <c r="FT27" s="22">
        <f>IFERROR(FP28/FI27-1,0)</f>
        <v/>
      </c>
      <c r="FU27" s="22">
        <f>IFERROR(FQ27/FJ27-1,0)</f>
        <v/>
      </c>
      <c r="FV27" s="23">
        <f>IFERROR(FR27/FK27-1,0)</f>
        <v/>
      </c>
      <c r="FW27" s="160" t="n"/>
      <c r="FX27" s="136" t="n"/>
      <c r="FY27" s="136" t="inlineStr">
        <is>
          <t>-</t>
        </is>
      </c>
      <c r="FZ27" s="136" t="inlineStr">
        <is>
          <t>-</t>
        </is>
      </c>
      <c r="GA27" s="22">
        <f>IFERROR(FW28/FP27-1,0)</f>
        <v/>
      </c>
      <c r="GB27" s="22">
        <f>IFERROR(FX27/FQ27-1,0)</f>
        <v/>
      </c>
      <c r="GC27" s="23">
        <f>IFERROR(FY27/FR27-1,0)</f>
        <v/>
      </c>
      <c r="GD27" s="160" t="n"/>
      <c r="GE27" s="136" t="n"/>
      <c r="GF27" s="136" t="inlineStr">
        <is>
          <t>-</t>
        </is>
      </c>
      <c r="GG27" s="136" t="inlineStr">
        <is>
          <t>-</t>
        </is>
      </c>
      <c r="GH27" s="22">
        <f>IFERROR(GD28/FW27-1,0)</f>
        <v/>
      </c>
      <c r="GI27" s="22">
        <f>IFERROR(GE27/FX27-1,0)</f>
        <v/>
      </c>
      <c r="GJ27" s="23">
        <f>IFERROR(GF27/FY27-1,0)</f>
        <v/>
      </c>
      <c r="GK27" s="160" t="n"/>
      <c r="GL27" s="136" t="n"/>
      <c r="GM27" s="136" t="inlineStr">
        <is>
          <t>-</t>
        </is>
      </c>
      <c r="GN27" s="136" t="inlineStr">
        <is>
          <t>-</t>
        </is>
      </c>
      <c r="GO27" s="22">
        <f>IFERROR(GK28/GD27-1,0)</f>
        <v/>
      </c>
      <c r="GP27" s="22">
        <f>IFERROR(GL27/GE27-1,0)</f>
        <v/>
      </c>
      <c r="GQ27" s="23">
        <f>IFERROR(GM27/GF27-1,0)</f>
        <v/>
      </c>
      <c r="GR27" s="160" t="n"/>
      <c r="GS27" s="136" t="n"/>
      <c r="GT27" s="136" t="inlineStr">
        <is>
          <t>-</t>
        </is>
      </c>
      <c r="GU27" s="136" t="inlineStr">
        <is>
          <t>-</t>
        </is>
      </c>
      <c r="GV27" s="22">
        <f>IFERROR(GR28/GK27-1,0)</f>
        <v/>
      </c>
      <c r="GW27" s="22">
        <f>IFERROR(GS27/GL27-1,0)</f>
        <v/>
      </c>
      <c r="GX27" s="23">
        <f>IFERROR(GT27/GM27-1,0)</f>
        <v/>
      </c>
      <c r="GY27" s="160" t="n"/>
      <c r="GZ27" s="136" t="n"/>
      <c r="HA27" s="136" t="inlineStr">
        <is>
          <t>-</t>
        </is>
      </c>
      <c r="HB27" s="136" t="inlineStr">
        <is>
          <t>-</t>
        </is>
      </c>
      <c r="HC27" s="22">
        <f>IFERROR(GY28/GR27-1,0)</f>
        <v/>
      </c>
      <c r="HD27" s="22">
        <f>IFERROR(GZ27/GS27-1,0)</f>
        <v/>
      </c>
      <c r="HE27" s="23">
        <f>IFERROR(HA27/GT27-1,0)</f>
        <v/>
      </c>
      <c r="HF27" s="160" t="n"/>
      <c r="HG27" s="136" t="n"/>
      <c r="HH27" s="136" t="inlineStr">
        <is>
          <t>-</t>
        </is>
      </c>
      <c r="HI27" s="136" t="inlineStr">
        <is>
          <t>-</t>
        </is>
      </c>
      <c r="HJ27" s="22">
        <f>IFERROR(HF28/GY27-1,0)</f>
        <v/>
      </c>
      <c r="HK27" s="22">
        <f>IFERROR(HG27/GZ27-1,0)</f>
        <v/>
      </c>
      <c r="HL27" s="23">
        <f>IFERROR(HH27/HA27-1,0)</f>
        <v/>
      </c>
      <c r="HM27" s="160" t="n"/>
      <c r="HN27" s="136" t="n"/>
      <c r="HO27" s="136" t="inlineStr">
        <is>
          <t>-</t>
        </is>
      </c>
      <c r="HP27" s="136" t="inlineStr">
        <is>
          <t>-</t>
        </is>
      </c>
      <c r="HQ27" s="22">
        <f>IFERROR(HM28/HF27-1,0)</f>
        <v/>
      </c>
      <c r="HR27" s="22">
        <f>IFERROR(HN27/HG27-1,0)</f>
        <v/>
      </c>
      <c r="HS27" s="23">
        <f>IFERROR(HO27/HH27-1,0)</f>
        <v/>
      </c>
      <c r="HT27" s="160" t="n"/>
      <c r="HU27" s="136" t="n"/>
      <c r="HV27" s="136" t="inlineStr">
        <is>
          <t>-</t>
        </is>
      </c>
      <c r="HW27" s="136" t="inlineStr">
        <is>
          <t>-</t>
        </is>
      </c>
      <c r="HX27" s="22">
        <f>IFERROR(HT28/HM27-1,0)</f>
        <v/>
      </c>
      <c r="HY27" s="22">
        <f>IFERROR(HU27/HN27-1,0)</f>
        <v/>
      </c>
      <c r="HZ27" s="23">
        <f>IFERROR(HV27/HO27-1,0)</f>
        <v/>
      </c>
      <c r="IA27" s="160" t="n"/>
      <c r="IB27" s="136" t="n"/>
      <c r="IC27" s="136" t="inlineStr">
        <is>
          <t>-</t>
        </is>
      </c>
      <c r="ID27" s="136" t="inlineStr">
        <is>
          <t>-</t>
        </is>
      </c>
      <c r="IE27" s="22">
        <f>IFERROR(IA28/HT27-1,0)</f>
        <v/>
      </c>
      <c r="IF27" s="22">
        <f>IFERROR(IB27/HU27-1,0)</f>
        <v/>
      </c>
      <c r="IG27" s="23">
        <f>IFERROR(IC27/HV27-1,0)</f>
        <v/>
      </c>
      <c r="IH27" s="160" t="n"/>
      <c r="II27" s="136" t="n"/>
      <c r="IJ27" s="136" t="inlineStr">
        <is>
          <t>-</t>
        </is>
      </c>
      <c r="IK27" s="136" t="inlineStr">
        <is>
          <t>-</t>
        </is>
      </c>
      <c r="IL27" s="22">
        <f>IFERROR(IH28/IA27-1,0)</f>
        <v/>
      </c>
      <c r="IM27" s="22">
        <f>IFERROR(II27/IB27-1,0)</f>
        <v/>
      </c>
      <c r="IN27" s="23">
        <f>IFERROR(IJ27/IC27-1,0)</f>
        <v/>
      </c>
      <c r="IO27" s="160" t="n"/>
      <c r="IP27" s="136" t="n"/>
      <c r="IQ27" s="136" t="inlineStr">
        <is>
          <t>-</t>
        </is>
      </c>
      <c r="IR27" s="136" t="inlineStr">
        <is>
          <t>-</t>
        </is>
      </c>
      <c r="IS27" s="22">
        <f>IFERROR(IO28/IH27-1,0)</f>
        <v/>
      </c>
      <c r="IT27" s="22">
        <f>IFERROR(IP27/II27-1,0)</f>
        <v/>
      </c>
      <c r="IU27" s="23">
        <f>IFERROR(IQ27/IJ27-1,0)</f>
        <v/>
      </c>
      <c r="IV27" s="160" t="n"/>
      <c r="IW27" s="136" t="n"/>
      <c r="IX27" s="136" t="inlineStr">
        <is>
          <t>-</t>
        </is>
      </c>
      <c r="IY27" s="136" t="inlineStr">
        <is>
          <t>-</t>
        </is>
      </c>
      <c r="IZ27" s="22">
        <f>IFERROR(IV28/IO27-1,0)</f>
        <v/>
      </c>
      <c r="JA27" s="22">
        <f>IFERROR(IW27/IP27-1,0)</f>
        <v/>
      </c>
      <c r="JB27" s="23">
        <f>IFERROR(IX27/IQ27-1,0)</f>
        <v/>
      </c>
      <c r="JC27" s="160" t="n"/>
      <c r="JD27" s="136" t="n"/>
      <c r="JE27" s="136" t="inlineStr">
        <is>
          <t>-</t>
        </is>
      </c>
      <c r="JF27" s="136" t="inlineStr">
        <is>
          <t>-</t>
        </is>
      </c>
      <c r="JG27" s="22">
        <f>IFERROR(JC28/IV27-1,0)</f>
        <v/>
      </c>
      <c r="JH27" s="22">
        <f>IFERROR(JD27/IW27-1,0)</f>
        <v/>
      </c>
      <c r="JI27" s="23">
        <f>IFERROR(JE27/IX27-1,0)</f>
        <v/>
      </c>
      <c r="JJ27" s="160" t="n"/>
      <c r="JK27" s="136" t="n"/>
      <c r="JL27" s="136" t="inlineStr">
        <is>
          <t>-</t>
        </is>
      </c>
      <c r="JM27" s="136" t="inlineStr">
        <is>
          <t>-</t>
        </is>
      </c>
      <c r="JN27" s="22">
        <f>IFERROR(JJ28/JC27-1,0)</f>
        <v/>
      </c>
      <c r="JO27" s="22">
        <f>IFERROR(JK27/JD27-1,0)</f>
        <v/>
      </c>
      <c r="JP27" s="23">
        <f>IFERROR(JL27/JE27-1,0)</f>
        <v/>
      </c>
      <c r="JQ27" s="160" t="n"/>
      <c r="JR27" s="136" t="n"/>
      <c r="JS27" s="136" t="inlineStr">
        <is>
          <t>-</t>
        </is>
      </c>
      <c r="JT27" s="136" t="inlineStr">
        <is>
          <t>-</t>
        </is>
      </c>
      <c r="JU27" s="22">
        <f>IFERROR(JQ28/JJ27-1,0)</f>
        <v/>
      </c>
      <c r="JV27" s="22">
        <f>IFERROR(JR27/JK27-1,0)</f>
        <v/>
      </c>
      <c r="JW27" s="23">
        <f>IFERROR(JS27/JL27-1,0)</f>
        <v/>
      </c>
      <c r="JX27" s="160" t="n"/>
      <c r="JY27" s="136" t="n"/>
      <c r="JZ27" s="136" t="inlineStr">
        <is>
          <t>-</t>
        </is>
      </c>
      <c r="KA27" s="136" t="inlineStr">
        <is>
          <t>-</t>
        </is>
      </c>
      <c r="KB27" s="22">
        <f>IFERROR(JX28/JQ27-1,0)</f>
        <v/>
      </c>
      <c r="KC27" s="22">
        <f>IFERROR(JY27/JR27-1,0)</f>
        <v/>
      </c>
      <c r="KD27" s="23">
        <f>IFERROR(JZ27/JS27-1,0)</f>
        <v/>
      </c>
      <c r="KE27" s="160" t="n"/>
      <c r="KF27" s="136" t="n"/>
      <c r="KG27" s="136" t="inlineStr">
        <is>
          <t>-</t>
        </is>
      </c>
      <c r="KH27" s="136" t="inlineStr">
        <is>
          <t>-</t>
        </is>
      </c>
      <c r="KI27" s="22">
        <f>IFERROR(KE28/JQ27-1,0)</f>
        <v/>
      </c>
      <c r="KJ27" s="22">
        <f>IFERROR(KF27/JR27-1,0)</f>
        <v/>
      </c>
      <c r="KK27" s="23">
        <f>IFERROR(KG27/JS27-1,0)</f>
        <v/>
      </c>
      <c r="KL27" s="160" t="n"/>
      <c r="KM27" s="136" t="n"/>
      <c r="KN27" s="136" t="inlineStr">
        <is>
          <t>-</t>
        </is>
      </c>
      <c r="KO27" s="136" t="inlineStr">
        <is>
          <t>-</t>
        </is>
      </c>
      <c r="KP27" s="22">
        <f>IFERROR(KL28/JX27-1,0)</f>
        <v/>
      </c>
      <c r="KQ27" s="22">
        <f>IFERROR(KM27/JY27-1,0)</f>
        <v/>
      </c>
      <c r="KR27" s="23">
        <f>IFERROR(KN27/JZ27-1,0)</f>
        <v/>
      </c>
      <c r="KS27" s="160" t="n"/>
      <c r="KT27" s="136" t="n"/>
      <c r="KU27" s="136" t="inlineStr">
        <is>
          <t>-</t>
        </is>
      </c>
      <c r="KV27" s="136" t="inlineStr">
        <is>
          <t>-</t>
        </is>
      </c>
      <c r="KW27" s="22">
        <f>IFERROR(KS28/KE27-1,0)</f>
        <v/>
      </c>
      <c r="KX27" s="22">
        <f>IFERROR(KT27/KF27-1,0)</f>
        <v/>
      </c>
      <c r="KY27" s="23">
        <f>IFERROR(KU27/KG27-1,0)</f>
        <v/>
      </c>
      <c r="KZ27" s="160" t="n"/>
      <c r="LA27" s="136" t="n"/>
      <c r="LB27" s="136" t="inlineStr">
        <is>
          <t>-</t>
        </is>
      </c>
      <c r="LC27" s="136" t="inlineStr">
        <is>
          <t>-</t>
        </is>
      </c>
      <c r="LD27" s="22">
        <f>IFERROR(KZ28/KL27-1,0)</f>
        <v/>
      </c>
      <c r="LE27" s="22">
        <f>IFERROR(LA27/KM27-1,0)</f>
        <v/>
      </c>
      <c r="LF27" s="23">
        <f>IFERROR(LB27/KN27-1,0)</f>
        <v/>
      </c>
      <c r="LG27" s="160" t="n"/>
      <c r="LH27" s="136" t="n"/>
      <c r="LI27" s="136" t="inlineStr">
        <is>
          <t>-</t>
        </is>
      </c>
      <c r="LJ27" s="136" t="inlineStr">
        <is>
          <t>-</t>
        </is>
      </c>
      <c r="LK27" s="22">
        <f>IFERROR(LG28/KS27-1,0)</f>
        <v/>
      </c>
      <c r="LL27" s="22">
        <f>IFERROR(LH27/KT27-1,0)</f>
        <v/>
      </c>
      <c r="LM27" s="23">
        <f>IFERROR(LI27/KU27-1,0)</f>
        <v/>
      </c>
      <c r="LN27" s="160" t="n"/>
      <c r="LO27" s="136" t="n"/>
      <c r="LP27" s="136" t="inlineStr">
        <is>
          <t>-</t>
        </is>
      </c>
      <c r="LQ27" s="136" t="inlineStr">
        <is>
          <t>-</t>
        </is>
      </c>
      <c r="LR27" s="22">
        <f>IFERROR(LN28/KZ27-1,0)</f>
        <v/>
      </c>
      <c r="LS27" s="22">
        <f>IFERROR(LO27/LA27-1,0)</f>
        <v/>
      </c>
      <c r="LT27" s="23">
        <f>IFERROR(LP27/LB27-1,0)</f>
        <v/>
      </c>
      <c r="LU27" s="160" t="n"/>
      <c r="LV27" s="136" t="n"/>
      <c r="LW27" s="136" t="inlineStr">
        <is>
          <t>-</t>
        </is>
      </c>
      <c r="LX27" s="136" t="inlineStr">
        <is>
          <t>-</t>
        </is>
      </c>
      <c r="LY27" s="22">
        <f>IFERROR(LU28/LG27-1,0)</f>
        <v/>
      </c>
      <c r="LZ27" s="22">
        <f>IFERROR(LV27/LH27-1,0)</f>
        <v/>
      </c>
      <c r="MA27" s="23">
        <f>IFERROR(LW27/LI27-1,0)</f>
        <v/>
      </c>
      <c r="MB27" s="160" t="n"/>
      <c r="MC27" s="136" t="n"/>
      <c r="MD27" s="136" t="inlineStr">
        <is>
          <t>-</t>
        </is>
      </c>
      <c r="ME27" s="136" t="inlineStr">
        <is>
          <t>-</t>
        </is>
      </c>
      <c r="MF27" s="22">
        <f>IFERROR(MB28/LN27-1,0)</f>
        <v/>
      </c>
      <c r="MG27" s="22">
        <f>IFERROR(MC27/LO27-1,0)</f>
        <v/>
      </c>
      <c r="MH27" s="23">
        <f>IFERROR(MD27/LP27-1,0)</f>
        <v/>
      </c>
      <c r="MI27" s="160" t="n"/>
      <c r="MJ27" s="136" t="n"/>
      <c r="MK27" s="136" t="inlineStr">
        <is>
          <t>-</t>
        </is>
      </c>
      <c r="ML27" s="136" t="inlineStr">
        <is>
          <t>-</t>
        </is>
      </c>
      <c r="MM27" s="22">
        <f>IFERROR(MI28/LU27-1,0)</f>
        <v/>
      </c>
      <c r="MN27" s="22">
        <f>IFERROR(MJ27/LV27-1,0)</f>
        <v/>
      </c>
      <c r="MO27" s="23">
        <f>IFERROR(MK27/LW27-1,0)</f>
        <v/>
      </c>
      <c r="MP27" s="160" t="n"/>
      <c r="MQ27" s="136" t="n"/>
      <c r="MR27" s="136" t="inlineStr">
        <is>
          <t>-</t>
        </is>
      </c>
      <c r="MS27" s="136" t="inlineStr">
        <is>
          <t>-</t>
        </is>
      </c>
      <c r="MT27" s="22">
        <f>IFERROR(MP28/MB27-1,0)</f>
        <v/>
      </c>
      <c r="MU27" s="22">
        <f>IFERROR(MQ27/MC27-1,0)</f>
        <v/>
      </c>
      <c r="MV27" s="23">
        <f>IFERROR(MR27/MD27-1,0)</f>
        <v/>
      </c>
      <c r="MW27" s="160" t="n"/>
      <c r="MX27" s="136" t="n"/>
      <c r="MY27" s="136" t="inlineStr">
        <is>
          <t>-</t>
        </is>
      </c>
      <c r="MZ27" s="136" t="inlineStr">
        <is>
          <t>-</t>
        </is>
      </c>
      <c r="NA27" s="22">
        <f>IFERROR(MW28/MI27-1,0)</f>
        <v/>
      </c>
      <c r="NB27" s="22">
        <f>IFERROR(MX27/MJ27-1,0)</f>
        <v/>
      </c>
      <c r="NC27" s="23">
        <f>IFERROR(MY27/MK27-1,0)</f>
        <v/>
      </c>
      <c r="ND27" s="160" t="n"/>
      <c r="NE27" s="136" t="n"/>
      <c r="NF27" s="136" t="inlineStr">
        <is>
          <t>-</t>
        </is>
      </c>
      <c r="NG27" s="136" t="inlineStr">
        <is>
          <t>-</t>
        </is>
      </c>
      <c r="NH27" s="22">
        <f>IFERROR(ND28/MP27-1,0)</f>
        <v/>
      </c>
      <c r="NI27" s="22">
        <f>IFERROR(NE27/MQ27-1,0)</f>
        <v/>
      </c>
      <c r="NJ27" s="23">
        <f>IFERROR(NF27/MR27-1,0)</f>
        <v/>
      </c>
      <c r="NK27" s="160" t="n"/>
      <c r="NL27" s="136" t="n"/>
      <c r="NM27" s="136" t="inlineStr">
        <is>
          <t>-</t>
        </is>
      </c>
      <c r="NN27" s="136" t="inlineStr">
        <is>
          <t>-</t>
        </is>
      </c>
      <c r="NO27" s="22">
        <f>IFERROR(NK28/MW27-1,0)</f>
        <v/>
      </c>
      <c r="NP27" s="22">
        <f>IFERROR(NL27/MX27-1,0)</f>
        <v/>
      </c>
      <c r="NQ27" s="23">
        <f>IFERROR(NM27/MY27-1,0)</f>
        <v/>
      </c>
      <c r="NR27" s="160" t="n"/>
      <c r="NS27" s="136" t="n"/>
      <c r="NT27" s="136" t="inlineStr">
        <is>
          <t>-</t>
        </is>
      </c>
      <c r="NU27" s="136" t="inlineStr">
        <is>
          <t>-</t>
        </is>
      </c>
      <c r="NV27" s="22">
        <f>IFERROR(NR28/ND27-1,0)</f>
        <v/>
      </c>
      <c r="NW27" s="22">
        <f>IFERROR(NS27/NE27-1,0)</f>
        <v/>
      </c>
      <c r="NX27" s="23">
        <f>IFERROR(NT27/NF27-1,0)</f>
        <v/>
      </c>
      <c r="NY27" s="160" t="n"/>
      <c r="NZ27" s="136" t="n"/>
      <c r="OA27" s="136" t="inlineStr">
        <is>
          <t>-</t>
        </is>
      </c>
      <c r="OB27" s="136" t="inlineStr">
        <is>
          <t>-</t>
        </is>
      </c>
      <c r="OC27" s="22">
        <f>IFERROR(NY28/NK27-1,0)</f>
        <v/>
      </c>
      <c r="OD27" s="22">
        <f>IFERROR(NZ27/NL27-1,0)</f>
        <v/>
      </c>
      <c r="OE27" s="23">
        <f>IFERROR(OA27/NM27-1,0)</f>
        <v/>
      </c>
      <c r="OF27" s="160" t="n"/>
      <c r="OG27" s="136" t="n"/>
      <c r="OH27" s="136" t="inlineStr">
        <is>
          <t>-</t>
        </is>
      </c>
      <c r="OI27" s="136" t="inlineStr">
        <is>
          <t>-</t>
        </is>
      </c>
      <c r="OJ27" s="22">
        <f>IFERROR(OF28/NR27-1,0)</f>
        <v/>
      </c>
      <c r="OK27" s="22">
        <f>IFERROR(OG27/NS27-1,0)</f>
        <v/>
      </c>
      <c r="OL27" s="23">
        <f>IFERROR(OH27/NT27-1,0)</f>
        <v/>
      </c>
      <c r="OM27" s="160" t="n"/>
      <c r="ON27" s="136" t="n"/>
      <c r="OO27" s="136" t="inlineStr">
        <is>
          <t>-</t>
        </is>
      </c>
      <c r="OP27" s="136" t="inlineStr">
        <is>
          <t>-</t>
        </is>
      </c>
      <c r="OQ27" s="22">
        <f>IFERROR(OM28/NY27-1,0)</f>
        <v/>
      </c>
      <c r="OR27" s="22">
        <f>IFERROR(ON27/NZ27-1,0)</f>
        <v/>
      </c>
      <c r="OS27" s="23">
        <f>IFERROR(OO27/OA27-1,0)</f>
        <v/>
      </c>
      <c r="OT27" s="160" t="n"/>
      <c r="OU27" s="136" t="n"/>
      <c r="OV27" s="136" t="inlineStr">
        <is>
          <t>-</t>
        </is>
      </c>
      <c r="OW27" s="136" t="inlineStr">
        <is>
          <t>-</t>
        </is>
      </c>
      <c r="OX27" s="22">
        <f>IFERROR(OT28/OF27-1,0)</f>
        <v/>
      </c>
      <c r="OY27" s="22">
        <f>IFERROR(OU27/OG27-1,0)</f>
        <v/>
      </c>
      <c r="OZ27" s="23">
        <f>IFERROR(OV27/OH27-1,0)</f>
        <v/>
      </c>
    </row>
    <row r="28" ht="16.2" customHeight="1" s="325" thickBot="1">
      <c r="A28" s="26" t="inlineStr">
        <is>
          <t>Nano def</t>
        </is>
      </c>
      <c r="B28" s="27" t="inlineStr">
        <is>
          <t>ИП Горбачева Наталья Сергеевна</t>
        </is>
      </c>
      <c r="C28" s="27" t="inlineStr">
        <is>
          <t xml:space="preserve">Леонид Шевницын </t>
        </is>
      </c>
      <c r="D28" s="28" t="n"/>
      <c r="E28" s="41" t="n">
        <v>45755</v>
      </c>
      <c r="F28" s="46" t="n"/>
      <c r="G28" s="42" t="n">
        <v>45747</v>
      </c>
      <c r="H28" s="42" t="n"/>
      <c r="I28" s="147" t="inlineStr">
        <is>
          <t>Ozon, Яндекс Маркет</t>
        </is>
      </c>
      <c r="J28" s="147" t="inlineStr">
        <is>
          <t>GERVENT, Нанодефлектор</t>
        </is>
      </c>
      <c r="K28" s="37" t="n">
        <v>8955</v>
      </c>
      <c r="L28" s="37" t="n">
        <v>4674</v>
      </c>
      <c r="M28" s="136" t="inlineStr">
        <is>
          <t>-</t>
        </is>
      </c>
      <c r="N28" s="136" t="inlineStr">
        <is>
          <t>-</t>
        </is>
      </c>
      <c r="O28" s="22">
        <f>IFERROR(K28/#REF!-1,0)</f>
        <v/>
      </c>
      <c r="P28" s="22">
        <f>IFERROR(L28/#REF!-1,0)</f>
        <v/>
      </c>
      <c r="Q28" s="23">
        <f>IFERROR(M28/#REF!-1,0)</f>
        <v/>
      </c>
      <c r="R28" s="37" t="n">
        <v>8950</v>
      </c>
      <c r="S28" s="136" t="n"/>
      <c r="T28" s="136" t="inlineStr">
        <is>
          <t>-</t>
        </is>
      </c>
      <c r="U28" s="136" t="inlineStr">
        <is>
          <t>-</t>
        </is>
      </c>
      <c r="V28" s="22">
        <f>IFERROR(R28/K28-1,0)</f>
        <v/>
      </c>
      <c r="W28" s="22">
        <f>IFERROR(S28/L28-1,0)</f>
        <v/>
      </c>
      <c r="X28" s="23">
        <f>IFERROR(T28/M28-1,0)</f>
        <v/>
      </c>
      <c r="Y28" s="37" t="n">
        <v>10203</v>
      </c>
      <c r="Z28" s="136" t="n"/>
      <c r="AA28" s="136" t="inlineStr">
        <is>
          <t>-</t>
        </is>
      </c>
      <c r="AB28" s="136" t="inlineStr">
        <is>
          <t>-</t>
        </is>
      </c>
      <c r="AC28" s="22">
        <f>IFERROR(Y28/R28-1,0)</f>
        <v/>
      </c>
      <c r="AD28" s="22">
        <f>IFERROR(Z28/S28-1,0)</f>
        <v/>
      </c>
      <c r="AE28" s="23">
        <f>IFERROR(AA28/T28-1,0)</f>
        <v/>
      </c>
      <c r="AF28" s="37" t="n">
        <v>5029</v>
      </c>
      <c r="AG28" s="136" t="n"/>
      <c r="AH28" s="136" t="inlineStr">
        <is>
          <t>-</t>
        </is>
      </c>
      <c r="AI28" s="136" t="inlineStr">
        <is>
          <t>-</t>
        </is>
      </c>
      <c r="AJ28" s="22">
        <f>IFERROR(AF28/Y28-1,0)</f>
        <v/>
      </c>
      <c r="AK28" s="22">
        <f>IFERROR(AG28/Z28-1,0)</f>
        <v/>
      </c>
      <c r="AL28" s="23">
        <f>IFERROR(AH28/AA28-1,0)</f>
        <v/>
      </c>
      <c r="AM28" s="37" t="n">
        <v>8255</v>
      </c>
      <c r="AN28" s="136" t="n"/>
      <c r="AO28" s="136" t="inlineStr">
        <is>
          <t>-</t>
        </is>
      </c>
      <c r="AP28" s="136" t="inlineStr">
        <is>
          <t>-</t>
        </is>
      </c>
      <c r="AQ28" s="22">
        <f>IFERROR(#REF!/AF28-1,0)</f>
        <v/>
      </c>
      <c r="AR28" s="22">
        <f>IFERROR(AN28/AG28-1,0)</f>
        <v/>
      </c>
      <c r="AS28" s="23">
        <f>IFERROR(AO28/AH28-1,0)</f>
        <v/>
      </c>
      <c r="AT28" s="37" t="n">
        <v>8310</v>
      </c>
      <c r="AU28" s="136" t="n"/>
      <c r="AV28" s="136" t="inlineStr">
        <is>
          <t>-</t>
        </is>
      </c>
      <c r="AW28" s="136" t="inlineStr">
        <is>
          <t>-</t>
        </is>
      </c>
      <c r="AX28" s="22">
        <f>IFERROR(#REF!/AM28-1,0)</f>
        <v/>
      </c>
      <c r="AY28" s="22">
        <f>IFERROR(AU28/AN28-1,0)</f>
        <v/>
      </c>
      <c r="AZ28" s="23">
        <f>IFERROR(AV28/AO28-1,0)</f>
        <v/>
      </c>
      <c r="BA28" s="37" t="n">
        <v>7948</v>
      </c>
      <c r="BB28" s="136" t="n"/>
      <c r="BC28" s="136" t="inlineStr">
        <is>
          <t>-</t>
        </is>
      </c>
      <c r="BD28" s="136" t="inlineStr">
        <is>
          <t>-</t>
        </is>
      </c>
      <c r="BE28" s="22">
        <f>IFERROR(#REF!/AT28-1,0)</f>
        <v/>
      </c>
      <c r="BF28" s="22">
        <f>IFERROR(BB28/AU28-1,0)</f>
        <v/>
      </c>
      <c r="BG28" s="23">
        <f>IFERROR(BC28/AV28-1,0)</f>
        <v/>
      </c>
      <c r="BH28" s="37" t="n">
        <v>8188</v>
      </c>
      <c r="BI28" s="136" t="n"/>
      <c r="BJ28" s="136" t="inlineStr">
        <is>
          <t>-</t>
        </is>
      </c>
      <c r="BK28" s="136" t="inlineStr">
        <is>
          <t>-</t>
        </is>
      </c>
      <c r="BL28" s="22">
        <f>IFERROR(#REF!/BA28-1,0)</f>
        <v/>
      </c>
      <c r="BM28" s="22">
        <f>IFERROR(BI28/BB28-1,0)</f>
        <v/>
      </c>
      <c r="BN28" s="23">
        <f>IFERROR(BJ28/BC28-1,0)</f>
        <v/>
      </c>
      <c r="BO28" s="37" t="n">
        <v>8678</v>
      </c>
      <c r="BP28" s="136" t="n"/>
      <c r="BQ28" s="136" t="inlineStr">
        <is>
          <t>-</t>
        </is>
      </c>
      <c r="BR28" s="136" t="inlineStr">
        <is>
          <t>-</t>
        </is>
      </c>
      <c r="BS28" s="22">
        <f>IFERROR(#REF!/BH28-1,0)</f>
        <v/>
      </c>
      <c r="BT28" s="22">
        <f>IFERROR(BP28/BI28-1,0)</f>
        <v/>
      </c>
      <c r="BU28" s="23">
        <f>IFERROR(BQ28/BJ28-1,0)</f>
        <v/>
      </c>
      <c r="BV28" s="136" t="n"/>
      <c r="BW28" s="136" t="n"/>
      <c r="BX28" s="136" t="inlineStr">
        <is>
          <t>-</t>
        </is>
      </c>
      <c r="BY28" s="136" t="inlineStr">
        <is>
          <t>-</t>
        </is>
      </c>
      <c r="BZ28" s="22">
        <f>IFERROR(#REF!/BO28-1,0)</f>
        <v/>
      </c>
      <c r="CA28" s="22">
        <f>IFERROR(BW28/BP28-1,0)</f>
        <v/>
      </c>
      <c r="CB28" s="23">
        <f>IFERROR(BX28/BQ28-1,0)</f>
        <v/>
      </c>
      <c r="CC28" s="139" t="n">
        <v>9167</v>
      </c>
      <c r="CD28" s="136" t="n"/>
      <c r="CE28" s="136" t="inlineStr">
        <is>
          <t>-</t>
        </is>
      </c>
      <c r="CF28" s="136" t="inlineStr">
        <is>
          <t>-</t>
        </is>
      </c>
      <c r="CG28" s="22">
        <f>IFERROR(#REF!/BV28-1,0)</f>
        <v/>
      </c>
      <c r="CH28" s="22">
        <f>IFERROR(CD28/BW28-1,0)</f>
        <v/>
      </c>
      <c r="CI28" s="23">
        <f>IFERROR(CE28/BX28-1,0)</f>
        <v/>
      </c>
      <c r="CJ28" s="139" t="n">
        <v>9168</v>
      </c>
      <c r="CK28" s="136" t="n"/>
      <c r="CL28" s="136" t="inlineStr">
        <is>
          <t>-</t>
        </is>
      </c>
      <c r="CM28" s="136" t="inlineStr">
        <is>
          <t>-</t>
        </is>
      </c>
      <c r="CN28" s="22">
        <f>IFERROR(#REF!/CC28-1,0)</f>
        <v/>
      </c>
      <c r="CO28" s="22">
        <f>IFERROR(CK28/CD28-1,0)</f>
        <v/>
      </c>
      <c r="CP28" s="23">
        <f>IFERROR(CL28/CE28-1,0)</f>
        <v/>
      </c>
      <c r="CQ28" s="139" t="n">
        <v>8937</v>
      </c>
      <c r="CR28" s="139" t="n">
        <v>4972</v>
      </c>
      <c r="CS28" s="136" t="inlineStr">
        <is>
          <t>-</t>
        </is>
      </c>
      <c r="CT28" s="136" t="inlineStr">
        <is>
          <t>-</t>
        </is>
      </c>
      <c r="CU28" s="22">
        <f>IFERROR(#REF!/CJ28-1,0)</f>
        <v/>
      </c>
      <c r="CV28" s="22">
        <f>IFERROR(CR28/CK28-1,0)</f>
        <v/>
      </c>
      <c r="CW28" s="23">
        <f>IFERROR(CS28/CL28-1,0)</f>
        <v/>
      </c>
      <c r="CX28" s="139" t="n">
        <v>8749</v>
      </c>
      <c r="CY28" s="139" t="n">
        <v>4864</v>
      </c>
      <c r="CZ28" s="136" t="inlineStr">
        <is>
          <t>-</t>
        </is>
      </c>
      <c r="DA28" s="136" t="inlineStr">
        <is>
          <t>-</t>
        </is>
      </c>
      <c r="DB28" s="22">
        <f>IFERROR(#REF!/CQ28-1,0)</f>
        <v/>
      </c>
      <c r="DC28" s="22">
        <f>IFERROR(CY28/CR28-1,0)</f>
        <v/>
      </c>
      <c r="DD28" s="23">
        <f>IFERROR(CZ28/CS28-1,0)</f>
        <v/>
      </c>
      <c r="DE28" s="139" t="n">
        <v>8435</v>
      </c>
      <c r="DF28" s="139" t="n">
        <v>4685</v>
      </c>
      <c r="DG28" s="136" t="inlineStr">
        <is>
          <t>-</t>
        </is>
      </c>
      <c r="DH28" s="136" t="inlineStr">
        <is>
          <t>-</t>
        </is>
      </c>
      <c r="DI28" s="22">
        <f>IFERROR(#REF!/CX28-1,0)</f>
        <v/>
      </c>
      <c r="DJ28" s="22">
        <f>IFERROR(DF28/CY28-1,0)</f>
        <v/>
      </c>
      <c r="DK28" s="23">
        <f>IFERROR(DG28/CZ28-1,0)</f>
        <v/>
      </c>
      <c r="DL28" s="139" t="n">
        <v>8799</v>
      </c>
      <c r="DM28" s="136" t="n"/>
      <c r="DN28" s="136" t="inlineStr">
        <is>
          <t>-</t>
        </is>
      </c>
      <c r="DO28" s="136" t="inlineStr">
        <is>
          <t>-</t>
        </is>
      </c>
      <c r="DP28" s="22">
        <f>IFERROR(#REF!/DE28-1,0)</f>
        <v/>
      </c>
      <c r="DQ28" s="22">
        <f>IFERROR(DM28/DF28-1,0)</f>
        <v/>
      </c>
      <c r="DR28" s="23">
        <f>IFERROR(DN28/DG28-1,0)</f>
        <v/>
      </c>
      <c r="DS28" s="139" t="n">
        <v>9217</v>
      </c>
      <c r="DT28" s="136" t="n"/>
      <c r="DU28" s="136" t="inlineStr">
        <is>
          <t>-</t>
        </is>
      </c>
      <c r="DV28" s="136" t="inlineStr">
        <is>
          <t>-</t>
        </is>
      </c>
      <c r="DW28" s="22">
        <f>IFERROR(#REF!/DL28-1,0)</f>
        <v/>
      </c>
      <c r="DX28" s="22">
        <f>IFERROR(DT28/DM28-1,0)</f>
        <v/>
      </c>
      <c r="DY28" s="23">
        <f>IFERROR(DU28/DN28-1,0)</f>
        <v/>
      </c>
      <c r="DZ28" s="139" t="n">
        <v>8864</v>
      </c>
      <c r="EA28" s="136" t="n"/>
      <c r="EB28" s="136" t="inlineStr">
        <is>
          <t>-</t>
        </is>
      </c>
      <c r="EC28" s="136" t="inlineStr">
        <is>
          <t>-</t>
        </is>
      </c>
      <c r="ED28" s="22">
        <f>IFERROR(#REF!/DS28-1,0)</f>
        <v/>
      </c>
      <c r="EE28" s="22">
        <f>IFERROR(EA28/DT28-1,0)</f>
        <v/>
      </c>
      <c r="EF28" s="23">
        <f>IFERROR(EB28/DU28-1,0)</f>
        <v/>
      </c>
      <c r="EG28" s="139" t="n">
        <v>8664</v>
      </c>
      <c r="EH28" s="136" t="n"/>
      <c r="EI28" s="136" t="inlineStr">
        <is>
          <t>-</t>
        </is>
      </c>
      <c r="EJ28" s="136" t="inlineStr">
        <is>
          <t>-</t>
        </is>
      </c>
      <c r="EK28" s="22">
        <f>IFERROR(#REF!/DZ28-1,0)</f>
        <v/>
      </c>
      <c r="EL28" s="22">
        <f>IFERROR(EH28/EA28-1,0)</f>
        <v/>
      </c>
      <c r="EM28" s="23">
        <f>IFERROR(EI28/EB28-1,0)</f>
        <v/>
      </c>
      <c r="EN28" s="139" t="n">
        <v>3826</v>
      </c>
      <c r="EO28" s="136" t="n"/>
      <c r="EP28" s="136" t="inlineStr">
        <is>
          <t>-</t>
        </is>
      </c>
      <c r="EQ28" s="136" t="inlineStr">
        <is>
          <t>-</t>
        </is>
      </c>
      <c r="ER28" s="22">
        <f>IFERROR(#REF!/EG28-1,0)</f>
        <v/>
      </c>
      <c r="ES28" s="22">
        <f>IFERROR(EO28/EH28-1,0)</f>
        <v/>
      </c>
      <c r="ET28" s="23">
        <f>IFERROR(EP28/EI28-1,0)</f>
        <v/>
      </c>
      <c r="EU28" s="139" t="n">
        <v>8216</v>
      </c>
      <c r="EV28" s="136" t="n"/>
      <c r="EW28" s="136" t="inlineStr">
        <is>
          <t>-</t>
        </is>
      </c>
      <c r="EX28" s="136" t="inlineStr">
        <is>
          <t>-</t>
        </is>
      </c>
      <c r="EY28" s="22">
        <f>IFERROR(#REF!/EN28-1,0)</f>
        <v/>
      </c>
      <c r="EZ28" s="22">
        <f>IFERROR(EV28/EO28-1,0)</f>
        <v/>
      </c>
      <c r="FA28" s="23">
        <f>IFERROR(EW28/EP28-1,0)</f>
        <v/>
      </c>
      <c r="FB28" s="139" t="n">
        <v>8364</v>
      </c>
      <c r="FC28" s="136" t="n"/>
      <c r="FD28" s="136" t="inlineStr">
        <is>
          <t>-</t>
        </is>
      </c>
      <c r="FE28" s="136" t="inlineStr">
        <is>
          <t>-</t>
        </is>
      </c>
      <c r="FF28" s="22">
        <f>IFERROR(#REF!/EU28-1,0)</f>
        <v/>
      </c>
      <c r="FG28" s="22">
        <f>IFERROR(FC28/EV28-1,0)</f>
        <v/>
      </c>
      <c r="FH28" s="23">
        <f>IFERROR(FD28/EW28-1,0)</f>
        <v/>
      </c>
      <c r="FI28" s="139" t="n">
        <v>8299</v>
      </c>
      <c r="FJ28" s="136" t="n"/>
      <c r="FK28" s="136" t="inlineStr">
        <is>
          <t>-</t>
        </is>
      </c>
      <c r="FL28" s="136" t="inlineStr">
        <is>
          <t>-</t>
        </is>
      </c>
      <c r="FM28" s="22">
        <f>IFERROR(#REF!/FB28-1,0)</f>
        <v/>
      </c>
      <c r="FN28" s="22">
        <f>IFERROR(FJ28/FC28-1,0)</f>
        <v/>
      </c>
      <c r="FO28" s="23">
        <f>IFERROR(FK28/FD28-1,0)</f>
        <v/>
      </c>
      <c r="FP28" s="139" t="n">
        <v>7978</v>
      </c>
      <c r="FQ28" s="136" t="n"/>
      <c r="FR28" s="136" t="inlineStr">
        <is>
          <t>-</t>
        </is>
      </c>
      <c r="FS28" s="136" t="inlineStr">
        <is>
          <t>-</t>
        </is>
      </c>
      <c r="FT28" s="22">
        <f>IFERROR(#REF!/FI28-1,0)</f>
        <v/>
      </c>
      <c r="FU28" s="22">
        <f>IFERROR(FQ28/FJ28-1,0)</f>
        <v/>
      </c>
      <c r="FV28" s="23">
        <f>IFERROR(FR28/FK28-1,0)</f>
        <v/>
      </c>
      <c r="FW28" s="139" t="n">
        <v>7835</v>
      </c>
      <c r="FX28" s="136" t="n"/>
      <c r="FY28" s="136" t="inlineStr">
        <is>
          <t>-</t>
        </is>
      </c>
      <c r="FZ28" s="136" t="inlineStr">
        <is>
          <t>-</t>
        </is>
      </c>
      <c r="GA28" s="22">
        <f>IFERROR(#REF!/FP28-1,0)</f>
        <v/>
      </c>
      <c r="GB28" s="22">
        <f>IFERROR(FX28/FQ28-1,0)</f>
        <v/>
      </c>
      <c r="GC28" s="23">
        <f>IFERROR(FY28/FR28-1,0)</f>
        <v/>
      </c>
      <c r="GD28" s="139" t="n">
        <v>8202</v>
      </c>
      <c r="GE28" s="136" t="n"/>
      <c r="GF28" s="136" t="inlineStr">
        <is>
          <t>-</t>
        </is>
      </c>
      <c r="GG28" s="136" t="inlineStr">
        <is>
          <t>-</t>
        </is>
      </c>
      <c r="GH28" s="22">
        <f>IFERROR(#REF!/FW28-1,0)</f>
        <v/>
      </c>
      <c r="GI28" s="22">
        <f>IFERROR(GE28/FX28-1,0)</f>
        <v/>
      </c>
      <c r="GJ28" s="23">
        <f>IFERROR(GF28/FY28-1,0)</f>
        <v/>
      </c>
      <c r="GK28" s="139" t="n">
        <v>9361</v>
      </c>
      <c r="GL28" s="136" t="n"/>
      <c r="GM28" s="136" t="inlineStr">
        <is>
          <t>-</t>
        </is>
      </c>
      <c r="GN28" s="136" t="inlineStr">
        <is>
          <t>-</t>
        </is>
      </c>
      <c r="GO28" s="22">
        <f>IFERROR(#REF!/GD28-1,0)</f>
        <v/>
      </c>
      <c r="GP28" s="22">
        <f>IFERROR(GL28/GE28-1,0)</f>
        <v/>
      </c>
      <c r="GQ28" s="23">
        <f>IFERROR(GM28/GF28-1,0)</f>
        <v/>
      </c>
      <c r="GR28" s="139" t="n">
        <v>9726</v>
      </c>
      <c r="GS28" s="136" t="n"/>
      <c r="GT28" s="136" t="inlineStr">
        <is>
          <t>-</t>
        </is>
      </c>
      <c r="GU28" s="136" t="inlineStr">
        <is>
          <t>-</t>
        </is>
      </c>
      <c r="GV28" s="22">
        <f>IFERROR(#REF!/GK28-1,0)</f>
        <v/>
      </c>
      <c r="GW28" s="22">
        <f>IFERROR(GS28/GL28-1,0)</f>
        <v/>
      </c>
      <c r="GX28" s="23">
        <f>IFERROR(GT28/GM28-1,0)</f>
        <v/>
      </c>
      <c r="GY28" s="139" t="n">
        <v>10204</v>
      </c>
      <c r="GZ28" s="136" t="n"/>
      <c r="HA28" s="136" t="inlineStr">
        <is>
          <t>-</t>
        </is>
      </c>
      <c r="HB28" s="136" t="inlineStr">
        <is>
          <t>-</t>
        </is>
      </c>
      <c r="HC28" s="22">
        <f>IFERROR(#REF!/GR28-1,0)</f>
        <v/>
      </c>
      <c r="HD28" s="22">
        <f>IFERROR(GZ28/GS28-1,0)</f>
        <v/>
      </c>
      <c r="HE28" s="23">
        <f>IFERROR(HA28/GT28-1,0)</f>
        <v/>
      </c>
      <c r="HF28" s="139" t="n">
        <v>10176</v>
      </c>
      <c r="HG28" s="136" t="n"/>
      <c r="HH28" s="136" t="inlineStr">
        <is>
          <t>-</t>
        </is>
      </c>
      <c r="HI28" s="136" t="inlineStr">
        <is>
          <t>-</t>
        </is>
      </c>
      <c r="HJ28" s="22">
        <f>IFERROR(#REF!/GY28-1,0)</f>
        <v/>
      </c>
      <c r="HK28" s="22">
        <f>IFERROR(HG28/GZ28-1,0)</f>
        <v/>
      </c>
      <c r="HL28" s="23">
        <f>IFERROR(HH28/HA28-1,0)</f>
        <v/>
      </c>
      <c r="HM28" s="136" t="n"/>
      <c r="HN28" s="136" t="n"/>
      <c r="HO28" s="136" t="inlineStr">
        <is>
          <t>-</t>
        </is>
      </c>
      <c r="HP28" s="136" t="inlineStr">
        <is>
          <t>-</t>
        </is>
      </c>
      <c r="HQ28" s="22">
        <f>IFERROR(#REF!/HF28-1,0)</f>
        <v/>
      </c>
      <c r="HR28" s="22">
        <f>IFERROR(HN28/HG28-1,0)</f>
        <v/>
      </c>
      <c r="HS28" s="23">
        <f>IFERROR(HO28/HH28-1,0)</f>
        <v/>
      </c>
      <c r="HT28" s="136" t="n"/>
      <c r="HU28" s="136" t="n"/>
      <c r="HV28" s="136" t="inlineStr">
        <is>
          <t>-</t>
        </is>
      </c>
      <c r="HW28" s="136" t="inlineStr">
        <is>
          <t>-</t>
        </is>
      </c>
      <c r="HX28" s="22">
        <f>IFERROR(#REF!/HM28-1,0)</f>
        <v/>
      </c>
      <c r="HY28" s="22">
        <f>IFERROR(HU28/HN28-1,0)</f>
        <v/>
      </c>
      <c r="HZ28" s="23">
        <f>IFERROR(HV28/HO28-1,0)</f>
        <v/>
      </c>
      <c r="IA28" s="136" t="n"/>
      <c r="IB28" s="136" t="n"/>
      <c r="IC28" s="136" t="inlineStr">
        <is>
          <t>-</t>
        </is>
      </c>
      <c r="ID28" s="136" t="inlineStr">
        <is>
          <t>-</t>
        </is>
      </c>
      <c r="IE28" s="22">
        <f>IFERROR(#REF!/HT28-1,0)</f>
        <v/>
      </c>
      <c r="IF28" s="22">
        <f>IFERROR(IB28/HU28-1,0)</f>
        <v/>
      </c>
      <c r="IG28" s="23">
        <f>IFERROR(IC28/HV28-1,0)</f>
        <v/>
      </c>
      <c r="IH28" s="136" t="n"/>
      <c r="II28" s="136" t="n"/>
      <c r="IJ28" s="136" t="inlineStr">
        <is>
          <t>-</t>
        </is>
      </c>
      <c r="IK28" s="136" t="inlineStr">
        <is>
          <t>-</t>
        </is>
      </c>
      <c r="IL28" s="22">
        <f>IFERROR(#REF!/IA28-1,0)</f>
        <v/>
      </c>
      <c r="IM28" s="22">
        <f>IFERROR(II28/IB28-1,0)</f>
        <v/>
      </c>
      <c r="IN28" s="23">
        <f>IFERROR(IJ28/IC28-1,0)</f>
        <v/>
      </c>
      <c r="IO28" s="136" t="n"/>
      <c r="IP28" s="136" t="n"/>
      <c r="IQ28" s="136" t="inlineStr">
        <is>
          <t>-</t>
        </is>
      </c>
      <c r="IR28" s="136" t="inlineStr">
        <is>
          <t>-</t>
        </is>
      </c>
      <c r="IS28" s="22">
        <f>IFERROR(#REF!/IH28-1,0)</f>
        <v/>
      </c>
      <c r="IT28" s="22">
        <f>IFERROR(IP28/II28-1,0)</f>
        <v/>
      </c>
      <c r="IU28" s="23">
        <f>IFERROR(IQ28/IJ28-1,0)</f>
        <v/>
      </c>
      <c r="IV28" s="136" t="n"/>
      <c r="IW28" s="136" t="n"/>
      <c r="IX28" s="136" t="inlineStr">
        <is>
          <t>-</t>
        </is>
      </c>
      <c r="IY28" s="136" t="inlineStr">
        <is>
          <t>-</t>
        </is>
      </c>
      <c r="IZ28" s="22">
        <f>IFERROR(#REF!/IO28-1,0)</f>
        <v/>
      </c>
      <c r="JA28" s="22">
        <f>IFERROR(IW28/IP28-1,0)</f>
        <v/>
      </c>
      <c r="JB28" s="23">
        <f>IFERROR(IX28/IQ28-1,0)</f>
        <v/>
      </c>
      <c r="JC28" s="136" t="n"/>
      <c r="JD28" s="136" t="n"/>
      <c r="JE28" s="136" t="inlineStr">
        <is>
          <t>-</t>
        </is>
      </c>
      <c r="JF28" s="136" t="inlineStr">
        <is>
          <t>-</t>
        </is>
      </c>
      <c r="JG28" s="22">
        <f>IFERROR(#REF!/IV28-1,0)</f>
        <v/>
      </c>
      <c r="JH28" s="22">
        <f>IFERROR(JD28/IW28-1,0)</f>
        <v/>
      </c>
      <c r="JI28" s="23">
        <f>IFERROR(JE28/IX28-1,0)</f>
        <v/>
      </c>
      <c r="JJ28" s="136" t="n"/>
      <c r="JK28" s="136" t="n"/>
      <c r="JL28" s="136" t="inlineStr">
        <is>
          <t>-</t>
        </is>
      </c>
      <c r="JM28" s="136" t="inlineStr">
        <is>
          <t>-</t>
        </is>
      </c>
      <c r="JN28" s="22">
        <f>IFERROR(#REF!/JC28-1,0)</f>
        <v/>
      </c>
      <c r="JO28" s="22">
        <f>IFERROR(JK28/JD28-1,0)</f>
        <v/>
      </c>
      <c r="JP28" s="23">
        <f>IFERROR(JL28/JE28-1,0)</f>
        <v/>
      </c>
      <c r="JQ28" s="136" t="n"/>
      <c r="JR28" s="136" t="n"/>
      <c r="JS28" s="136" t="inlineStr">
        <is>
          <t>-</t>
        </is>
      </c>
      <c r="JT28" s="136" t="inlineStr">
        <is>
          <t>-</t>
        </is>
      </c>
      <c r="JU28" s="22">
        <f>IFERROR(#REF!/JJ28-1,0)</f>
        <v/>
      </c>
      <c r="JV28" s="22">
        <f>IFERROR(JR28/JK28-1,0)</f>
        <v/>
      </c>
      <c r="JW28" s="23">
        <f>IFERROR(JS28/JL28-1,0)</f>
        <v/>
      </c>
      <c r="JX28" s="136" t="n"/>
      <c r="JY28" s="136" t="n"/>
      <c r="JZ28" s="136" t="inlineStr">
        <is>
          <t>-</t>
        </is>
      </c>
      <c r="KA28" s="136" t="inlineStr">
        <is>
          <t>-</t>
        </is>
      </c>
      <c r="KB28" s="22">
        <f>IFERROR(#REF!/JQ28-1,0)</f>
        <v/>
      </c>
      <c r="KC28" s="22">
        <f>IFERROR(JY28/JR28-1,0)</f>
        <v/>
      </c>
      <c r="KD28" s="23">
        <f>IFERROR(JZ28/JS28-1,0)</f>
        <v/>
      </c>
      <c r="KE28" s="136" t="n"/>
      <c r="KF28" s="136" t="n"/>
      <c r="KG28" s="136" t="inlineStr">
        <is>
          <t>-</t>
        </is>
      </c>
      <c r="KH28" s="136" t="inlineStr">
        <is>
          <t>-</t>
        </is>
      </c>
      <c r="KI28" s="22">
        <f>IFERROR(#REF!/JQ28-1,0)</f>
        <v/>
      </c>
      <c r="KJ28" s="22">
        <f>IFERROR(KF28/JR28-1,0)</f>
        <v/>
      </c>
      <c r="KK28" s="23">
        <f>IFERROR(KG28/JS28-1,0)</f>
        <v/>
      </c>
      <c r="KL28" s="136" t="n"/>
      <c r="KM28" s="136" t="n"/>
      <c r="KN28" s="136" t="inlineStr">
        <is>
          <t>-</t>
        </is>
      </c>
      <c r="KO28" s="136" t="inlineStr">
        <is>
          <t>-</t>
        </is>
      </c>
      <c r="KP28" s="22">
        <f>IFERROR(#REF!/JX28-1,0)</f>
        <v/>
      </c>
      <c r="KQ28" s="22">
        <f>IFERROR(KM28/JY28-1,0)</f>
        <v/>
      </c>
      <c r="KR28" s="23">
        <f>IFERROR(KN28/JZ28-1,0)</f>
        <v/>
      </c>
      <c r="KS28" s="136" t="n"/>
      <c r="KT28" s="136" t="n"/>
      <c r="KU28" s="136" t="inlineStr">
        <is>
          <t>-</t>
        </is>
      </c>
      <c r="KV28" s="136" t="inlineStr">
        <is>
          <t>-</t>
        </is>
      </c>
      <c r="KW28" s="22">
        <f>IFERROR(#REF!/KE28-1,0)</f>
        <v/>
      </c>
      <c r="KX28" s="22">
        <f>IFERROR(KT28/KF28-1,0)</f>
        <v/>
      </c>
      <c r="KY28" s="23">
        <f>IFERROR(KU28/KG28-1,0)</f>
        <v/>
      </c>
      <c r="KZ28" s="136" t="n"/>
      <c r="LA28" s="136" t="n"/>
      <c r="LB28" s="136" t="inlineStr">
        <is>
          <t>-</t>
        </is>
      </c>
      <c r="LC28" s="136" t="inlineStr">
        <is>
          <t>-</t>
        </is>
      </c>
      <c r="LD28" s="22">
        <f>IFERROR(#REF!/KL28-1,0)</f>
        <v/>
      </c>
      <c r="LE28" s="22">
        <f>IFERROR(LA28/KM28-1,0)</f>
        <v/>
      </c>
      <c r="LF28" s="23">
        <f>IFERROR(LB28/KN28-1,0)</f>
        <v/>
      </c>
      <c r="LG28" s="136" t="n"/>
      <c r="LH28" s="136" t="n"/>
      <c r="LI28" s="136" t="inlineStr">
        <is>
          <t>-</t>
        </is>
      </c>
      <c r="LJ28" s="136" t="inlineStr">
        <is>
          <t>-</t>
        </is>
      </c>
      <c r="LK28" s="22">
        <f>IFERROR(#REF!/KS28-1,0)</f>
        <v/>
      </c>
      <c r="LL28" s="22">
        <f>IFERROR(LH28/KT28-1,0)</f>
        <v/>
      </c>
      <c r="LM28" s="23">
        <f>IFERROR(LI28/KU28-1,0)</f>
        <v/>
      </c>
      <c r="LN28" s="136" t="n"/>
      <c r="LO28" s="136" t="n"/>
      <c r="LP28" s="136" t="inlineStr">
        <is>
          <t>-</t>
        </is>
      </c>
      <c r="LQ28" s="136" t="inlineStr">
        <is>
          <t>-</t>
        </is>
      </c>
      <c r="LR28" s="22">
        <f>IFERROR(#REF!/KZ28-1,0)</f>
        <v/>
      </c>
      <c r="LS28" s="22">
        <f>IFERROR(LO28/LA28-1,0)</f>
        <v/>
      </c>
      <c r="LT28" s="23">
        <f>IFERROR(LP28/LB28-1,0)</f>
        <v/>
      </c>
      <c r="LU28" s="136" t="n"/>
      <c r="LV28" s="136" t="n"/>
      <c r="LW28" s="136" t="inlineStr">
        <is>
          <t>-</t>
        </is>
      </c>
      <c r="LX28" s="136" t="inlineStr">
        <is>
          <t>-</t>
        </is>
      </c>
      <c r="LY28" s="22">
        <f>IFERROR(#REF!/LG28-1,0)</f>
        <v/>
      </c>
      <c r="LZ28" s="22">
        <f>IFERROR(LV28/LH28-1,0)</f>
        <v/>
      </c>
      <c r="MA28" s="23">
        <f>IFERROR(LW28/LI28-1,0)</f>
        <v/>
      </c>
      <c r="MB28" s="136" t="n"/>
      <c r="MC28" s="136" t="n"/>
      <c r="MD28" s="136" t="inlineStr">
        <is>
          <t>-</t>
        </is>
      </c>
      <c r="ME28" s="136" t="inlineStr">
        <is>
          <t>-</t>
        </is>
      </c>
      <c r="MF28" s="22">
        <f>IFERROR(#REF!/LN28-1,0)</f>
        <v/>
      </c>
      <c r="MG28" s="22">
        <f>IFERROR(MC28/LO28-1,0)</f>
        <v/>
      </c>
      <c r="MH28" s="23">
        <f>IFERROR(MD28/LP28-1,0)</f>
        <v/>
      </c>
      <c r="MI28" s="136" t="n"/>
      <c r="MJ28" s="136" t="n"/>
      <c r="MK28" s="136" t="inlineStr">
        <is>
          <t>-</t>
        </is>
      </c>
      <c r="ML28" s="136" t="inlineStr">
        <is>
          <t>-</t>
        </is>
      </c>
      <c r="MM28" s="22">
        <f>IFERROR(#REF!/LU28-1,0)</f>
        <v/>
      </c>
      <c r="MN28" s="22">
        <f>IFERROR(MJ28/LV28-1,0)</f>
        <v/>
      </c>
      <c r="MO28" s="23">
        <f>IFERROR(MK28/LW28-1,0)</f>
        <v/>
      </c>
      <c r="MP28" s="136" t="n"/>
      <c r="MQ28" s="136" t="n"/>
      <c r="MR28" s="136" t="inlineStr">
        <is>
          <t>-</t>
        </is>
      </c>
      <c r="MS28" s="136" t="inlineStr">
        <is>
          <t>-</t>
        </is>
      </c>
      <c r="MT28" s="22">
        <f>IFERROR(#REF!/MB28-1,0)</f>
        <v/>
      </c>
      <c r="MU28" s="22">
        <f>IFERROR(MQ28/MC28-1,0)</f>
        <v/>
      </c>
      <c r="MV28" s="23">
        <f>IFERROR(MR28/MD28-1,0)</f>
        <v/>
      </c>
      <c r="MW28" s="136" t="n"/>
      <c r="MX28" s="136" t="n"/>
      <c r="MY28" s="136" t="inlineStr">
        <is>
          <t>-</t>
        </is>
      </c>
      <c r="MZ28" s="136" t="inlineStr">
        <is>
          <t>-</t>
        </is>
      </c>
      <c r="NA28" s="22">
        <f>IFERROR(#REF!/MI28-1,0)</f>
        <v/>
      </c>
      <c r="NB28" s="22">
        <f>IFERROR(MX28/MJ28-1,0)</f>
        <v/>
      </c>
      <c r="NC28" s="23">
        <f>IFERROR(MY28/MK28-1,0)</f>
        <v/>
      </c>
      <c r="ND28" s="136" t="n"/>
      <c r="NE28" s="136" t="n"/>
      <c r="NF28" s="136" t="inlineStr">
        <is>
          <t>-</t>
        </is>
      </c>
      <c r="NG28" s="136" t="inlineStr">
        <is>
          <t>-</t>
        </is>
      </c>
      <c r="NH28" s="22">
        <f>IFERROR(#REF!/MP28-1,0)</f>
        <v/>
      </c>
      <c r="NI28" s="22">
        <f>IFERROR(NE28/MQ28-1,0)</f>
        <v/>
      </c>
      <c r="NJ28" s="23">
        <f>IFERROR(NF28/MR28-1,0)</f>
        <v/>
      </c>
      <c r="NK28" s="136" t="n"/>
      <c r="NL28" s="136" t="n"/>
      <c r="NM28" s="136" t="inlineStr">
        <is>
          <t>-</t>
        </is>
      </c>
      <c r="NN28" s="136" t="inlineStr">
        <is>
          <t>-</t>
        </is>
      </c>
      <c r="NO28" s="22">
        <f>IFERROR(#REF!/MW28-1,0)</f>
        <v/>
      </c>
      <c r="NP28" s="22">
        <f>IFERROR(NL28/MX28-1,0)</f>
        <v/>
      </c>
      <c r="NQ28" s="23">
        <f>IFERROR(NM28/MY28-1,0)</f>
        <v/>
      </c>
      <c r="NR28" s="136" t="n"/>
      <c r="NS28" s="136" t="n"/>
      <c r="NT28" s="136" t="inlineStr">
        <is>
          <t>-</t>
        </is>
      </c>
      <c r="NU28" s="136" t="inlineStr">
        <is>
          <t>-</t>
        </is>
      </c>
      <c r="NV28" s="22">
        <f>IFERROR(#REF!/ND28-1,0)</f>
        <v/>
      </c>
      <c r="NW28" s="22">
        <f>IFERROR(NS28/NE28-1,0)</f>
        <v/>
      </c>
      <c r="NX28" s="23">
        <f>IFERROR(NT28/NF28-1,0)</f>
        <v/>
      </c>
      <c r="NY28" s="136" t="n"/>
      <c r="NZ28" s="136" t="n"/>
      <c r="OA28" s="136" t="inlineStr">
        <is>
          <t>-</t>
        </is>
      </c>
      <c r="OB28" s="136" t="inlineStr">
        <is>
          <t>-</t>
        </is>
      </c>
      <c r="OC28" s="22">
        <f>IFERROR(#REF!/NK28-1,0)</f>
        <v/>
      </c>
      <c r="OD28" s="22">
        <f>IFERROR(NZ28/NL28-1,0)</f>
        <v/>
      </c>
      <c r="OE28" s="23">
        <f>IFERROR(OA28/NM28-1,0)</f>
        <v/>
      </c>
      <c r="OF28" s="136" t="n"/>
      <c r="OG28" s="136" t="n"/>
      <c r="OH28" s="136" t="inlineStr">
        <is>
          <t>-</t>
        </is>
      </c>
      <c r="OI28" s="136" t="inlineStr">
        <is>
          <t>-</t>
        </is>
      </c>
      <c r="OJ28" s="22">
        <f>IFERROR(#REF!/NR28-1,0)</f>
        <v/>
      </c>
      <c r="OK28" s="22">
        <f>IFERROR(OG28/NS28-1,0)</f>
        <v/>
      </c>
      <c r="OL28" s="23">
        <f>IFERROR(OH28/NT28-1,0)</f>
        <v/>
      </c>
      <c r="OM28" s="136" t="n"/>
      <c r="ON28" s="136" t="n"/>
      <c r="OO28" s="136" t="inlineStr">
        <is>
          <t>-</t>
        </is>
      </c>
      <c r="OP28" s="136" t="inlineStr">
        <is>
          <t>-</t>
        </is>
      </c>
      <c r="OQ28" s="22">
        <f>IFERROR(#REF!/NY28-1,0)</f>
        <v/>
      </c>
      <c r="OR28" s="22">
        <f>IFERROR(ON28/NZ28-1,0)</f>
        <v/>
      </c>
      <c r="OS28" s="23">
        <f>IFERROR(OO28/OA28-1,0)</f>
        <v/>
      </c>
      <c r="OT28" s="136" t="n"/>
      <c r="OU28" s="136" t="n"/>
      <c r="OV28" s="136" t="inlineStr">
        <is>
          <t>-</t>
        </is>
      </c>
      <c r="OW28" s="136" t="inlineStr">
        <is>
          <t>-</t>
        </is>
      </c>
      <c r="OX28" s="22">
        <f>IFERROR(#REF!/OF28-1,0)</f>
        <v/>
      </c>
      <c r="OY28" s="22">
        <f>IFERROR(OU28/OG28-1,0)</f>
        <v/>
      </c>
      <c r="OZ28" s="23">
        <f>IFERROR(OV28/OH28-1,0)</f>
        <v/>
      </c>
    </row>
    <row r="29" ht="16.2" customHeight="1" s="325" thickBot="1">
      <c r="A29" s="26" t="inlineStr">
        <is>
          <t>ТСК Фазенда</t>
        </is>
      </c>
      <c r="B29" s="27" t="inlineStr">
        <is>
          <t>ИП Потапова Ольга Викторович</t>
        </is>
      </c>
      <c r="C29" s="27" t="inlineStr">
        <is>
          <t>Вадим Долгов</t>
        </is>
      </c>
      <c r="D29" s="28" t="n"/>
      <c r="E29" s="29" t="n"/>
      <c r="F29" s="29" t="n"/>
      <c r="G29" s="29" t="n"/>
      <c r="H29" s="29" t="n"/>
      <c r="I29" s="147" t="inlineStr">
        <is>
          <t xml:space="preserve"> Wildberries, Яндекс Маркет</t>
        </is>
      </c>
      <c r="J29" s="147" t="inlineStr">
        <is>
          <t>GERVENT</t>
        </is>
      </c>
      <c r="K29" s="136" t="n"/>
      <c r="L29" s="136" t="n"/>
      <c r="M29" s="136" t="inlineStr">
        <is>
          <t>-</t>
        </is>
      </c>
      <c r="N29" s="136" t="inlineStr">
        <is>
          <t>-</t>
        </is>
      </c>
      <c r="O29" s="22">
        <f>IFERROR(K29/#REF!-1,0)</f>
        <v/>
      </c>
      <c r="P29" s="22">
        <f>IFERROR(L29/#REF!-1,0)</f>
        <v/>
      </c>
      <c r="Q29" s="23">
        <f>IFERROR(M29/#REF!-1,0)</f>
        <v/>
      </c>
      <c r="R29" s="136" t="n"/>
      <c r="S29" s="136" t="n"/>
      <c r="T29" s="136" t="inlineStr">
        <is>
          <t>-</t>
        </is>
      </c>
      <c r="U29" s="136" t="inlineStr">
        <is>
          <t>-</t>
        </is>
      </c>
      <c r="V29" s="22">
        <f>IFERROR(R29/K29-1,0)</f>
        <v/>
      </c>
      <c r="W29" s="22">
        <f>IFERROR(S29/L29-1,0)</f>
        <v/>
      </c>
      <c r="X29" s="23">
        <f>IFERROR(T29/M29-1,0)</f>
        <v/>
      </c>
      <c r="Y29" s="136" t="n"/>
      <c r="Z29" s="136" t="n"/>
      <c r="AA29" s="136" t="inlineStr">
        <is>
          <t>-</t>
        </is>
      </c>
      <c r="AB29" s="136" t="inlineStr">
        <is>
          <t>-</t>
        </is>
      </c>
      <c r="AC29" s="22">
        <f>IFERROR(Y29/R29-1,0)</f>
        <v/>
      </c>
      <c r="AD29" s="22">
        <f>IFERROR(Z29/S29-1,0)</f>
        <v/>
      </c>
      <c r="AE29" s="23">
        <f>IFERROR(AA29/T29-1,0)</f>
        <v/>
      </c>
      <c r="AF29" s="136" t="n"/>
      <c r="AG29" s="136" t="n"/>
      <c r="AH29" s="136" t="inlineStr">
        <is>
          <t>-</t>
        </is>
      </c>
      <c r="AI29" s="136" t="inlineStr">
        <is>
          <t>-</t>
        </is>
      </c>
      <c r="AJ29" s="22">
        <f>IFERROR(AF29/Y29-1,0)</f>
        <v/>
      </c>
      <c r="AK29" s="22">
        <f>IFERROR(AG29/Z29-1,0)</f>
        <v/>
      </c>
      <c r="AL29" s="23">
        <f>IFERROR(AH29/AA29-1,0)</f>
        <v/>
      </c>
      <c r="AM29" s="136" t="n"/>
      <c r="AN29" s="136" t="n"/>
      <c r="AO29" s="136" t="inlineStr">
        <is>
          <t>-</t>
        </is>
      </c>
      <c r="AP29" s="136" t="inlineStr">
        <is>
          <t>-</t>
        </is>
      </c>
      <c r="AQ29" s="22">
        <f>IFERROR(AM29/AF29-1,0)</f>
        <v/>
      </c>
      <c r="AR29" s="22">
        <f>IFERROR(AN29/AG29-1,0)</f>
        <v/>
      </c>
      <c r="AS29" s="23">
        <f>IFERROR(AO29/AH29-1,0)</f>
        <v/>
      </c>
      <c r="AT29" s="136" t="n"/>
      <c r="AU29" s="136" t="n"/>
      <c r="AV29" s="136" t="inlineStr">
        <is>
          <t>-</t>
        </is>
      </c>
      <c r="AW29" s="136" t="inlineStr">
        <is>
          <t>-</t>
        </is>
      </c>
      <c r="AX29" s="22">
        <f>IFERROR(AT29/AM29-1,0)</f>
        <v/>
      </c>
      <c r="AY29" s="22">
        <f>IFERROR(AU29/AN29-1,0)</f>
        <v/>
      </c>
      <c r="AZ29" s="23">
        <f>IFERROR(AV29/AO29-1,0)</f>
        <v/>
      </c>
      <c r="BA29" s="136" t="n"/>
      <c r="BB29" s="136" t="n"/>
      <c r="BC29" s="136" t="inlineStr">
        <is>
          <t>-</t>
        </is>
      </c>
      <c r="BD29" s="136" t="inlineStr">
        <is>
          <t>-</t>
        </is>
      </c>
      <c r="BE29" s="22">
        <f>IFERROR(BA29/AT29-1,0)</f>
        <v/>
      </c>
      <c r="BF29" s="22">
        <f>IFERROR(BB29/AU29-1,0)</f>
        <v/>
      </c>
      <c r="BG29" s="23">
        <f>IFERROR(BC29/AV29-1,0)</f>
        <v/>
      </c>
      <c r="BH29" s="136" t="n"/>
      <c r="BI29" s="136" t="n"/>
      <c r="BJ29" s="136" t="inlineStr">
        <is>
          <t>-</t>
        </is>
      </c>
      <c r="BK29" s="136" t="inlineStr">
        <is>
          <t>-</t>
        </is>
      </c>
      <c r="BL29" s="22">
        <f>IFERROR(BH29/BA29-1,0)</f>
        <v/>
      </c>
      <c r="BM29" s="22">
        <f>IFERROR(BI29/BB29-1,0)</f>
        <v/>
      </c>
      <c r="BN29" s="23">
        <f>IFERROR(BJ29/BC29-1,0)</f>
        <v/>
      </c>
      <c r="BO29" s="136" t="n"/>
      <c r="BP29" s="136" t="n"/>
      <c r="BQ29" s="136" t="inlineStr">
        <is>
          <t>-</t>
        </is>
      </c>
      <c r="BR29" s="136" t="inlineStr">
        <is>
          <t>-</t>
        </is>
      </c>
      <c r="BS29" s="22">
        <f>IFERROR(BO29/BH29-1,0)</f>
        <v/>
      </c>
      <c r="BT29" s="22">
        <f>IFERROR(BP29/BI29-1,0)</f>
        <v/>
      </c>
      <c r="BU29" s="23">
        <f>IFERROR(BQ29/BJ29-1,0)</f>
        <v/>
      </c>
      <c r="BV29" s="136" t="n"/>
      <c r="BW29" s="136" t="n"/>
      <c r="BX29" s="136" t="inlineStr">
        <is>
          <t>-</t>
        </is>
      </c>
      <c r="BY29" s="136" t="inlineStr">
        <is>
          <t>-</t>
        </is>
      </c>
      <c r="BZ29" s="22">
        <f>IFERROR(BV29/BO29-1,0)</f>
        <v/>
      </c>
      <c r="CA29" s="22">
        <f>IFERROR(BW29/BP29-1,0)</f>
        <v/>
      </c>
      <c r="CB29" s="23">
        <f>IFERROR(BX29/BQ29-1,0)</f>
        <v/>
      </c>
      <c r="CC29" s="136" t="n"/>
      <c r="CD29" s="136" t="n"/>
      <c r="CE29" s="136" t="inlineStr">
        <is>
          <t>-</t>
        </is>
      </c>
      <c r="CF29" s="136" t="inlineStr">
        <is>
          <t>-</t>
        </is>
      </c>
      <c r="CG29" s="22">
        <f>IFERROR(CC29/BV29-1,0)</f>
        <v/>
      </c>
      <c r="CH29" s="22">
        <f>IFERROR(CD29/BW29-1,0)</f>
        <v/>
      </c>
      <c r="CI29" s="23">
        <f>IFERROR(CE29/BX29-1,0)</f>
        <v/>
      </c>
      <c r="CJ29" s="136" t="n"/>
      <c r="CK29" s="136" t="n"/>
      <c r="CL29" s="136" t="inlineStr">
        <is>
          <t>-</t>
        </is>
      </c>
      <c r="CM29" s="136" t="inlineStr">
        <is>
          <t>-</t>
        </is>
      </c>
      <c r="CN29" s="22">
        <f>IFERROR(CJ29/CC29-1,0)</f>
        <v/>
      </c>
      <c r="CO29" s="22">
        <f>IFERROR(CK29/CD29-1,0)</f>
        <v/>
      </c>
      <c r="CP29" s="23">
        <f>IFERROR(CL29/CE29-1,0)</f>
        <v/>
      </c>
      <c r="CQ29" s="136" t="n"/>
      <c r="CR29" s="136" t="n"/>
      <c r="CS29" s="136" t="inlineStr">
        <is>
          <t>-</t>
        </is>
      </c>
      <c r="CT29" s="136" t="inlineStr">
        <is>
          <t>-</t>
        </is>
      </c>
      <c r="CU29" s="22">
        <f>IFERROR(CQ29/CJ29-1,0)</f>
        <v/>
      </c>
      <c r="CV29" s="22">
        <f>IFERROR(CR29/CK29-1,0)</f>
        <v/>
      </c>
      <c r="CW29" s="23">
        <f>IFERROR(CS29/CL29-1,0)</f>
        <v/>
      </c>
      <c r="CX29" s="136" t="n"/>
      <c r="CY29" s="136" t="n"/>
      <c r="CZ29" s="136" t="inlineStr">
        <is>
          <t>-</t>
        </is>
      </c>
      <c r="DA29" s="136" t="inlineStr">
        <is>
          <t>-</t>
        </is>
      </c>
      <c r="DB29" s="22">
        <f>IFERROR(CX29/CQ29-1,0)</f>
        <v/>
      </c>
      <c r="DC29" s="22">
        <f>IFERROR(CY29/CR29-1,0)</f>
        <v/>
      </c>
      <c r="DD29" s="23">
        <f>IFERROR(CZ29/CS29-1,0)</f>
        <v/>
      </c>
      <c r="DE29" s="136" t="n"/>
      <c r="DF29" s="136" t="n"/>
      <c r="DG29" s="136" t="inlineStr">
        <is>
          <t>-</t>
        </is>
      </c>
      <c r="DH29" s="136" t="inlineStr">
        <is>
          <t>-</t>
        </is>
      </c>
      <c r="DI29" s="22">
        <f>IFERROR(DE29/CX29-1,0)</f>
        <v/>
      </c>
      <c r="DJ29" s="22">
        <f>IFERROR(DF29/CY29-1,0)</f>
        <v/>
      </c>
      <c r="DK29" s="23">
        <f>IFERROR(DG29/CZ29-1,0)</f>
        <v/>
      </c>
      <c r="DL29" s="136" t="n"/>
      <c r="DM29" s="136" t="n"/>
      <c r="DN29" s="136" t="inlineStr">
        <is>
          <t>-</t>
        </is>
      </c>
      <c r="DO29" s="136" t="inlineStr">
        <is>
          <t>-</t>
        </is>
      </c>
      <c r="DP29" s="22">
        <f>IFERROR(DL29/DE29-1,0)</f>
        <v/>
      </c>
      <c r="DQ29" s="22">
        <f>IFERROR(DM29/DF29-1,0)</f>
        <v/>
      </c>
      <c r="DR29" s="23">
        <f>IFERROR(DN29/DG29-1,0)</f>
        <v/>
      </c>
      <c r="DS29" s="136" t="n"/>
      <c r="DT29" s="136" t="n"/>
      <c r="DU29" s="136" t="inlineStr">
        <is>
          <t>-</t>
        </is>
      </c>
      <c r="DV29" s="136" t="inlineStr">
        <is>
          <t>-</t>
        </is>
      </c>
      <c r="DW29" s="22">
        <f>IFERROR(DS29/DL29-1,0)</f>
        <v/>
      </c>
      <c r="DX29" s="22">
        <f>IFERROR(DT29/DM29-1,0)</f>
        <v/>
      </c>
      <c r="DY29" s="23">
        <f>IFERROR(DU29/DN29-1,0)</f>
        <v/>
      </c>
      <c r="DZ29" s="136" t="n"/>
      <c r="EA29" s="136" t="n"/>
      <c r="EB29" s="136" t="inlineStr">
        <is>
          <t>-</t>
        </is>
      </c>
      <c r="EC29" s="136" t="inlineStr">
        <is>
          <t>-</t>
        </is>
      </c>
      <c r="ED29" s="22">
        <f>IFERROR(DZ29/DS29-1,0)</f>
        <v/>
      </c>
      <c r="EE29" s="22">
        <f>IFERROR(EA29/DT29-1,0)</f>
        <v/>
      </c>
      <c r="EF29" s="23">
        <f>IFERROR(EB29/DU29-1,0)</f>
        <v/>
      </c>
      <c r="EG29" s="136" t="n"/>
      <c r="EH29" s="136" t="n"/>
      <c r="EI29" s="136" t="inlineStr">
        <is>
          <t>-</t>
        </is>
      </c>
      <c r="EJ29" s="136" t="inlineStr">
        <is>
          <t>-</t>
        </is>
      </c>
      <c r="EK29" s="22">
        <f>IFERROR(EG29/DZ29-1,0)</f>
        <v/>
      </c>
      <c r="EL29" s="22">
        <f>IFERROR(EH29/EA29-1,0)</f>
        <v/>
      </c>
      <c r="EM29" s="23">
        <f>IFERROR(EI29/EB29-1,0)</f>
        <v/>
      </c>
      <c r="EN29" s="136" t="n"/>
      <c r="EO29" s="136" t="n"/>
      <c r="EP29" s="136" t="inlineStr">
        <is>
          <t>-</t>
        </is>
      </c>
      <c r="EQ29" s="136" t="inlineStr">
        <is>
          <t>-</t>
        </is>
      </c>
      <c r="ER29" s="22">
        <f>IFERROR(EN29/EG29-1,0)</f>
        <v/>
      </c>
      <c r="ES29" s="22">
        <f>IFERROR(EO29/EH29-1,0)</f>
        <v/>
      </c>
      <c r="ET29" s="23">
        <f>IFERROR(EP29/EI29-1,0)</f>
        <v/>
      </c>
      <c r="EU29" s="136" t="n"/>
      <c r="EV29" s="136" t="n"/>
      <c r="EW29" s="136" t="inlineStr">
        <is>
          <t>-</t>
        </is>
      </c>
      <c r="EX29" s="136" t="inlineStr">
        <is>
          <t>-</t>
        </is>
      </c>
      <c r="EY29" s="22">
        <f>IFERROR(EU29/EN29-1,0)</f>
        <v/>
      </c>
      <c r="EZ29" s="22">
        <f>IFERROR(EV29/EO29-1,0)</f>
        <v/>
      </c>
      <c r="FA29" s="23">
        <f>IFERROR(EW29/EP29-1,0)</f>
        <v/>
      </c>
      <c r="FB29" s="136" t="n"/>
      <c r="FC29" s="136" t="n"/>
      <c r="FD29" s="136" t="inlineStr">
        <is>
          <t>-</t>
        </is>
      </c>
      <c r="FE29" s="136" t="inlineStr">
        <is>
          <t>-</t>
        </is>
      </c>
      <c r="FF29" s="22">
        <f>IFERROR(FB29/EU29-1,0)</f>
        <v/>
      </c>
      <c r="FG29" s="22">
        <f>IFERROR(FC29/EV29-1,0)</f>
        <v/>
      </c>
      <c r="FH29" s="23">
        <f>IFERROR(FD29/EW29-1,0)</f>
        <v/>
      </c>
      <c r="FI29" s="136" t="n"/>
      <c r="FJ29" s="136" t="n"/>
      <c r="FK29" s="136" t="inlineStr">
        <is>
          <t>-</t>
        </is>
      </c>
      <c r="FL29" s="136" t="inlineStr">
        <is>
          <t>-</t>
        </is>
      </c>
      <c r="FM29" s="22">
        <f>IFERROR(FI29/FB29-1,0)</f>
        <v/>
      </c>
      <c r="FN29" s="22">
        <f>IFERROR(FJ29/FC29-1,0)</f>
        <v/>
      </c>
      <c r="FO29" s="23">
        <f>IFERROR(FK29/FD29-1,0)</f>
        <v/>
      </c>
      <c r="FP29" s="136" t="n"/>
      <c r="FQ29" s="136" t="n"/>
      <c r="FR29" s="136" t="inlineStr">
        <is>
          <t>-</t>
        </is>
      </c>
      <c r="FS29" s="136" t="inlineStr">
        <is>
          <t>-</t>
        </is>
      </c>
      <c r="FT29" s="22">
        <f>IFERROR(FP29/FI29-1,0)</f>
        <v/>
      </c>
      <c r="FU29" s="22">
        <f>IFERROR(FQ29/FJ29-1,0)</f>
        <v/>
      </c>
      <c r="FV29" s="23">
        <f>IFERROR(FR29/FK29-1,0)</f>
        <v/>
      </c>
      <c r="FW29" s="136" t="n"/>
      <c r="FX29" s="136" t="n"/>
      <c r="FY29" s="136" t="inlineStr">
        <is>
          <t>-</t>
        </is>
      </c>
      <c r="FZ29" s="136" t="inlineStr">
        <is>
          <t>-</t>
        </is>
      </c>
      <c r="GA29" s="22">
        <f>IFERROR(FW29/FP29-1,0)</f>
        <v/>
      </c>
      <c r="GB29" s="22">
        <f>IFERROR(FX29/FQ29-1,0)</f>
        <v/>
      </c>
      <c r="GC29" s="23">
        <f>IFERROR(FY29/FR29-1,0)</f>
        <v/>
      </c>
      <c r="GD29" s="136" t="n"/>
      <c r="GE29" s="136" t="n"/>
      <c r="GF29" s="136" t="inlineStr">
        <is>
          <t>-</t>
        </is>
      </c>
      <c r="GG29" s="136" t="inlineStr">
        <is>
          <t>-</t>
        </is>
      </c>
      <c r="GH29" s="22">
        <f>IFERROR(GD29/FW29-1,0)</f>
        <v/>
      </c>
      <c r="GI29" s="22">
        <f>IFERROR(GE29/FX29-1,0)</f>
        <v/>
      </c>
      <c r="GJ29" s="23">
        <f>IFERROR(GF29/FY29-1,0)</f>
        <v/>
      </c>
      <c r="GK29" s="136" t="n"/>
      <c r="GL29" s="136" t="n"/>
      <c r="GM29" s="136" t="inlineStr">
        <is>
          <t>-</t>
        </is>
      </c>
      <c r="GN29" s="136" t="inlineStr">
        <is>
          <t>-</t>
        </is>
      </c>
      <c r="GO29" s="22">
        <f>IFERROR(GK29/GD29-1,0)</f>
        <v/>
      </c>
      <c r="GP29" s="22">
        <f>IFERROR(GL29/GE29-1,0)</f>
        <v/>
      </c>
      <c r="GQ29" s="23">
        <f>IFERROR(GM29/GF29-1,0)</f>
        <v/>
      </c>
      <c r="GR29" s="136" t="n"/>
      <c r="GS29" s="136" t="n"/>
      <c r="GT29" s="136" t="inlineStr">
        <is>
          <t>-</t>
        </is>
      </c>
      <c r="GU29" s="136" t="inlineStr">
        <is>
          <t>-</t>
        </is>
      </c>
      <c r="GV29" s="22">
        <f>IFERROR(GR29/GK29-1,0)</f>
        <v/>
      </c>
      <c r="GW29" s="22">
        <f>IFERROR(GS29/GL29-1,0)</f>
        <v/>
      </c>
      <c r="GX29" s="23">
        <f>IFERROR(GT29/GM29-1,0)</f>
        <v/>
      </c>
      <c r="GY29" s="136" t="n"/>
      <c r="GZ29" s="136" t="n"/>
      <c r="HA29" s="136" t="inlineStr">
        <is>
          <t>-</t>
        </is>
      </c>
      <c r="HB29" s="136" t="inlineStr">
        <is>
          <t>-</t>
        </is>
      </c>
      <c r="HC29" s="22">
        <f>IFERROR(GY29/GR29-1,0)</f>
        <v/>
      </c>
      <c r="HD29" s="22">
        <f>IFERROR(GZ29/GS29-1,0)</f>
        <v/>
      </c>
      <c r="HE29" s="23">
        <f>IFERROR(HA29/GT29-1,0)</f>
        <v/>
      </c>
      <c r="HF29" s="136" t="n"/>
      <c r="HG29" s="136" t="n"/>
      <c r="HH29" s="136" t="inlineStr">
        <is>
          <t>-</t>
        </is>
      </c>
      <c r="HI29" s="136" t="inlineStr">
        <is>
          <t>-</t>
        </is>
      </c>
      <c r="HJ29" s="22">
        <f>IFERROR(HF29/GY29-1,0)</f>
        <v/>
      </c>
      <c r="HK29" s="22">
        <f>IFERROR(HG29/GZ29-1,0)</f>
        <v/>
      </c>
      <c r="HL29" s="23">
        <f>IFERROR(HH29/HA29-1,0)</f>
        <v/>
      </c>
      <c r="HM29" s="136" t="n"/>
      <c r="HN29" s="136" t="n"/>
      <c r="HO29" s="136" t="inlineStr">
        <is>
          <t>-</t>
        </is>
      </c>
      <c r="HP29" s="136" t="inlineStr">
        <is>
          <t>-</t>
        </is>
      </c>
      <c r="HQ29" s="22">
        <f>IFERROR(HM29/HF29-1,0)</f>
        <v/>
      </c>
      <c r="HR29" s="22">
        <f>IFERROR(HN29/HG29-1,0)</f>
        <v/>
      </c>
      <c r="HS29" s="23">
        <f>IFERROR(HO29/HH29-1,0)</f>
        <v/>
      </c>
      <c r="HT29" s="136" t="n"/>
      <c r="HU29" s="136" t="n"/>
      <c r="HV29" s="136" t="inlineStr">
        <is>
          <t>-</t>
        </is>
      </c>
      <c r="HW29" s="136" t="inlineStr">
        <is>
          <t>-</t>
        </is>
      </c>
      <c r="HX29" s="22">
        <f>IFERROR(HT29/HM29-1,0)</f>
        <v/>
      </c>
      <c r="HY29" s="22">
        <f>IFERROR(HU29/HN29-1,0)</f>
        <v/>
      </c>
      <c r="HZ29" s="23">
        <f>IFERROR(HV29/HO29-1,0)</f>
        <v/>
      </c>
      <c r="IA29" s="136" t="n"/>
      <c r="IB29" s="136" t="n"/>
      <c r="IC29" s="136" t="inlineStr">
        <is>
          <t>-</t>
        </is>
      </c>
      <c r="ID29" s="136" t="inlineStr">
        <is>
          <t>-</t>
        </is>
      </c>
      <c r="IE29" s="22">
        <f>IFERROR(IA29/HT29-1,0)</f>
        <v/>
      </c>
      <c r="IF29" s="22">
        <f>IFERROR(IB29/HU29-1,0)</f>
        <v/>
      </c>
      <c r="IG29" s="23">
        <f>IFERROR(IC29/HV29-1,0)</f>
        <v/>
      </c>
      <c r="IH29" s="136" t="n"/>
      <c r="II29" s="136" t="n"/>
      <c r="IJ29" s="136" t="inlineStr">
        <is>
          <t>-</t>
        </is>
      </c>
      <c r="IK29" s="136" t="inlineStr">
        <is>
          <t>-</t>
        </is>
      </c>
      <c r="IL29" s="22">
        <f>IFERROR(IH29/IA29-1,0)</f>
        <v/>
      </c>
      <c r="IM29" s="22">
        <f>IFERROR(II29/IB29-1,0)</f>
        <v/>
      </c>
      <c r="IN29" s="23">
        <f>IFERROR(IJ29/IC29-1,0)</f>
        <v/>
      </c>
      <c r="IO29" s="136" t="n"/>
      <c r="IP29" s="136" t="n"/>
      <c r="IQ29" s="136" t="inlineStr">
        <is>
          <t>-</t>
        </is>
      </c>
      <c r="IR29" s="136" t="inlineStr">
        <is>
          <t>-</t>
        </is>
      </c>
      <c r="IS29" s="22">
        <f>IFERROR(IO29/IH29-1,0)</f>
        <v/>
      </c>
      <c r="IT29" s="22">
        <f>IFERROR(IP29/II29-1,0)</f>
        <v/>
      </c>
      <c r="IU29" s="23">
        <f>IFERROR(IQ29/IJ29-1,0)</f>
        <v/>
      </c>
      <c r="IV29" s="136" t="n"/>
      <c r="IW29" s="136" t="n"/>
      <c r="IX29" s="136" t="inlineStr">
        <is>
          <t>-</t>
        </is>
      </c>
      <c r="IY29" s="136" t="inlineStr">
        <is>
          <t>-</t>
        </is>
      </c>
      <c r="IZ29" s="22">
        <f>IFERROR(IV29/IO29-1,0)</f>
        <v/>
      </c>
      <c r="JA29" s="22">
        <f>IFERROR(IW29/IP29-1,0)</f>
        <v/>
      </c>
      <c r="JB29" s="23">
        <f>IFERROR(IX29/IQ29-1,0)</f>
        <v/>
      </c>
      <c r="JC29" s="136" t="n"/>
      <c r="JD29" s="136" t="n"/>
      <c r="JE29" s="136" t="inlineStr">
        <is>
          <t>-</t>
        </is>
      </c>
      <c r="JF29" s="136" t="inlineStr">
        <is>
          <t>-</t>
        </is>
      </c>
      <c r="JG29" s="22">
        <f>IFERROR(JC29/IV29-1,0)</f>
        <v/>
      </c>
      <c r="JH29" s="22">
        <f>IFERROR(JD29/IW29-1,0)</f>
        <v/>
      </c>
      <c r="JI29" s="23">
        <f>IFERROR(JE29/IX29-1,0)</f>
        <v/>
      </c>
      <c r="JJ29" s="136" t="n"/>
      <c r="JK29" s="136" t="n"/>
      <c r="JL29" s="136" t="inlineStr">
        <is>
          <t>-</t>
        </is>
      </c>
      <c r="JM29" s="136" t="inlineStr">
        <is>
          <t>-</t>
        </is>
      </c>
      <c r="JN29" s="22">
        <f>IFERROR(JJ29/JC29-1,0)</f>
        <v/>
      </c>
      <c r="JO29" s="22">
        <f>IFERROR(JK29/JD29-1,0)</f>
        <v/>
      </c>
      <c r="JP29" s="23">
        <f>IFERROR(JL29/JE29-1,0)</f>
        <v/>
      </c>
      <c r="JQ29" s="136" t="n"/>
      <c r="JR29" s="136" t="n"/>
      <c r="JS29" s="136" t="inlineStr">
        <is>
          <t>-</t>
        </is>
      </c>
      <c r="JT29" s="136" t="inlineStr">
        <is>
          <t>-</t>
        </is>
      </c>
      <c r="JU29" s="22">
        <f>IFERROR(JQ29/JJ29-1,0)</f>
        <v/>
      </c>
      <c r="JV29" s="22">
        <f>IFERROR(JR29/JK29-1,0)</f>
        <v/>
      </c>
      <c r="JW29" s="23">
        <f>IFERROR(JS29/JL29-1,0)</f>
        <v/>
      </c>
      <c r="JX29" s="136" t="n"/>
      <c r="JY29" s="136" t="n"/>
      <c r="JZ29" s="136" t="inlineStr">
        <is>
          <t>-</t>
        </is>
      </c>
      <c r="KA29" s="136" t="inlineStr">
        <is>
          <t>-</t>
        </is>
      </c>
      <c r="KB29" s="22">
        <f>IFERROR(JX29/JQ29-1,0)</f>
        <v/>
      </c>
      <c r="KC29" s="22">
        <f>IFERROR(JY29/JR29-1,0)</f>
        <v/>
      </c>
      <c r="KD29" s="23">
        <f>IFERROR(JZ29/JS29-1,0)</f>
        <v/>
      </c>
      <c r="KE29" s="136" t="n"/>
      <c r="KF29" s="136" t="n"/>
      <c r="KG29" s="136" t="inlineStr">
        <is>
          <t>-</t>
        </is>
      </c>
      <c r="KH29" s="136" t="inlineStr">
        <is>
          <t>-</t>
        </is>
      </c>
      <c r="KI29" s="22">
        <f>IFERROR(KE29/JQ29-1,0)</f>
        <v/>
      </c>
      <c r="KJ29" s="22">
        <f>IFERROR(KF29/JR29-1,0)</f>
        <v/>
      </c>
      <c r="KK29" s="23">
        <f>IFERROR(KG29/JS29-1,0)</f>
        <v/>
      </c>
      <c r="KL29" s="136" t="n"/>
      <c r="KM29" s="136" t="n"/>
      <c r="KN29" s="136" t="inlineStr">
        <is>
          <t>-</t>
        </is>
      </c>
      <c r="KO29" s="136" t="inlineStr">
        <is>
          <t>-</t>
        </is>
      </c>
      <c r="KP29" s="22">
        <f>IFERROR(KL29/JX29-1,0)</f>
        <v/>
      </c>
      <c r="KQ29" s="22">
        <f>IFERROR(KM29/JY29-1,0)</f>
        <v/>
      </c>
      <c r="KR29" s="23">
        <f>IFERROR(KN29/JZ29-1,0)</f>
        <v/>
      </c>
      <c r="KS29" s="136" t="n"/>
      <c r="KT29" s="136" t="n"/>
      <c r="KU29" s="136" t="inlineStr">
        <is>
          <t>-</t>
        </is>
      </c>
      <c r="KV29" s="136" t="inlineStr">
        <is>
          <t>-</t>
        </is>
      </c>
      <c r="KW29" s="22">
        <f>IFERROR(KS29/KE29-1,0)</f>
        <v/>
      </c>
      <c r="KX29" s="22">
        <f>IFERROR(KT29/KF29-1,0)</f>
        <v/>
      </c>
      <c r="KY29" s="23">
        <f>IFERROR(KU29/KG29-1,0)</f>
        <v/>
      </c>
      <c r="KZ29" s="136" t="n"/>
      <c r="LA29" s="136" t="n"/>
      <c r="LB29" s="136" t="inlineStr">
        <is>
          <t>-</t>
        </is>
      </c>
      <c r="LC29" s="136" t="inlineStr">
        <is>
          <t>-</t>
        </is>
      </c>
      <c r="LD29" s="22">
        <f>IFERROR(KZ29/KL29-1,0)</f>
        <v/>
      </c>
      <c r="LE29" s="22">
        <f>IFERROR(LA29/KM29-1,0)</f>
        <v/>
      </c>
      <c r="LF29" s="23">
        <f>IFERROR(LB29/KN29-1,0)</f>
        <v/>
      </c>
      <c r="LG29" s="136" t="n"/>
      <c r="LH29" s="136" t="n"/>
      <c r="LI29" s="136" t="inlineStr">
        <is>
          <t>-</t>
        </is>
      </c>
      <c r="LJ29" s="136" t="inlineStr">
        <is>
          <t>-</t>
        </is>
      </c>
      <c r="LK29" s="22">
        <f>IFERROR(LG29/KS29-1,0)</f>
        <v/>
      </c>
      <c r="LL29" s="22">
        <f>IFERROR(LH29/KT29-1,0)</f>
        <v/>
      </c>
      <c r="LM29" s="23">
        <f>IFERROR(LI29/KU29-1,0)</f>
        <v/>
      </c>
      <c r="LN29" s="136" t="n"/>
      <c r="LO29" s="136" t="n"/>
      <c r="LP29" s="136" t="inlineStr">
        <is>
          <t>-</t>
        </is>
      </c>
      <c r="LQ29" s="136" t="inlineStr">
        <is>
          <t>-</t>
        </is>
      </c>
      <c r="LR29" s="22">
        <f>IFERROR(LN29/KZ29-1,0)</f>
        <v/>
      </c>
      <c r="LS29" s="22">
        <f>IFERROR(LO29/LA29-1,0)</f>
        <v/>
      </c>
      <c r="LT29" s="23">
        <f>IFERROR(LP29/LB29-1,0)</f>
        <v/>
      </c>
      <c r="LU29" s="136" t="n"/>
      <c r="LV29" s="136" t="n"/>
      <c r="LW29" s="136" t="inlineStr">
        <is>
          <t>-</t>
        </is>
      </c>
      <c r="LX29" s="136" t="inlineStr">
        <is>
          <t>-</t>
        </is>
      </c>
      <c r="LY29" s="22">
        <f>IFERROR(LU29/LG29-1,0)</f>
        <v/>
      </c>
      <c r="LZ29" s="22">
        <f>IFERROR(LV29/LH29-1,0)</f>
        <v/>
      </c>
      <c r="MA29" s="23">
        <f>IFERROR(LW29/LI29-1,0)</f>
        <v/>
      </c>
      <c r="MB29" s="136" t="n"/>
      <c r="MC29" s="136" t="n"/>
      <c r="MD29" s="136" t="inlineStr">
        <is>
          <t>-</t>
        </is>
      </c>
      <c r="ME29" s="136" t="inlineStr">
        <is>
          <t>-</t>
        </is>
      </c>
      <c r="MF29" s="22">
        <f>IFERROR(MB29/LN29-1,0)</f>
        <v/>
      </c>
      <c r="MG29" s="22">
        <f>IFERROR(MC29/LO29-1,0)</f>
        <v/>
      </c>
      <c r="MH29" s="23">
        <f>IFERROR(MD29/LP29-1,0)</f>
        <v/>
      </c>
      <c r="MI29" s="136" t="n"/>
      <c r="MJ29" s="136" t="n"/>
      <c r="MK29" s="136" t="inlineStr">
        <is>
          <t>-</t>
        </is>
      </c>
      <c r="ML29" s="136" t="inlineStr">
        <is>
          <t>-</t>
        </is>
      </c>
      <c r="MM29" s="22">
        <f>IFERROR(MI29/LU29-1,0)</f>
        <v/>
      </c>
      <c r="MN29" s="22">
        <f>IFERROR(MJ29/LV29-1,0)</f>
        <v/>
      </c>
      <c r="MO29" s="23">
        <f>IFERROR(MK29/LW29-1,0)</f>
        <v/>
      </c>
      <c r="MP29" s="136" t="n"/>
      <c r="MQ29" s="136" t="n"/>
      <c r="MR29" s="136" t="inlineStr">
        <is>
          <t>-</t>
        </is>
      </c>
      <c r="MS29" s="136" t="inlineStr">
        <is>
          <t>-</t>
        </is>
      </c>
      <c r="MT29" s="22">
        <f>IFERROR(MP29/MB29-1,0)</f>
        <v/>
      </c>
      <c r="MU29" s="22">
        <f>IFERROR(MQ29/MC29-1,0)</f>
        <v/>
      </c>
      <c r="MV29" s="23">
        <f>IFERROR(MR29/MD29-1,0)</f>
        <v/>
      </c>
      <c r="MW29" s="136" t="n"/>
      <c r="MX29" s="136" t="n"/>
      <c r="MY29" s="136" t="inlineStr">
        <is>
          <t>-</t>
        </is>
      </c>
      <c r="MZ29" s="136" t="inlineStr">
        <is>
          <t>-</t>
        </is>
      </c>
      <c r="NA29" s="22">
        <f>IFERROR(MW29/MI29-1,0)</f>
        <v/>
      </c>
      <c r="NB29" s="22">
        <f>IFERROR(MX29/MJ29-1,0)</f>
        <v/>
      </c>
      <c r="NC29" s="23">
        <f>IFERROR(MY29/MK29-1,0)</f>
        <v/>
      </c>
      <c r="ND29" s="136" t="n"/>
      <c r="NE29" s="136" t="n"/>
      <c r="NF29" s="136" t="inlineStr">
        <is>
          <t>-</t>
        </is>
      </c>
      <c r="NG29" s="136" t="inlineStr">
        <is>
          <t>-</t>
        </is>
      </c>
      <c r="NH29" s="22">
        <f>IFERROR(ND29/MP29-1,0)</f>
        <v/>
      </c>
      <c r="NI29" s="22">
        <f>IFERROR(NE29/MQ29-1,0)</f>
        <v/>
      </c>
      <c r="NJ29" s="23">
        <f>IFERROR(NF29/MR29-1,0)</f>
        <v/>
      </c>
      <c r="NK29" s="136" t="n"/>
      <c r="NL29" s="136" t="n"/>
      <c r="NM29" s="136" t="inlineStr">
        <is>
          <t>-</t>
        </is>
      </c>
      <c r="NN29" s="136" t="inlineStr">
        <is>
          <t>-</t>
        </is>
      </c>
      <c r="NO29" s="22">
        <f>IFERROR(NK29/MW29-1,0)</f>
        <v/>
      </c>
      <c r="NP29" s="22">
        <f>IFERROR(NL29/MX29-1,0)</f>
        <v/>
      </c>
      <c r="NQ29" s="23">
        <f>IFERROR(NM29/MY29-1,0)</f>
        <v/>
      </c>
      <c r="NR29" s="136" t="n"/>
      <c r="NS29" s="136" t="n"/>
      <c r="NT29" s="136" t="inlineStr">
        <is>
          <t>-</t>
        </is>
      </c>
      <c r="NU29" s="136" t="inlineStr">
        <is>
          <t>-</t>
        </is>
      </c>
      <c r="NV29" s="22">
        <f>IFERROR(NR29/ND29-1,0)</f>
        <v/>
      </c>
      <c r="NW29" s="22">
        <f>IFERROR(NS29/NE29-1,0)</f>
        <v/>
      </c>
      <c r="NX29" s="23">
        <f>IFERROR(NT29/NF29-1,0)</f>
        <v/>
      </c>
      <c r="NY29" s="136" t="n"/>
      <c r="NZ29" s="136" t="n"/>
      <c r="OA29" s="136" t="inlineStr">
        <is>
          <t>-</t>
        </is>
      </c>
      <c r="OB29" s="136" t="inlineStr">
        <is>
          <t>-</t>
        </is>
      </c>
      <c r="OC29" s="22">
        <f>IFERROR(NY29/NK29-1,0)</f>
        <v/>
      </c>
      <c r="OD29" s="22">
        <f>IFERROR(NZ29/NL29-1,0)</f>
        <v/>
      </c>
      <c r="OE29" s="23">
        <f>IFERROR(OA29/NM29-1,0)</f>
        <v/>
      </c>
      <c r="OF29" s="136" t="n"/>
      <c r="OG29" s="136" t="n"/>
      <c r="OH29" s="136" t="inlineStr">
        <is>
          <t>-</t>
        </is>
      </c>
      <c r="OI29" s="136" t="inlineStr">
        <is>
          <t>-</t>
        </is>
      </c>
      <c r="OJ29" s="22">
        <f>IFERROR(OF29/NR29-1,0)</f>
        <v/>
      </c>
      <c r="OK29" s="22">
        <f>IFERROR(OG29/NS29-1,0)</f>
        <v/>
      </c>
      <c r="OL29" s="23">
        <f>IFERROR(OH29/NT29-1,0)</f>
        <v/>
      </c>
      <c r="OM29" s="136" t="n"/>
      <c r="ON29" s="136" t="n"/>
      <c r="OO29" s="136" t="inlineStr">
        <is>
          <t>-</t>
        </is>
      </c>
      <c r="OP29" s="136" t="inlineStr">
        <is>
          <t>-</t>
        </is>
      </c>
      <c r="OQ29" s="22">
        <f>IFERROR(OM29/NY29-1,0)</f>
        <v/>
      </c>
      <c r="OR29" s="22">
        <f>IFERROR(ON29/NZ29-1,0)</f>
        <v/>
      </c>
      <c r="OS29" s="23">
        <f>IFERROR(OO29/OA29-1,0)</f>
        <v/>
      </c>
      <c r="OT29" s="136" t="n"/>
      <c r="OU29" s="136" t="n"/>
      <c r="OV29" s="136" t="inlineStr">
        <is>
          <t>-</t>
        </is>
      </c>
      <c r="OW29" s="136" t="inlineStr">
        <is>
          <t>-</t>
        </is>
      </c>
      <c r="OX29" s="22">
        <f>IFERROR(OT29/OF29-1,0)</f>
        <v/>
      </c>
      <c r="OY29" s="22">
        <f>IFERROR(OU29/OG29-1,0)</f>
        <v/>
      </c>
      <c r="OZ29" s="23">
        <f>IFERROR(OV29/OH29-1,0)</f>
        <v/>
      </c>
    </row>
    <row r="30" ht="31.8" customHeight="1" s="325" thickBot="1">
      <c r="A30" s="26" t="inlineStr">
        <is>
          <t>Эирвей</t>
        </is>
      </c>
      <c r="B30" s="27" t="inlineStr">
        <is>
          <t>ООО Эирвей</t>
        </is>
      </c>
      <c r="C30" s="27" t="inlineStr">
        <is>
          <t>Ушаков Михаил</t>
        </is>
      </c>
      <c r="D30" s="28" t="n"/>
      <c r="E30" s="29" t="n"/>
      <c r="F30" s="29" t="n"/>
      <c r="G30" s="42" t="n">
        <v>45747</v>
      </c>
      <c r="H30" s="42" t="inlineStr">
        <is>
          <t>Товар снят с продаж продавцом</t>
        </is>
      </c>
      <c r="I30" s="147" t="inlineStr">
        <is>
          <t>Яндекс Маркет</t>
        </is>
      </c>
      <c r="J30" s="147" t="inlineStr">
        <is>
          <t>GERVENT</t>
        </is>
      </c>
      <c r="K30" s="136" t="n"/>
      <c r="L30" s="136" t="n"/>
      <c r="M30" s="136" t="n"/>
      <c r="N30" s="136" t="n"/>
      <c r="O30" s="22" t="n"/>
      <c r="P30" s="22" t="n"/>
      <c r="Q30" s="23" t="n"/>
      <c r="R30" s="136" t="n"/>
      <c r="S30" s="136" t="n"/>
      <c r="T30" s="136" t="n"/>
      <c r="U30" s="136" t="n"/>
      <c r="V30" s="22" t="n"/>
      <c r="W30" s="22" t="n"/>
      <c r="X30" s="23" t="n"/>
      <c r="Y30" s="136" t="n"/>
      <c r="Z30" s="136" t="n"/>
      <c r="AA30" s="136" t="n"/>
      <c r="AB30" s="136" t="n"/>
      <c r="AC30" s="22" t="n"/>
      <c r="AD30" s="22" t="n"/>
      <c r="AE30" s="23" t="n"/>
      <c r="AF30" s="136" t="n"/>
      <c r="AG30" s="136" t="n"/>
      <c r="AH30" s="136" t="n"/>
      <c r="AI30" s="136" t="n"/>
      <c r="AJ30" s="22" t="n"/>
      <c r="AK30" s="22" t="n"/>
      <c r="AL30" s="23" t="n"/>
      <c r="AM30" s="136" t="n"/>
      <c r="AN30" s="136" t="n"/>
      <c r="AO30" s="136" t="n"/>
      <c r="AP30" s="136" t="n"/>
      <c r="AQ30" s="22" t="n"/>
      <c r="AR30" s="22" t="n"/>
      <c r="AS30" s="23" t="n"/>
      <c r="AT30" s="136" t="n"/>
      <c r="AU30" s="136" t="n"/>
      <c r="AV30" s="136" t="n"/>
      <c r="AW30" s="136" t="n"/>
      <c r="AX30" s="22" t="n"/>
      <c r="AY30" s="22" t="n"/>
      <c r="AZ30" s="23" t="n"/>
      <c r="BA30" s="136" t="n"/>
      <c r="BB30" s="136" t="n"/>
      <c r="BC30" s="136" t="n"/>
      <c r="BD30" s="136" t="n"/>
      <c r="BE30" s="22" t="n"/>
      <c r="BF30" s="22" t="n"/>
      <c r="BG30" s="23" t="n"/>
      <c r="BH30" s="136" t="n"/>
      <c r="BI30" s="136" t="n"/>
      <c r="BJ30" s="136" t="n"/>
      <c r="BK30" s="136" t="n"/>
      <c r="BL30" s="22" t="n"/>
      <c r="BM30" s="22" t="n"/>
      <c r="BN30" s="23" t="n"/>
      <c r="BO30" s="136" t="n"/>
      <c r="BP30" s="136" t="n"/>
      <c r="BQ30" s="136" t="n"/>
      <c r="BR30" s="136" t="n"/>
      <c r="BS30" s="22" t="n"/>
      <c r="BT30" s="22" t="n"/>
      <c r="BU30" s="23" t="n"/>
      <c r="BV30" s="136" t="n"/>
      <c r="BW30" s="136" t="n"/>
      <c r="BX30" s="136" t="n"/>
      <c r="BY30" s="136" t="n"/>
      <c r="BZ30" s="22" t="n"/>
      <c r="CA30" s="22" t="n"/>
      <c r="CB30" s="23" t="n"/>
      <c r="CC30" s="136" t="n"/>
      <c r="CD30" s="136" t="n"/>
      <c r="CE30" s="136" t="n"/>
      <c r="CF30" s="136" t="n"/>
      <c r="CG30" s="22" t="n"/>
      <c r="CH30" s="22" t="n"/>
      <c r="CI30" s="23" t="n"/>
      <c r="CJ30" s="136" t="n"/>
      <c r="CK30" s="136" t="n"/>
      <c r="CL30" s="136" t="n"/>
      <c r="CM30" s="136" t="n"/>
      <c r="CN30" s="22" t="n"/>
      <c r="CO30" s="22" t="n"/>
      <c r="CP30" s="23" t="n"/>
      <c r="CQ30" s="136" t="n"/>
      <c r="CR30" s="136" t="n"/>
      <c r="CS30" s="136" t="n"/>
      <c r="CT30" s="136" t="n"/>
      <c r="CU30" s="22" t="n"/>
      <c r="CV30" s="22" t="n"/>
      <c r="CW30" s="23" t="n"/>
      <c r="CX30" s="136" t="n"/>
      <c r="CY30" s="136" t="n"/>
      <c r="CZ30" s="136" t="n"/>
      <c r="DA30" s="136" t="n"/>
      <c r="DB30" s="22" t="n"/>
      <c r="DC30" s="22" t="n"/>
      <c r="DD30" s="23" t="n"/>
      <c r="DE30" s="136" t="n"/>
      <c r="DF30" s="136" t="n"/>
      <c r="DG30" s="136" t="n"/>
      <c r="DH30" s="136" t="n"/>
      <c r="DI30" s="22" t="n"/>
      <c r="DJ30" s="22" t="n"/>
      <c r="DK30" s="23" t="n"/>
      <c r="DL30" s="136" t="n"/>
      <c r="DM30" s="136" t="n"/>
      <c r="DN30" s="136" t="n"/>
      <c r="DO30" s="136" t="n"/>
      <c r="DP30" s="22" t="n"/>
      <c r="DQ30" s="22" t="n"/>
      <c r="DR30" s="23" t="n"/>
      <c r="DS30" s="136" t="n"/>
      <c r="DT30" s="136" t="n"/>
      <c r="DU30" s="136" t="n"/>
      <c r="DV30" s="136" t="n"/>
      <c r="DW30" s="22" t="n"/>
      <c r="DX30" s="22" t="n"/>
      <c r="DY30" s="23" t="n"/>
      <c r="DZ30" s="136" t="n"/>
      <c r="EA30" s="136" t="n"/>
      <c r="EB30" s="136" t="n"/>
      <c r="EC30" s="136" t="n"/>
      <c r="ED30" s="22" t="n"/>
      <c r="EE30" s="22" t="n"/>
      <c r="EF30" s="23" t="n"/>
      <c r="EG30" s="136" t="n"/>
      <c r="EH30" s="136" t="n"/>
      <c r="EI30" s="136" t="n"/>
      <c r="EJ30" s="136" t="n"/>
      <c r="EK30" s="22" t="n"/>
      <c r="EL30" s="22" t="n"/>
      <c r="EM30" s="23" t="n"/>
      <c r="EN30" s="136" t="n"/>
      <c r="EO30" s="136" t="n"/>
      <c r="EP30" s="136" t="n"/>
      <c r="EQ30" s="136" t="n"/>
      <c r="ER30" s="22" t="n"/>
      <c r="ES30" s="22" t="n"/>
      <c r="ET30" s="23" t="n"/>
      <c r="EU30" s="136" t="n"/>
      <c r="EV30" s="136" t="n"/>
      <c r="EW30" s="136" t="n"/>
      <c r="EX30" s="136" t="n"/>
      <c r="EY30" s="22" t="n"/>
      <c r="EZ30" s="22" t="n"/>
      <c r="FA30" s="23" t="n"/>
      <c r="FB30" s="136" t="n"/>
      <c r="FC30" s="136" t="n"/>
      <c r="FD30" s="136" t="n"/>
      <c r="FE30" s="136" t="n"/>
      <c r="FF30" s="22" t="n"/>
      <c r="FG30" s="22" t="n"/>
      <c r="FH30" s="23" t="n"/>
      <c r="FI30" s="136" t="n"/>
      <c r="FJ30" s="136" t="n"/>
      <c r="FK30" s="136" t="n"/>
      <c r="FL30" s="136" t="n"/>
      <c r="FM30" s="22" t="n"/>
      <c r="FN30" s="22" t="n"/>
      <c r="FO30" s="23" t="n"/>
      <c r="FP30" s="136" t="n"/>
      <c r="FQ30" s="136" t="n"/>
      <c r="FR30" s="136" t="n"/>
      <c r="FS30" s="136" t="n"/>
      <c r="FT30" s="22" t="n"/>
      <c r="FU30" s="22" t="n"/>
      <c r="FV30" s="23" t="n"/>
      <c r="FW30" s="136" t="n"/>
      <c r="FX30" s="136" t="n"/>
      <c r="FY30" s="136" t="n"/>
      <c r="FZ30" s="136" t="n"/>
      <c r="GA30" s="22" t="n"/>
      <c r="GB30" s="22" t="n"/>
      <c r="GC30" s="23" t="n"/>
      <c r="GD30" s="136" t="n"/>
      <c r="GE30" s="136" t="n"/>
      <c r="GF30" s="136" t="n"/>
      <c r="GG30" s="136" t="n"/>
      <c r="GH30" s="22" t="n"/>
      <c r="GI30" s="22" t="n"/>
      <c r="GJ30" s="23" t="n"/>
      <c r="GK30" s="136" t="n"/>
      <c r="GL30" s="136" t="n"/>
      <c r="GM30" s="136" t="n"/>
      <c r="GN30" s="136" t="n"/>
      <c r="GO30" s="22" t="n"/>
      <c r="GP30" s="22" t="n"/>
      <c r="GQ30" s="23" t="n"/>
      <c r="GR30" s="136" t="n"/>
      <c r="GS30" s="136" t="n"/>
      <c r="GT30" s="136" t="n"/>
      <c r="GU30" s="136" t="n"/>
      <c r="GV30" s="22" t="n"/>
      <c r="GW30" s="22" t="n"/>
      <c r="GX30" s="23" t="n"/>
      <c r="GY30" s="136" t="n"/>
      <c r="GZ30" s="136" t="n"/>
      <c r="HA30" s="136" t="n"/>
      <c r="HB30" s="136" t="n"/>
      <c r="HC30" s="22" t="n"/>
      <c r="HD30" s="22" t="n"/>
      <c r="HE30" s="23" t="n"/>
      <c r="HF30" s="136" t="n"/>
      <c r="HG30" s="136" t="n"/>
      <c r="HH30" s="136" t="n"/>
      <c r="HI30" s="136" t="n"/>
      <c r="HJ30" s="22" t="n"/>
      <c r="HK30" s="22" t="n"/>
      <c r="HL30" s="23" t="n"/>
      <c r="HM30" s="136" t="n"/>
      <c r="HN30" s="136" t="n"/>
      <c r="HO30" s="136" t="n"/>
      <c r="HP30" s="136" t="n"/>
      <c r="HQ30" s="22" t="n"/>
      <c r="HR30" s="22" t="n"/>
      <c r="HS30" s="23" t="n"/>
      <c r="HT30" s="136" t="n"/>
      <c r="HU30" s="136" t="n"/>
      <c r="HV30" s="136" t="n"/>
      <c r="HW30" s="136" t="n"/>
      <c r="HX30" s="22" t="n"/>
      <c r="HY30" s="22" t="n"/>
      <c r="HZ30" s="23" t="n"/>
      <c r="IA30" s="136" t="n"/>
      <c r="IB30" s="136" t="n"/>
      <c r="IC30" s="136" t="n"/>
      <c r="ID30" s="136" t="n"/>
      <c r="IE30" s="22" t="n"/>
      <c r="IF30" s="22" t="n"/>
      <c r="IG30" s="23" t="n"/>
      <c r="IH30" s="136" t="n"/>
      <c r="II30" s="136" t="n"/>
      <c r="IJ30" s="136" t="n"/>
      <c r="IK30" s="136" t="n"/>
      <c r="IL30" s="22" t="n"/>
      <c r="IM30" s="22" t="n"/>
      <c r="IN30" s="23" t="n"/>
      <c r="IO30" s="136" t="n"/>
      <c r="IP30" s="136" t="n"/>
      <c r="IQ30" s="136" t="n"/>
      <c r="IR30" s="136" t="n"/>
      <c r="IS30" s="22" t="n"/>
      <c r="IT30" s="22" t="n"/>
      <c r="IU30" s="23" t="n"/>
      <c r="IV30" s="136" t="n"/>
      <c r="IW30" s="136" t="n"/>
      <c r="IX30" s="136" t="n"/>
      <c r="IY30" s="136" t="n"/>
      <c r="IZ30" s="22" t="n"/>
      <c r="JA30" s="22" t="n"/>
      <c r="JB30" s="23" t="n"/>
      <c r="JC30" s="136" t="n"/>
      <c r="JD30" s="136" t="n"/>
      <c r="JE30" s="136" t="n"/>
      <c r="JF30" s="136" t="n"/>
      <c r="JG30" s="22" t="n"/>
      <c r="JH30" s="22" t="n"/>
      <c r="JI30" s="23" t="n"/>
      <c r="JJ30" s="136" t="n"/>
      <c r="JK30" s="136" t="n"/>
      <c r="JL30" s="136" t="n"/>
      <c r="JM30" s="136" t="n"/>
      <c r="JN30" s="22" t="n"/>
      <c r="JO30" s="22" t="n"/>
      <c r="JP30" s="23" t="n"/>
      <c r="JQ30" s="136" t="n"/>
      <c r="JR30" s="136" t="n"/>
      <c r="JS30" s="136" t="n"/>
      <c r="JT30" s="136" t="n"/>
      <c r="JU30" s="22" t="n"/>
      <c r="JV30" s="22" t="n"/>
      <c r="JW30" s="23" t="n"/>
      <c r="JX30" s="136" t="n"/>
      <c r="JY30" s="136" t="n"/>
      <c r="JZ30" s="136" t="n"/>
      <c r="KA30" s="136" t="n"/>
      <c r="KB30" s="22" t="n"/>
      <c r="KC30" s="22" t="n"/>
      <c r="KD30" s="23" t="n"/>
      <c r="KE30" s="136" t="n"/>
      <c r="KF30" s="136" t="n"/>
      <c r="KG30" s="136" t="n"/>
      <c r="KH30" s="136" t="n"/>
      <c r="KI30" s="22" t="n"/>
      <c r="KJ30" s="22" t="n"/>
      <c r="KK30" s="23" t="n"/>
      <c r="KL30" s="136" t="n"/>
      <c r="KM30" s="136" t="n"/>
      <c r="KN30" s="136" t="n"/>
      <c r="KO30" s="136" t="n"/>
      <c r="KP30" s="22" t="n"/>
      <c r="KQ30" s="22" t="n"/>
      <c r="KR30" s="23" t="n"/>
      <c r="KS30" s="136" t="n"/>
      <c r="KT30" s="136" t="n"/>
      <c r="KU30" s="136" t="n"/>
      <c r="KV30" s="136" t="n"/>
      <c r="KW30" s="22" t="n"/>
      <c r="KX30" s="22" t="n"/>
      <c r="KY30" s="23" t="n"/>
      <c r="KZ30" s="136" t="n"/>
      <c r="LA30" s="136" t="n"/>
      <c r="LB30" s="136" t="n"/>
      <c r="LC30" s="136" t="n"/>
      <c r="LD30" s="22" t="n"/>
      <c r="LE30" s="22" t="n"/>
      <c r="LF30" s="23" t="n"/>
      <c r="LG30" s="136" t="n"/>
      <c r="LH30" s="136" t="n"/>
      <c r="LI30" s="136" t="n"/>
      <c r="LJ30" s="136" t="n"/>
      <c r="LK30" s="22" t="n"/>
      <c r="LL30" s="22" t="n"/>
      <c r="LM30" s="23" t="n"/>
      <c r="LN30" s="136" t="n"/>
      <c r="LO30" s="136" t="n"/>
      <c r="LP30" s="136" t="n"/>
      <c r="LQ30" s="136" t="n"/>
      <c r="LR30" s="22" t="n"/>
      <c r="LS30" s="22" t="n"/>
      <c r="LT30" s="23" t="n"/>
      <c r="LU30" s="136" t="n"/>
      <c r="LV30" s="136" t="n"/>
      <c r="LW30" s="136" t="n"/>
      <c r="LX30" s="136" t="n"/>
      <c r="LY30" s="22" t="n"/>
      <c r="LZ30" s="22" t="n"/>
      <c r="MA30" s="23" t="n"/>
      <c r="MB30" s="136" t="n"/>
      <c r="MC30" s="136" t="n"/>
      <c r="MD30" s="136" t="n"/>
      <c r="ME30" s="136" t="n"/>
      <c r="MF30" s="22" t="n"/>
      <c r="MG30" s="22" t="n"/>
      <c r="MH30" s="23" t="n"/>
      <c r="MI30" s="136" t="n"/>
      <c r="MJ30" s="136" t="n"/>
      <c r="MK30" s="136" t="n"/>
      <c r="ML30" s="136" t="n"/>
      <c r="MM30" s="22" t="n"/>
      <c r="MN30" s="22" t="n"/>
      <c r="MO30" s="23" t="n"/>
      <c r="MP30" s="136" t="n"/>
      <c r="MQ30" s="136" t="n"/>
      <c r="MR30" s="136" t="n"/>
      <c r="MS30" s="136" t="n"/>
      <c r="MT30" s="22" t="n"/>
      <c r="MU30" s="22" t="n"/>
      <c r="MV30" s="23" t="n"/>
      <c r="MW30" s="136" t="n"/>
      <c r="MX30" s="136" t="n"/>
      <c r="MY30" s="136" t="n"/>
      <c r="MZ30" s="136" t="n"/>
      <c r="NA30" s="22" t="n"/>
      <c r="NB30" s="22" t="n"/>
      <c r="NC30" s="23" t="n"/>
      <c r="ND30" s="136" t="n"/>
      <c r="NE30" s="136" t="n"/>
      <c r="NF30" s="136" t="n"/>
      <c r="NG30" s="136" t="n"/>
      <c r="NH30" s="22" t="n"/>
      <c r="NI30" s="22" t="n"/>
      <c r="NJ30" s="23" t="n"/>
      <c r="NK30" s="136" t="n"/>
      <c r="NL30" s="136" t="n"/>
      <c r="NM30" s="136" t="n"/>
      <c r="NN30" s="136" t="n"/>
      <c r="NO30" s="22" t="n"/>
      <c r="NP30" s="22" t="n"/>
      <c r="NQ30" s="23" t="n"/>
      <c r="NR30" s="136" t="n"/>
      <c r="NS30" s="136" t="n"/>
      <c r="NT30" s="136" t="n"/>
      <c r="NU30" s="136" t="n"/>
      <c r="NV30" s="22" t="n"/>
      <c r="NW30" s="22" t="n"/>
      <c r="NX30" s="23" t="n"/>
      <c r="NY30" s="136" t="n"/>
      <c r="NZ30" s="136" t="n"/>
      <c r="OA30" s="136" t="n"/>
      <c r="OB30" s="136" t="n"/>
      <c r="OC30" s="22" t="n"/>
      <c r="OD30" s="22" t="n"/>
      <c r="OE30" s="23" t="n"/>
      <c r="OF30" s="136" t="n"/>
      <c r="OG30" s="136" t="n"/>
      <c r="OH30" s="136" t="n"/>
      <c r="OI30" s="136" t="n"/>
      <c r="OJ30" s="22" t="n"/>
      <c r="OK30" s="22" t="n"/>
      <c r="OL30" s="23" t="n"/>
      <c r="OM30" s="136" t="n"/>
      <c r="ON30" s="136" t="n"/>
      <c r="OO30" s="136" t="n"/>
      <c r="OP30" s="136" t="n"/>
      <c r="OQ30" s="22" t="n"/>
      <c r="OR30" s="22" t="n"/>
      <c r="OS30" s="23" t="n"/>
      <c r="OT30" s="136" t="n"/>
      <c r="OU30" s="136" t="n"/>
      <c r="OV30" s="136" t="n"/>
      <c r="OW30" s="136" t="n"/>
      <c r="OX30" s="22" t="n"/>
      <c r="OY30" s="22" t="n"/>
      <c r="OZ30" s="23" t="n"/>
    </row>
    <row r="31" ht="16.2" customHeight="1" s="325" thickBot="1">
      <c r="A31" s="26" t="inlineStr">
        <is>
          <t>АРТ СТРОЙ первый партнер</t>
        </is>
      </c>
      <c r="B31" s="27" t="inlineStr">
        <is>
          <t>ООО АРТ-СТРОЙ ПЕРВЫЙ ПАРТНЕР</t>
        </is>
      </c>
      <c r="C31" s="27" t="n"/>
      <c r="D31" s="28" t="n"/>
      <c r="E31" s="29" t="n"/>
      <c r="F31" s="29" t="n"/>
      <c r="G31" s="29" t="n"/>
      <c r="H31" s="29" t="n"/>
      <c r="I31" s="147" t="n"/>
      <c r="J31" s="147" t="n"/>
      <c r="K31" s="136" t="inlineStr">
        <is>
          <t>-</t>
        </is>
      </c>
      <c r="L31" s="136" t="inlineStr">
        <is>
          <t>-</t>
        </is>
      </c>
      <c r="M31" s="136" t="inlineStr">
        <is>
          <t>-</t>
        </is>
      </c>
      <c r="N31" s="136" t="inlineStr">
        <is>
          <t>-</t>
        </is>
      </c>
      <c r="O31" s="22">
        <f>IFERROR(K31/#REF!-1,0)</f>
        <v/>
      </c>
      <c r="P31" s="22">
        <f>IFERROR(L31/#REF!-1,0)</f>
        <v/>
      </c>
      <c r="Q31" s="23">
        <f>IFERROR(M31/#REF!-1,0)</f>
        <v/>
      </c>
      <c r="R31" s="136" t="inlineStr">
        <is>
          <t>-</t>
        </is>
      </c>
      <c r="S31" s="136" t="inlineStr">
        <is>
          <t>-</t>
        </is>
      </c>
      <c r="T31" s="136" t="inlineStr">
        <is>
          <t>-</t>
        </is>
      </c>
      <c r="U31" s="136" t="inlineStr">
        <is>
          <t>-</t>
        </is>
      </c>
      <c r="V31" s="22">
        <f>IFERROR(R31/K31-1,0)</f>
        <v/>
      </c>
      <c r="W31" s="22">
        <f>IFERROR(S31/L31-1,0)</f>
        <v/>
      </c>
      <c r="X31" s="23">
        <f>IFERROR(T31/M31-1,0)</f>
        <v/>
      </c>
      <c r="Y31" s="136" t="inlineStr">
        <is>
          <t>-</t>
        </is>
      </c>
      <c r="Z31" s="136" t="inlineStr">
        <is>
          <t>-</t>
        </is>
      </c>
      <c r="AA31" s="136" t="inlineStr">
        <is>
          <t>-</t>
        </is>
      </c>
      <c r="AB31" s="136" t="inlineStr">
        <is>
          <t>-</t>
        </is>
      </c>
      <c r="AC31" s="22">
        <f>IFERROR(Y31/R31-1,0)</f>
        <v/>
      </c>
      <c r="AD31" s="22">
        <f>IFERROR(Z31/S31-1,0)</f>
        <v/>
      </c>
      <c r="AE31" s="23">
        <f>IFERROR(AA31/T31-1,0)</f>
        <v/>
      </c>
      <c r="AF31" s="136" t="inlineStr">
        <is>
          <t>-</t>
        </is>
      </c>
      <c r="AG31" s="136" t="inlineStr">
        <is>
          <t>-</t>
        </is>
      </c>
      <c r="AH31" s="136" t="inlineStr">
        <is>
          <t>-</t>
        </is>
      </c>
      <c r="AI31" s="136" t="inlineStr">
        <is>
          <t>-</t>
        </is>
      </c>
      <c r="AJ31" s="22">
        <f>IFERROR(AF31/Y31-1,0)</f>
        <v/>
      </c>
      <c r="AK31" s="22">
        <f>IFERROR(AG31/Z31-1,0)</f>
        <v/>
      </c>
      <c r="AL31" s="23">
        <f>IFERROR(AH31/AA31-1,0)</f>
        <v/>
      </c>
      <c r="AM31" s="136" t="inlineStr">
        <is>
          <t>-</t>
        </is>
      </c>
      <c r="AN31" s="136" t="inlineStr">
        <is>
          <t>-</t>
        </is>
      </c>
      <c r="AO31" s="136" t="inlineStr">
        <is>
          <t>-</t>
        </is>
      </c>
      <c r="AP31" s="136" t="inlineStr">
        <is>
          <t>-</t>
        </is>
      </c>
      <c r="AQ31" s="22">
        <f>IFERROR(AM31/AF31-1,0)</f>
        <v/>
      </c>
      <c r="AR31" s="22">
        <f>IFERROR(AN31/AG31-1,0)</f>
        <v/>
      </c>
      <c r="AS31" s="23">
        <f>IFERROR(AO31/AH31-1,0)</f>
        <v/>
      </c>
      <c r="AT31" s="136" t="inlineStr">
        <is>
          <t>-</t>
        </is>
      </c>
      <c r="AU31" s="136" t="inlineStr">
        <is>
          <t>-</t>
        </is>
      </c>
      <c r="AV31" s="136" t="inlineStr">
        <is>
          <t>-</t>
        </is>
      </c>
      <c r="AW31" s="136" t="inlineStr">
        <is>
          <t>-</t>
        </is>
      </c>
      <c r="AX31" s="22">
        <f>IFERROR(AT31/AM31-1,0)</f>
        <v/>
      </c>
      <c r="AY31" s="22">
        <f>IFERROR(AU31/AN31-1,0)</f>
        <v/>
      </c>
      <c r="AZ31" s="23">
        <f>IFERROR(AV31/AO31-1,0)</f>
        <v/>
      </c>
      <c r="BA31" s="136" t="inlineStr">
        <is>
          <t>-</t>
        </is>
      </c>
      <c r="BB31" s="136" t="inlineStr">
        <is>
          <t>-</t>
        </is>
      </c>
      <c r="BC31" s="136" t="inlineStr">
        <is>
          <t>-</t>
        </is>
      </c>
      <c r="BD31" s="136" t="inlineStr">
        <is>
          <t>-</t>
        </is>
      </c>
      <c r="BE31" s="22">
        <f>IFERROR(BA31/AT31-1,0)</f>
        <v/>
      </c>
      <c r="BF31" s="22">
        <f>IFERROR(BB31/AU31-1,0)</f>
        <v/>
      </c>
      <c r="BG31" s="23">
        <f>IFERROR(BC31/AV31-1,0)</f>
        <v/>
      </c>
      <c r="BH31" s="136" t="inlineStr">
        <is>
          <t>-</t>
        </is>
      </c>
      <c r="BI31" s="136" t="inlineStr">
        <is>
          <t>-</t>
        </is>
      </c>
      <c r="BJ31" s="136" t="inlineStr">
        <is>
          <t>-</t>
        </is>
      </c>
      <c r="BK31" s="136" t="inlineStr">
        <is>
          <t>-</t>
        </is>
      </c>
      <c r="BL31" s="22">
        <f>IFERROR(BH31/BA31-1,0)</f>
        <v/>
      </c>
      <c r="BM31" s="22">
        <f>IFERROR(BI31/BB31-1,0)</f>
        <v/>
      </c>
      <c r="BN31" s="23">
        <f>IFERROR(BJ31/BC31-1,0)</f>
        <v/>
      </c>
      <c r="BO31" s="136" t="inlineStr">
        <is>
          <t>-</t>
        </is>
      </c>
      <c r="BP31" s="136" t="inlineStr">
        <is>
          <t>-</t>
        </is>
      </c>
      <c r="BQ31" s="136" t="inlineStr">
        <is>
          <t>-</t>
        </is>
      </c>
      <c r="BR31" s="136" t="inlineStr">
        <is>
          <t>-</t>
        </is>
      </c>
      <c r="BS31" s="22">
        <f>IFERROR(BO31/BH31-1,0)</f>
        <v/>
      </c>
      <c r="BT31" s="22">
        <f>IFERROR(BP31/BI31-1,0)</f>
        <v/>
      </c>
      <c r="BU31" s="23">
        <f>IFERROR(BQ31/BJ31-1,0)</f>
        <v/>
      </c>
      <c r="BV31" s="136" t="inlineStr">
        <is>
          <t>-</t>
        </is>
      </c>
      <c r="BW31" s="136" t="inlineStr">
        <is>
          <t>-</t>
        </is>
      </c>
      <c r="BX31" s="136" t="inlineStr">
        <is>
          <t>-</t>
        </is>
      </c>
      <c r="BY31" s="136" t="inlineStr">
        <is>
          <t>-</t>
        </is>
      </c>
      <c r="BZ31" s="22">
        <f>IFERROR(BV31/BO31-1,0)</f>
        <v/>
      </c>
      <c r="CA31" s="22">
        <f>IFERROR(BW31/BP31-1,0)</f>
        <v/>
      </c>
      <c r="CB31" s="23">
        <f>IFERROR(BX31/BQ31-1,0)</f>
        <v/>
      </c>
      <c r="CC31" s="136" t="inlineStr">
        <is>
          <t>-</t>
        </is>
      </c>
      <c r="CD31" s="136" t="inlineStr">
        <is>
          <t>-</t>
        </is>
      </c>
      <c r="CE31" s="136" t="inlineStr">
        <is>
          <t>-</t>
        </is>
      </c>
      <c r="CF31" s="136" t="inlineStr">
        <is>
          <t>-</t>
        </is>
      </c>
      <c r="CG31" s="22">
        <f>IFERROR(CC31/BV31-1,0)</f>
        <v/>
      </c>
      <c r="CH31" s="22">
        <f>IFERROR(CD31/BW31-1,0)</f>
        <v/>
      </c>
      <c r="CI31" s="23">
        <f>IFERROR(CE31/BX31-1,0)</f>
        <v/>
      </c>
      <c r="CJ31" s="136" t="inlineStr">
        <is>
          <t>-</t>
        </is>
      </c>
      <c r="CK31" s="136" t="inlineStr">
        <is>
          <t>-</t>
        </is>
      </c>
      <c r="CL31" s="136" t="inlineStr">
        <is>
          <t>-</t>
        </is>
      </c>
      <c r="CM31" s="136" t="inlineStr">
        <is>
          <t>-</t>
        </is>
      </c>
      <c r="CN31" s="22">
        <f>IFERROR(CJ31/CC31-1,0)</f>
        <v/>
      </c>
      <c r="CO31" s="22">
        <f>IFERROR(CK31/CD31-1,0)</f>
        <v/>
      </c>
      <c r="CP31" s="23">
        <f>IFERROR(CL31/CE31-1,0)</f>
        <v/>
      </c>
      <c r="CQ31" s="136" t="inlineStr">
        <is>
          <t>-</t>
        </is>
      </c>
      <c r="CR31" s="136" t="inlineStr">
        <is>
          <t>-</t>
        </is>
      </c>
      <c r="CS31" s="136" t="inlineStr">
        <is>
          <t>-</t>
        </is>
      </c>
      <c r="CT31" s="136" t="inlineStr">
        <is>
          <t>-</t>
        </is>
      </c>
      <c r="CU31" s="22">
        <f>IFERROR(CQ31/CJ31-1,0)</f>
        <v/>
      </c>
      <c r="CV31" s="22">
        <f>IFERROR(CR31/CK31-1,0)</f>
        <v/>
      </c>
      <c r="CW31" s="23">
        <f>IFERROR(CS31/CL31-1,0)</f>
        <v/>
      </c>
      <c r="CX31" s="136" t="inlineStr">
        <is>
          <t>-</t>
        </is>
      </c>
      <c r="CY31" s="136" t="inlineStr">
        <is>
          <t>-</t>
        </is>
      </c>
      <c r="CZ31" s="136" t="inlineStr">
        <is>
          <t>-</t>
        </is>
      </c>
      <c r="DA31" s="136" t="inlineStr">
        <is>
          <t>-</t>
        </is>
      </c>
      <c r="DB31" s="22">
        <f>IFERROR(CX31/CQ31-1,0)</f>
        <v/>
      </c>
      <c r="DC31" s="22">
        <f>IFERROR(CY31/CR31-1,0)</f>
        <v/>
      </c>
      <c r="DD31" s="23">
        <f>IFERROR(CZ31/CS31-1,0)</f>
        <v/>
      </c>
      <c r="DE31" s="136" t="inlineStr">
        <is>
          <t>-</t>
        </is>
      </c>
      <c r="DF31" s="136" t="inlineStr">
        <is>
          <t>-</t>
        </is>
      </c>
      <c r="DG31" s="136" t="inlineStr">
        <is>
          <t>-</t>
        </is>
      </c>
      <c r="DH31" s="136" t="inlineStr">
        <is>
          <t>-</t>
        </is>
      </c>
      <c r="DI31" s="22">
        <f>IFERROR(DE31/CX31-1,0)</f>
        <v/>
      </c>
      <c r="DJ31" s="22">
        <f>IFERROR(DF31/CY31-1,0)</f>
        <v/>
      </c>
      <c r="DK31" s="23">
        <f>IFERROR(DG31/CZ31-1,0)</f>
        <v/>
      </c>
      <c r="DL31" s="136" t="inlineStr">
        <is>
          <t>-</t>
        </is>
      </c>
      <c r="DM31" s="136" t="inlineStr">
        <is>
          <t>-</t>
        </is>
      </c>
      <c r="DN31" s="136" t="inlineStr">
        <is>
          <t>-</t>
        </is>
      </c>
      <c r="DO31" s="136" t="inlineStr">
        <is>
          <t>-</t>
        </is>
      </c>
      <c r="DP31" s="22">
        <f>IFERROR(DL31/DE31-1,0)</f>
        <v/>
      </c>
      <c r="DQ31" s="22">
        <f>IFERROR(DM31/DF31-1,0)</f>
        <v/>
      </c>
      <c r="DR31" s="23">
        <f>IFERROR(DN31/DG31-1,0)</f>
        <v/>
      </c>
      <c r="DS31" s="136" t="inlineStr">
        <is>
          <t>-</t>
        </is>
      </c>
      <c r="DT31" s="136" t="inlineStr">
        <is>
          <t>-</t>
        </is>
      </c>
      <c r="DU31" s="136" t="inlineStr">
        <is>
          <t>-</t>
        </is>
      </c>
      <c r="DV31" s="136" t="inlineStr">
        <is>
          <t>-</t>
        </is>
      </c>
      <c r="DW31" s="22">
        <f>IFERROR(DS31/DL31-1,0)</f>
        <v/>
      </c>
      <c r="DX31" s="22">
        <f>IFERROR(DT31/DM31-1,0)</f>
        <v/>
      </c>
      <c r="DY31" s="23">
        <f>IFERROR(DU31/DN31-1,0)</f>
        <v/>
      </c>
      <c r="DZ31" s="136" t="inlineStr">
        <is>
          <t>-</t>
        </is>
      </c>
      <c r="EA31" s="136" t="inlineStr">
        <is>
          <t>-</t>
        </is>
      </c>
      <c r="EB31" s="136" t="inlineStr">
        <is>
          <t>-</t>
        </is>
      </c>
      <c r="EC31" s="136" t="inlineStr">
        <is>
          <t>-</t>
        </is>
      </c>
      <c r="ED31" s="22">
        <f>IFERROR(DZ31/DS31-1,0)</f>
        <v/>
      </c>
      <c r="EE31" s="22">
        <f>IFERROR(EA31/DT31-1,0)</f>
        <v/>
      </c>
      <c r="EF31" s="23">
        <f>IFERROR(EB31/DU31-1,0)</f>
        <v/>
      </c>
      <c r="EG31" s="136" t="inlineStr">
        <is>
          <t>-</t>
        </is>
      </c>
      <c r="EH31" s="136" t="inlineStr">
        <is>
          <t>-</t>
        </is>
      </c>
      <c r="EI31" s="136" t="inlineStr">
        <is>
          <t>-</t>
        </is>
      </c>
      <c r="EJ31" s="136" t="inlineStr">
        <is>
          <t>-</t>
        </is>
      </c>
      <c r="EK31" s="22">
        <f>IFERROR(EG31/DZ31-1,0)</f>
        <v/>
      </c>
      <c r="EL31" s="22">
        <f>IFERROR(EH31/EA31-1,0)</f>
        <v/>
      </c>
      <c r="EM31" s="23">
        <f>IFERROR(EI31/EB31-1,0)</f>
        <v/>
      </c>
      <c r="EN31" s="136" t="inlineStr">
        <is>
          <t>-</t>
        </is>
      </c>
      <c r="EO31" s="136" t="inlineStr">
        <is>
          <t>-</t>
        </is>
      </c>
      <c r="EP31" s="136" t="inlineStr">
        <is>
          <t>-</t>
        </is>
      </c>
      <c r="EQ31" s="136" t="inlineStr">
        <is>
          <t>-</t>
        </is>
      </c>
      <c r="ER31" s="22">
        <f>IFERROR(EN31/EG31-1,0)</f>
        <v/>
      </c>
      <c r="ES31" s="22">
        <f>IFERROR(EO31/EH31-1,0)</f>
        <v/>
      </c>
      <c r="ET31" s="23">
        <f>IFERROR(EP31/EI31-1,0)</f>
        <v/>
      </c>
      <c r="EU31" s="136" t="inlineStr">
        <is>
          <t>-</t>
        </is>
      </c>
      <c r="EV31" s="136" t="inlineStr">
        <is>
          <t>-</t>
        </is>
      </c>
      <c r="EW31" s="136" t="inlineStr">
        <is>
          <t>-</t>
        </is>
      </c>
      <c r="EX31" s="136" t="inlineStr">
        <is>
          <t>-</t>
        </is>
      </c>
      <c r="EY31" s="22">
        <f>IFERROR(EU31/EN31-1,0)</f>
        <v/>
      </c>
      <c r="EZ31" s="22">
        <f>IFERROR(EV31/EO31-1,0)</f>
        <v/>
      </c>
      <c r="FA31" s="23">
        <f>IFERROR(EW31/EP31-1,0)</f>
        <v/>
      </c>
      <c r="FB31" s="136" t="inlineStr">
        <is>
          <t>-</t>
        </is>
      </c>
      <c r="FC31" s="136" t="inlineStr">
        <is>
          <t>-</t>
        </is>
      </c>
      <c r="FD31" s="136" t="inlineStr">
        <is>
          <t>-</t>
        </is>
      </c>
      <c r="FE31" s="136" t="inlineStr">
        <is>
          <t>-</t>
        </is>
      </c>
      <c r="FF31" s="22">
        <f>IFERROR(FB31/EU31-1,0)</f>
        <v/>
      </c>
      <c r="FG31" s="22">
        <f>IFERROR(FC31/EV31-1,0)</f>
        <v/>
      </c>
      <c r="FH31" s="23">
        <f>IFERROR(FD31/EW31-1,0)</f>
        <v/>
      </c>
      <c r="FI31" s="136" t="inlineStr">
        <is>
          <t>-</t>
        </is>
      </c>
      <c r="FJ31" s="136" t="inlineStr">
        <is>
          <t>-</t>
        </is>
      </c>
      <c r="FK31" s="136" t="inlineStr">
        <is>
          <t>-</t>
        </is>
      </c>
      <c r="FL31" s="136" t="inlineStr">
        <is>
          <t>-</t>
        </is>
      </c>
      <c r="FM31" s="22">
        <f>IFERROR(FI31/FB31-1,0)</f>
        <v/>
      </c>
      <c r="FN31" s="22">
        <f>IFERROR(FJ31/FC31-1,0)</f>
        <v/>
      </c>
      <c r="FO31" s="23">
        <f>IFERROR(FK31/FD31-1,0)</f>
        <v/>
      </c>
      <c r="FP31" s="136" t="inlineStr">
        <is>
          <t>-</t>
        </is>
      </c>
      <c r="FQ31" s="136" t="inlineStr">
        <is>
          <t>-</t>
        </is>
      </c>
      <c r="FR31" s="136" t="inlineStr">
        <is>
          <t>-</t>
        </is>
      </c>
      <c r="FS31" s="136" t="inlineStr">
        <is>
          <t>-</t>
        </is>
      </c>
      <c r="FT31" s="22">
        <f>IFERROR(FP31/FI31-1,0)</f>
        <v/>
      </c>
      <c r="FU31" s="22">
        <f>IFERROR(FQ31/FJ31-1,0)</f>
        <v/>
      </c>
      <c r="FV31" s="23">
        <f>IFERROR(FR31/FK31-1,0)</f>
        <v/>
      </c>
      <c r="FW31" s="136" t="inlineStr">
        <is>
          <t>-</t>
        </is>
      </c>
      <c r="FX31" s="136" t="inlineStr">
        <is>
          <t>-</t>
        </is>
      </c>
      <c r="FY31" s="136" t="inlineStr">
        <is>
          <t>-</t>
        </is>
      </c>
      <c r="FZ31" s="136" t="inlineStr">
        <is>
          <t>-</t>
        </is>
      </c>
      <c r="GA31" s="22">
        <f>IFERROR(FW31/FP31-1,0)</f>
        <v/>
      </c>
      <c r="GB31" s="22">
        <f>IFERROR(FX31/FQ31-1,0)</f>
        <v/>
      </c>
      <c r="GC31" s="23">
        <f>IFERROR(FY31/FR31-1,0)</f>
        <v/>
      </c>
      <c r="GD31" s="136" t="inlineStr">
        <is>
          <t>-</t>
        </is>
      </c>
      <c r="GE31" s="136" t="inlineStr">
        <is>
          <t>-</t>
        </is>
      </c>
      <c r="GF31" s="136" t="inlineStr">
        <is>
          <t>-</t>
        </is>
      </c>
      <c r="GG31" s="136" t="inlineStr">
        <is>
          <t>-</t>
        </is>
      </c>
      <c r="GH31" s="22">
        <f>IFERROR(GD31/FW31-1,0)</f>
        <v/>
      </c>
      <c r="GI31" s="22">
        <f>IFERROR(GE31/FX31-1,0)</f>
        <v/>
      </c>
      <c r="GJ31" s="23">
        <f>IFERROR(GF31/FY31-1,0)</f>
        <v/>
      </c>
      <c r="GK31" s="136" t="inlineStr">
        <is>
          <t>-</t>
        </is>
      </c>
      <c r="GL31" s="136" t="inlineStr">
        <is>
          <t>-</t>
        </is>
      </c>
      <c r="GM31" s="136" t="inlineStr">
        <is>
          <t>-</t>
        </is>
      </c>
      <c r="GN31" s="136" t="inlineStr">
        <is>
          <t>-</t>
        </is>
      </c>
      <c r="GO31" s="22">
        <f>IFERROR(GK31/GD31-1,0)</f>
        <v/>
      </c>
      <c r="GP31" s="22">
        <f>IFERROR(GL31/GE31-1,0)</f>
        <v/>
      </c>
      <c r="GQ31" s="23">
        <f>IFERROR(GM31/GF31-1,0)</f>
        <v/>
      </c>
      <c r="GR31" s="136" t="inlineStr">
        <is>
          <t>-</t>
        </is>
      </c>
      <c r="GS31" s="136" t="inlineStr">
        <is>
          <t>-</t>
        </is>
      </c>
      <c r="GT31" s="136" t="inlineStr">
        <is>
          <t>-</t>
        </is>
      </c>
      <c r="GU31" s="136" t="inlineStr">
        <is>
          <t>-</t>
        </is>
      </c>
      <c r="GV31" s="22">
        <f>IFERROR(GR31/GK31-1,0)</f>
        <v/>
      </c>
      <c r="GW31" s="22">
        <f>IFERROR(GS31/GL31-1,0)</f>
        <v/>
      </c>
      <c r="GX31" s="23">
        <f>IFERROR(GT31/GM31-1,0)</f>
        <v/>
      </c>
      <c r="GY31" s="136" t="inlineStr">
        <is>
          <t>-</t>
        </is>
      </c>
      <c r="GZ31" s="136" t="inlineStr">
        <is>
          <t>-</t>
        </is>
      </c>
      <c r="HA31" s="136" t="inlineStr">
        <is>
          <t>-</t>
        </is>
      </c>
      <c r="HB31" s="136" t="inlineStr">
        <is>
          <t>-</t>
        </is>
      </c>
      <c r="HC31" s="22">
        <f>IFERROR(GY31/GR31-1,0)</f>
        <v/>
      </c>
      <c r="HD31" s="22">
        <f>IFERROR(GZ31/GS31-1,0)</f>
        <v/>
      </c>
      <c r="HE31" s="23">
        <f>IFERROR(HA31/GT31-1,0)</f>
        <v/>
      </c>
      <c r="HF31" s="136" t="inlineStr">
        <is>
          <t>-</t>
        </is>
      </c>
      <c r="HG31" s="136" t="inlineStr">
        <is>
          <t>-</t>
        </is>
      </c>
      <c r="HH31" s="136" t="inlineStr">
        <is>
          <t>-</t>
        </is>
      </c>
      <c r="HI31" s="136" t="inlineStr">
        <is>
          <t>-</t>
        </is>
      </c>
      <c r="HJ31" s="22">
        <f>IFERROR(HF31/GY31-1,0)</f>
        <v/>
      </c>
      <c r="HK31" s="22">
        <f>IFERROR(HG31/GZ31-1,0)</f>
        <v/>
      </c>
      <c r="HL31" s="23">
        <f>IFERROR(HH31/HA31-1,0)</f>
        <v/>
      </c>
      <c r="HM31" s="136" t="inlineStr">
        <is>
          <t>-</t>
        </is>
      </c>
      <c r="HN31" s="136" t="inlineStr">
        <is>
          <t>-</t>
        </is>
      </c>
      <c r="HO31" s="136" t="inlineStr">
        <is>
          <t>-</t>
        </is>
      </c>
      <c r="HP31" s="136" t="inlineStr">
        <is>
          <t>-</t>
        </is>
      </c>
      <c r="HQ31" s="22">
        <f>IFERROR(HM31/HF31-1,0)</f>
        <v/>
      </c>
      <c r="HR31" s="22">
        <f>IFERROR(HN31/HG31-1,0)</f>
        <v/>
      </c>
      <c r="HS31" s="23">
        <f>IFERROR(HO31/HH31-1,0)</f>
        <v/>
      </c>
      <c r="HT31" s="136" t="inlineStr">
        <is>
          <t>-</t>
        </is>
      </c>
      <c r="HU31" s="136" t="inlineStr">
        <is>
          <t>-</t>
        </is>
      </c>
      <c r="HV31" s="136" t="inlineStr">
        <is>
          <t>-</t>
        </is>
      </c>
      <c r="HW31" s="136" t="inlineStr">
        <is>
          <t>-</t>
        </is>
      </c>
      <c r="HX31" s="22">
        <f>IFERROR(HT31/HM31-1,0)</f>
        <v/>
      </c>
      <c r="HY31" s="22">
        <f>IFERROR(HU31/HN31-1,0)</f>
        <v/>
      </c>
      <c r="HZ31" s="23">
        <f>IFERROR(HV31/HO31-1,0)</f>
        <v/>
      </c>
      <c r="IA31" s="136" t="inlineStr">
        <is>
          <t>-</t>
        </is>
      </c>
      <c r="IB31" s="136" t="inlineStr">
        <is>
          <t>-</t>
        </is>
      </c>
      <c r="IC31" s="136" t="inlineStr">
        <is>
          <t>-</t>
        </is>
      </c>
      <c r="ID31" s="136" t="inlineStr">
        <is>
          <t>-</t>
        </is>
      </c>
      <c r="IE31" s="22">
        <f>IFERROR(IA31/HT31-1,0)</f>
        <v/>
      </c>
      <c r="IF31" s="22">
        <f>IFERROR(IB31/HU31-1,0)</f>
        <v/>
      </c>
      <c r="IG31" s="23">
        <f>IFERROR(IC31/HV31-1,0)</f>
        <v/>
      </c>
      <c r="IH31" s="136" t="inlineStr">
        <is>
          <t>-</t>
        </is>
      </c>
      <c r="II31" s="136" t="inlineStr">
        <is>
          <t>-</t>
        </is>
      </c>
      <c r="IJ31" s="136" t="inlineStr">
        <is>
          <t>-</t>
        </is>
      </c>
      <c r="IK31" s="136" t="inlineStr">
        <is>
          <t>-</t>
        </is>
      </c>
      <c r="IL31" s="22">
        <f>IFERROR(IH31/IA31-1,0)</f>
        <v/>
      </c>
      <c r="IM31" s="22">
        <f>IFERROR(II31/IB31-1,0)</f>
        <v/>
      </c>
      <c r="IN31" s="23">
        <f>IFERROR(IJ31/IC31-1,0)</f>
        <v/>
      </c>
      <c r="IO31" s="136" t="inlineStr">
        <is>
          <t>-</t>
        </is>
      </c>
      <c r="IP31" s="136" t="inlineStr">
        <is>
          <t>-</t>
        </is>
      </c>
      <c r="IQ31" s="136" t="inlineStr">
        <is>
          <t>-</t>
        </is>
      </c>
      <c r="IR31" s="136" t="inlineStr">
        <is>
          <t>-</t>
        </is>
      </c>
      <c r="IS31" s="22">
        <f>IFERROR(IO31/IH31-1,0)</f>
        <v/>
      </c>
      <c r="IT31" s="22">
        <f>IFERROR(IP31/II31-1,0)</f>
        <v/>
      </c>
      <c r="IU31" s="23">
        <f>IFERROR(IQ31/IJ31-1,0)</f>
        <v/>
      </c>
      <c r="IV31" s="136" t="inlineStr">
        <is>
          <t>-</t>
        </is>
      </c>
      <c r="IW31" s="136" t="inlineStr">
        <is>
          <t>-</t>
        </is>
      </c>
      <c r="IX31" s="136" t="inlineStr">
        <is>
          <t>-</t>
        </is>
      </c>
      <c r="IY31" s="136" t="inlineStr">
        <is>
          <t>-</t>
        </is>
      </c>
      <c r="IZ31" s="22">
        <f>IFERROR(IV31/IO31-1,0)</f>
        <v/>
      </c>
      <c r="JA31" s="22">
        <f>IFERROR(IW31/IP31-1,0)</f>
        <v/>
      </c>
      <c r="JB31" s="23">
        <f>IFERROR(IX31/IQ31-1,0)</f>
        <v/>
      </c>
      <c r="JC31" s="136" t="inlineStr">
        <is>
          <t>-</t>
        </is>
      </c>
      <c r="JD31" s="136" t="inlineStr">
        <is>
          <t>-</t>
        </is>
      </c>
      <c r="JE31" s="136" t="inlineStr">
        <is>
          <t>-</t>
        </is>
      </c>
      <c r="JF31" s="136" t="inlineStr">
        <is>
          <t>-</t>
        </is>
      </c>
      <c r="JG31" s="22">
        <f>IFERROR(JC31/IV31-1,0)</f>
        <v/>
      </c>
      <c r="JH31" s="22">
        <f>IFERROR(JD31/IW31-1,0)</f>
        <v/>
      </c>
      <c r="JI31" s="23">
        <f>IFERROR(JE31/IX31-1,0)</f>
        <v/>
      </c>
      <c r="JJ31" s="136" t="inlineStr">
        <is>
          <t>-</t>
        </is>
      </c>
      <c r="JK31" s="136" t="inlineStr">
        <is>
          <t>-</t>
        </is>
      </c>
      <c r="JL31" s="136" t="inlineStr">
        <is>
          <t>-</t>
        </is>
      </c>
      <c r="JM31" s="136" t="inlineStr">
        <is>
          <t>-</t>
        </is>
      </c>
      <c r="JN31" s="22">
        <f>IFERROR(JJ31/JC31-1,0)</f>
        <v/>
      </c>
      <c r="JO31" s="22">
        <f>IFERROR(JK31/JD31-1,0)</f>
        <v/>
      </c>
      <c r="JP31" s="23">
        <f>IFERROR(JL31/JE31-1,0)</f>
        <v/>
      </c>
      <c r="JQ31" s="136" t="inlineStr">
        <is>
          <t>-</t>
        </is>
      </c>
      <c r="JR31" s="136" t="inlineStr">
        <is>
          <t>-</t>
        </is>
      </c>
      <c r="JS31" s="136" t="inlineStr">
        <is>
          <t>-</t>
        </is>
      </c>
      <c r="JT31" s="136" t="inlineStr">
        <is>
          <t>-</t>
        </is>
      </c>
      <c r="JU31" s="22">
        <f>IFERROR(JQ31/JJ31-1,0)</f>
        <v/>
      </c>
      <c r="JV31" s="22">
        <f>IFERROR(JR31/JK31-1,0)</f>
        <v/>
      </c>
      <c r="JW31" s="23">
        <f>IFERROR(JS31/JL31-1,0)</f>
        <v/>
      </c>
      <c r="JX31" s="136" t="inlineStr">
        <is>
          <t>-</t>
        </is>
      </c>
      <c r="JY31" s="136" t="inlineStr">
        <is>
          <t>-</t>
        </is>
      </c>
      <c r="JZ31" s="136" t="inlineStr">
        <is>
          <t>-</t>
        </is>
      </c>
      <c r="KA31" s="136" t="inlineStr">
        <is>
          <t>-</t>
        </is>
      </c>
      <c r="KB31" s="22">
        <f>IFERROR(JX31/JQ31-1,0)</f>
        <v/>
      </c>
      <c r="KC31" s="22">
        <f>IFERROR(JY31/JR31-1,0)</f>
        <v/>
      </c>
      <c r="KD31" s="23">
        <f>IFERROR(JZ31/JS31-1,0)</f>
        <v/>
      </c>
      <c r="KE31" s="136" t="inlineStr">
        <is>
          <t>-</t>
        </is>
      </c>
      <c r="KF31" s="136" t="inlineStr">
        <is>
          <t>-</t>
        </is>
      </c>
      <c r="KG31" s="136" t="inlineStr">
        <is>
          <t>-</t>
        </is>
      </c>
      <c r="KH31" s="136" t="inlineStr">
        <is>
          <t>-</t>
        </is>
      </c>
      <c r="KI31" s="22">
        <f>IFERROR(KE31/JQ31-1,0)</f>
        <v/>
      </c>
      <c r="KJ31" s="22">
        <f>IFERROR(KF31/JR31-1,0)</f>
        <v/>
      </c>
      <c r="KK31" s="23">
        <f>IFERROR(KG31/JS31-1,0)</f>
        <v/>
      </c>
      <c r="KL31" s="136" t="inlineStr">
        <is>
          <t>-</t>
        </is>
      </c>
      <c r="KM31" s="136" t="inlineStr">
        <is>
          <t>-</t>
        </is>
      </c>
      <c r="KN31" s="136" t="inlineStr">
        <is>
          <t>-</t>
        </is>
      </c>
      <c r="KO31" s="136" t="inlineStr">
        <is>
          <t>-</t>
        </is>
      </c>
      <c r="KP31" s="22">
        <f>IFERROR(KL31/JX31-1,0)</f>
        <v/>
      </c>
      <c r="KQ31" s="22">
        <f>IFERROR(KM31/JY31-1,0)</f>
        <v/>
      </c>
      <c r="KR31" s="23">
        <f>IFERROR(KN31/JZ31-1,0)</f>
        <v/>
      </c>
      <c r="KS31" s="136" t="inlineStr">
        <is>
          <t>-</t>
        </is>
      </c>
      <c r="KT31" s="136" t="inlineStr">
        <is>
          <t>-</t>
        </is>
      </c>
      <c r="KU31" s="136" t="inlineStr">
        <is>
          <t>-</t>
        </is>
      </c>
      <c r="KV31" s="136" t="inlineStr">
        <is>
          <t>-</t>
        </is>
      </c>
      <c r="KW31" s="22">
        <f>IFERROR(KS31/KE31-1,0)</f>
        <v/>
      </c>
      <c r="KX31" s="22">
        <f>IFERROR(KT31/KF31-1,0)</f>
        <v/>
      </c>
      <c r="KY31" s="23">
        <f>IFERROR(KU31/KG31-1,0)</f>
        <v/>
      </c>
      <c r="KZ31" s="136" t="inlineStr">
        <is>
          <t>-</t>
        </is>
      </c>
      <c r="LA31" s="136" t="inlineStr">
        <is>
          <t>-</t>
        </is>
      </c>
      <c r="LB31" s="136" t="inlineStr">
        <is>
          <t>-</t>
        </is>
      </c>
      <c r="LC31" s="136" t="inlineStr">
        <is>
          <t>-</t>
        </is>
      </c>
      <c r="LD31" s="22">
        <f>IFERROR(KZ31/KL31-1,0)</f>
        <v/>
      </c>
      <c r="LE31" s="22">
        <f>IFERROR(LA31/KM31-1,0)</f>
        <v/>
      </c>
      <c r="LF31" s="23">
        <f>IFERROR(LB31/KN31-1,0)</f>
        <v/>
      </c>
      <c r="LG31" s="136" t="inlineStr">
        <is>
          <t>-</t>
        </is>
      </c>
      <c r="LH31" s="136" t="inlineStr">
        <is>
          <t>-</t>
        </is>
      </c>
      <c r="LI31" s="136" t="inlineStr">
        <is>
          <t>-</t>
        </is>
      </c>
      <c r="LJ31" s="136" t="inlineStr">
        <is>
          <t>-</t>
        </is>
      </c>
      <c r="LK31" s="22">
        <f>IFERROR(LG31/KS31-1,0)</f>
        <v/>
      </c>
      <c r="LL31" s="22">
        <f>IFERROR(LH31/KT31-1,0)</f>
        <v/>
      </c>
      <c r="LM31" s="23">
        <f>IFERROR(LI31/KU31-1,0)</f>
        <v/>
      </c>
      <c r="LN31" s="136" t="inlineStr">
        <is>
          <t>-</t>
        </is>
      </c>
      <c r="LO31" s="136" t="inlineStr">
        <is>
          <t>-</t>
        </is>
      </c>
      <c r="LP31" s="136" t="inlineStr">
        <is>
          <t>-</t>
        </is>
      </c>
      <c r="LQ31" s="136" t="inlineStr">
        <is>
          <t>-</t>
        </is>
      </c>
      <c r="LR31" s="22">
        <f>IFERROR(LN31/KZ31-1,0)</f>
        <v/>
      </c>
      <c r="LS31" s="22">
        <f>IFERROR(LO31/LA31-1,0)</f>
        <v/>
      </c>
      <c r="LT31" s="23">
        <f>IFERROR(LP31/LB31-1,0)</f>
        <v/>
      </c>
      <c r="LU31" s="136" t="inlineStr">
        <is>
          <t>-</t>
        </is>
      </c>
      <c r="LV31" s="136" t="inlineStr">
        <is>
          <t>-</t>
        </is>
      </c>
      <c r="LW31" s="136" t="inlineStr">
        <is>
          <t>-</t>
        </is>
      </c>
      <c r="LX31" s="136" t="inlineStr">
        <is>
          <t>-</t>
        </is>
      </c>
      <c r="LY31" s="22">
        <f>IFERROR(LU31/LG31-1,0)</f>
        <v/>
      </c>
      <c r="LZ31" s="22">
        <f>IFERROR(LV31/LH31-1,0)</f>
        <v/>
      </c>
      <c r="MA31" s="23">
        <f>IFERROR(LW31/LI31-1,0)</f>
        <v/>
      </c>
      <c r="MB31" s="136" t="inlineStr">
        <is>
          <t>-</t>
        </is>
      </c>
      <c r="MC31" s="136" t="inlineStr">
        <is>
          <t>-</t>
        </is>
      </c>
      <c r="MD31" s="136" t="inlineStr">
        <is>
          <t>-</t>
        </is>
      </c>
      <c r="ME31" s="136" t="inlineStr">
        <is>
          <t>-</t>
        </is>
      </c>
      <c r="MF31" s="22">
        <f>IFERROR(MB31/LN31-1,0)</f>
        <v/>
      </c>
      <c r="MG31" s="22">
        <f>IFERROR(MC31/LO31-1,0)</f>
        <v/>
      </c>
      <c r="MH31" s="23">
        <f>IFERROR(MD31/LP31-1,0)</f>
        <v/>
      </c>
      <c r="MI31" s="136" t="inlineStr">
        <is>
          <t>-</t>
        </is>
      </c>
      <c r="MJ31" s="136" t="inlineStr">
        <is>
          <t>-</t>
        </is>
      </c>
      <c r="MK31" s="136" t="inlineStr">
        <is>
          <t>-</t>
        </is>
      </c>
      <c r="ML31" s="136" t="inlineStr">
        <is>
          <t>-</t>
        </is>
      </c>
      <c r="MM31" s="22">
        <f>IFERROR(MI31/LU31-1,0)</f>
        <v/>
      </c>
      <c r="MN31" s="22">
        <f>IFERROR(MJ31/LV31-1,0)</f>
        <v/>
      </c>
      <c r="MO31" s="23">
        <f>IFERROR(MK31/LW31-1,0)</f>
        <v/>
      </c>
      <c r="MP31" s="136" t="inlineStr">
        <is>
          <t>-</t>
        </is>
      </c>
      <c r="MQ31" s="136" t="inlineStr">
        <is>
          <t>-</t>
        </is>
      </c>
      <c r="MR31" s="136" t="inlineStr">
        <is>
          <t>-</t>
        </is>
      </c>
      <c r="MS31" s="136" t="inlineStr">
        <is>
          <t>-</t>
        </is>
      </c>
      <c r="MT31" s="22">
        <f>IFERROR(MP31/MB31-1,0)</f>
        <v/>
      </c>
      <c r="MU31" s="22">
        <f>IFERROR(MQ31/MC31-1,0)</f>
        <v/>
      </c>
      <c r="MV31" s="23">
        <f>IFERROR(MR31/MD31-1,0)</f>
        <v/>
      </c>
      <c r="MW31" s="136" t="inlineStr">
        <is>
          <t>-</t>
        </is>
      </c>
      <c r="MX31" s="136" t="inlineStr">
        <is>
          <t>-</t>
        </is>
      </c>
      <c r="MY31" s="136" t="inlineStr">
        <is>
          <t>-</t>
        </is>
      </c>
      <c r="MZ31" s="136" t="inlineStr">
        <is>
          <t>-</t>
        </is>
      </c>
      <c r="NA31" s="22">
        <f>IFERROR(MW31/MI31-1,0)</f>
        <v/>
      </c>
      <c r="NB31" s="22">
        <f>IFERROR(MX31/MJ31-1,0)</f>
        <v/>
      </c>
      <c r="NC31" s="23">
        <f>IFERROR(MY31/MK31-1,0)</f>
        <v/>
      </c>
      <c r="ND31" s="136" t="inlineStr">
        <is>
          <t>-</t>
        </is>
      </c>
      <c r="NE31" s="136" t="inlineStr">
        <is>
          <t>-</t>
        </is>
      </c>
      <c r="NF31" s="136" t="inlineStr">
        <is>
          <t>-</t>
        </is>
      </c>
      <c r="NG31" s="136" t="inlineStr">
        <is>
          <t>-</t>
        </is>
      </c>
      <c r="NH31" s="22">
        <f>IFERROR(ND31/MP31-1,0)</f>
        <v/>
      </c>
      <c r="NI31" s="22">
        <f>IFERROR(NE31/MQ31-1,0)</f>
        <v/>
      </c>
      <c r="NJ31" s="23">
        <f>IFERROR(NF31/MR31-1,0)</f>
        <v/>
      </c>
      <c r="NK31" s="136" t="inlineStr">
        <is>
          <t>-</t>
        </is>
      </c>
      <c r="NL31" s="136" t="inlineStr">
        <is>
          <t>-</t>
        </is>
      </c>
      <c r="NM31" s="136" t="inlineStr">
        <is>
          <t>-</t>
        </is>
      </c>
      <c r="NN31" s="136" t="inlineStr">
        <is>
          <t>-</t>
        </is>
      </c>
      <c r="NO31" s="22">
        <f>IFERROR(NK31/MW31-1,0)</f>
        <v/>
      </c>
      <c r="NP31" s="22">
        <f>IFERROR(NL31/MX31-1,0)</f>
        <v/>
      </c>
      <c r="NQ31" s="23">
        <f>IFERROR(NM31/MY31-1,0)</f>
        <v/>
      </c>
      <c r="NR31" s="136" t="inlineStr">
        <is>
          <t>-</t>
        </is>
      </c>
      <c r="NS31" s="136" t="inlineStr">
        <is>
          <t>-</t>
        </is>
      </c>
      <c r="NT31" s="136" t="inlineStr">
        <is>
          <t>-</t>
        </is>
      </c>
      <c r="NU31" s="136" t="inlineStr">
        <is>
          <t>-</t>
        </is>
      </c>
      <c r="NV31" s="22">
        <f>IFERROR(NR31/ND31-1,0)</f>
        <v/>
      </c>
      <c r="NW31" s="22">
        <f>IFERROR(NS31/NE31-1,0)</f>
        <v/>
      </c>
      <c r="NX31" s="23">
        <f>IFERROR(NT31/NF31-1,0)</f>
        <v/>
      </c>
      <c r="NY31" s="136" t="inlineStr">
        <is>
          <t>-</t>
        </is>
      </c>
      <c r="NZ31" s="136" t="inlineStr">
        <is>
          <t>-</t>
        </is>
      </c>
      <c r="OA31" s="136" t="inlineStr">
        <is>
          <t>-</t>
        </is>
      </c>
      <c r="OB31" s="136" t="inlineStr">
        <is>
          <t>-</t>
        </is>
      </c>
      <c r="OC31" s="22">
        <f>IFERROR(NY31/NK31-1,0)</f>
        <v/>
      </c>
      <c r="OD31" s="22">
        <f>IFERROR(NZ31/NL31-1,0)</f>
        <v/>
      </c>
      <c r="OE31" s="23">
        <f>IFERROR(OA31/NM31-1,0)</f>
        <v/>
      </c>
      <c r="OF31" s="136" t="inlineStr">
        <is>
          <t>-</t>
        </is>
      </c>
      <c r="OG31" s="136" t="inlineStr">
        <is>
          <t>-</t>
        </is>
      </c>
      <c r="OH31" s="136" t="inlineStr">
        <is>
          <t>-</t>
        </is>
      </c>
      <c r="OI31" s="136" t="inlineStr">
        <is>
          <t>-</t>
        </is>
      </c>
      <c r="OJ31" s="22">
        <f>IFERROR(OF31/NR31-1,0)</f>
        <v/>
      </c>
      <c r="OK31" s="22">
        <f>IFERROR(OG31/NS31-1,0)</f>
        <v/>
      </c>
      <c r="OL31" s="23">
        <f>IFERROR(OH31/NT31-1,0)</f>
        <v/>
      </c>
      <c r="OM31" s="136" t="inlineStr">
        <is>
          <t>-</t>
        </is>
      </c>
      <c r="ON31" s="136" t="inlineStr">
        <is>
          <t>-</t>
        </is>
      </c>
      <c r="OO31" s="136" t="inlineStr">
        <is>
          <t>-</t>
        </is>
      </c>
      <c r="OP31" s="136" t="inlineStr">
        <is>
          <t>-</t>
        </is>
      </c>
      <c r="OQ31" s="22">
        <f>IFERROR(OM31/NY31-1,0)</f>
        <v/>
      </c>
      <c r="OR31" s="22">
        <f>IFERROR(ON31/NZ31-1,0)</f>
        <v/>
      </c>
      <c r="OS31" s="23">
        <f>IFERROR(OO31/OA31-1,0)</f>
        <v/>
      </c>
      <c r="OT31" s="136" t="inlineStr">
        <is>
          <t>-</t>
        </is>
      </c>
      <c r="OU31" s="136" t="inlineStr">
        <is>
          <t>-</t>
        </is>
      </c>
      <c r="OV31" s="136" t="inlineStr">
        <is>
          <t>-</t>
        </is>
      </c>
      <c r="OW31" s="136" t="inlineStr">
        <is>
          <t>-</t>
        </is>
      </c>
      <c r="OX31" s="22">
        <f>IFERROR(OT31/OF31-1,0)</f>
        <v/>
      </c>
      <c r="OY31" s="22">
        <f>IFERROR(OU31/OG31-1,0)</f>
        <v/>
      </c>
      <c r="OZ31" s="23">
        <f>IFERROR(OV31/OH31-1,0)</f>
        <v/>
      </c>
    </row>
    <row r="32" ht="16.2" customHeight="1" s="325" thickBot="1">
      <c r="A32" s="26" t="inlineStr">
        <is>
          <t>Techno Holding Group</t>
        </is>
      </c>
      <c r="B32" s="27" t="inlineStr">
        <is>
          <t>ИП Платонова Екатерина Андреевна</t>
        </is>
      </c>
      <c r="C32" s="27" t="n"/>
      <c r="D32" s="28" t="n"/>
      <c r="E32" s="29" t="n"/>
      <c r="F32" s="29" t="n"/>
      <c r="G32" s="29" t="n"/>
      <c r="H32" s="29" t="n"/>
      <c r="I32" s="147" t="n"/>
      <c r="J32" s="147" t="n"/>
      <c r="K32" s="136" t="inlineStr">
        <is>
          <t>-</t>
        </is>
      </c>
      <c r="L32" s="136" t="inlineStr">
        <is>
          <t>-</t>
        </is>
      </c>
      <c r="M32" s="136" t="inlineStr">
        <is>
          <t>-</t>
        </is>
      </c>
      <c r="N32" s="136" t="inlineStr">
        <is>
          <t>-</t>
        </is>
      </c>
      <c r="O32" s="22">
        <f>IFERROR(K32/#REF!-1,0)</f>
        <v/>
      </c>
      <c r="P32" s="22">
        <f>IFERROR(L32/#REF!-1,0)</f>
        <v/>
      </c>
      <c r="Q32" s="23">
        <f>IFERROR(M32/#REF!-1,0)</f>
        <v/>
      </c>
      <c r="R32" s="136" t="inlineStr">
        <is>
          <t>-</t>
        </is>
      </c>
      <c r="S32" s="136" t="inlineStr">
        <is>
          <t>-</t>
        </is>
      </c>
      <c r="T32" s="136" t="inlineStr">
        <is>
          <t>-</t>
        </is>
      </c>
      <c r="U32" s="136" t="inlineStr">
        <is>
          <t>-</t>
        </is>
      </c>
      <c r="V32" s="22">
        <f>IFERROR(R32/K32-1,0)</f>
        <v/>
      </c>
      <c r="W32" s="22">
        <f>IFERROR(S32/L32-1,0)</f>
        <v/>
      </c>
      <c r="X32" s="23">
        <f>IFERROR(T32/M32-1,0)</f>
        <v/>
      </c>
      <c r="Y32" s="136" t="inlineStr">
        <is>
          <t>-</t>
        </is>
      </c>
      <c r="Z32" s="136" t="inlineStr">
        <is>
          <t>-</t>
        </is>
      </c>
      <c r="AA32" s="136" t="inlineStr">
        <is>
          <t>-</t>
        </is>
      </c>
      <c r="AB32" s="136" t="inlineStr">
        <is>
          <t>-</t>
        </is>
      </c>
      <c r="AC32" s="22">
        <f>IFERROR(Y32/R32-1,0)</f>
        <v/>
      </c>
      <c r="AD32" s="22">
        <f>IFERROR(Z32/S32-1,0)</f>
        <v/>
      </c>
      <c r="AE32" s="23">
        <f>IFERROR(AA32/T32-1,0)</f>
        <v/>
      </c>
      <c r="AF32" s="136" t="inlineStr">
        <is>
          <t>-</t>
        </is>
      </c>
      <c r="AG32" s="136" t="inlineStr">
        <is>
          <t>-</t>
        </is>
      </c>
      <c r="AH32" s="136" t="inlineStr">
        <is>
          <t>-</t>
        </is>
      </c>
      <c r="AI32" s="136" t="inlineStr">
        <is>
          <t>-</t>
        </is>
      </c>
      <c r="AJ32" s="22">
        <f>IFERROR(AF32/Y32-1,0)</f>
        <v/>
      </c>
      <c r="AK32" s="22">
        <f>IFERROR(AG32/Z32-1,0)</f>
        <v/>
      </c>
      <c r="AL32" s="23">
        <f>IFERROR(AH32/AA32-1,0)</f>
        <v/>
      </c>
      <c r="AM32" s="136" t="inlineStr">
        <is>
          <t>-</t>
        </is>
      </c>
      <c r="AN32" s="136" t="inlineStr">
        <is>
          <t>-</t>
        </is>
      </c>
      <c r="AO32" s="136" t="inlineStr">
        <is>
          <t>-</t>
        </is>
      </c>
      <c r="AP32" s="136" t="inlineStr">
        <is>
          <t>-</t>
        </is>
      </c>
      <c r="AQ32" s="22">
        <f>IFERROR(AM32/AF32-1,0)</f>
        <v/>
      </c>
      <c r="AR32" s="22">
        <f>IFERROR(AN32/AG32-1,0)</f>
        <v/>
      </c>
      <c r="AS32" s="23">
        <f>IFERROR(AO32/AH32-1,0)</f>
        <v/>
      </c>
      <c r="AT32" s="136" t="inlineStr">
        <is>
          <t>-</t>
        </is>
      </c>
      <c r="AU32" s="136" t="inlineStr">
        <is>
          <t>-</t>
        </is>
      </c>
      <c r="AV32" s="136" t="inlineStr">
        <is>
          <t>-</t>
        </is>
      </c>
      <c r="AW32" s="136" t="inlineStr">
        <is>
          <t>-</t>
        </is>
      </c>
      <c r="AX32" s="22">
        <f>IFERROR(AT32/AM32-1,0)</f>
        <v/>
      </c>
      <c r="AY32" s="22">
        <f>IFERROR(AU32/AN32-1,0)</f>
        <v/>
      </c>
      <c r="AZ32" s="23">
        <f>IFERROR(AV32/AO32-1,0)</f>
        <v/>
      </c>
      <c r="BA32" s="136" t="inlineStr">
        <is>
          <t>-</t>
        </is>
      </c>
      <c r="BB32" s="136" t="inlineStr">
        <is>
          <t>-</t>
        </is>
      </c>
      <c r="BC32" s="136" t="inlineStr">
        <is>
          <t>-</t>
        </is>
      </c>
      <c r="BD32" s="136" t="inlineStr">
        <is>
          <t>-</t>
        </is>
      </c>
      <c r="BE32" s="22">
        <f>IFERROR(BA32/AT32-1,0)</f>
        <v/>
      </c>
      <c r="BF32" s="22">
        <f>IFERROR(BB32/AU32-1,0)</f>
        <v/>
      </c>
      <c r="BG32" s="23">
        <f>IFERROR(BC32/AV32-1,0)</f>
        <v/>
      </c>
      <c r="BH32" s="136" t="inlineStr">
        <is>
          <t>-</t>
        </is>
      </c>
      <c r="BI32" s="136" t="inlineStr">
        <is>
          <t>-</t>
        </is>
      </c>
      <c r="BJ32" s="136" t="inlineStr">
        <is>
          <t>-</t>
        </is>
      </c>
      <c r="BK32" s="136" t="inlineStr">
        <is>
          <t>-</t>
        </is>
      </c>
      <c r="BL32" s="22">
        <f>IFERROR(BH32/BA32-1,0)</f>
        <v/>
      </c>
      <c r="BM32" s="22">
        <f>IFERROR(BI32/BB32-1,0)</f>
        <v/>
      </c>
      <c r="BN32" s="23">
        <f>IFERROR(BJ32/BC32-1,0)</f>
        <v/>
      </c>
      <c r="BO32" s="136" t="inlineStr">
        <is>
          <t>-</t>
        </is>
      </c>
      <c r="BP32" s="136" t="inlineStr">
        <is>
          <t>-</t>
        </is>
      </c>
      <c r="BQ32" s="136" t="inlineStr">
        <is>
          <t>-</t>
        </is>
      </c>
      <c r="BR32" s="136" t="inlineStr">
        <is>
          <t>-</t>
        </is>
      </c>
      <c r="BS32" s="22">
        <f>IFERROR(BO32/BH32-1,0)</f>
        <v/>
      </c>
      <c r="BT32" s="22">
        <f>IFERROR(BP32/BI32-1,0)</f>
        <v/>
      </c>
      <c r="BU32" s="23">
        <f>IFERROR(BQ32/BJ32-1,0)</f>
        <v/>
      </c>
      <c r="BV32" s="136" t="inlineStr">
        <is>
          <t>-</t>
        </is>
      </c>
      <c r="BW32" s="136" t="inlineStr">
        <is>
          <t>-</t>
        </is>
      </c>
      <c r="BX32" s="136" t="inlineStr">
        <is>
          <t>-</t>
        </is>
      </c>
      <c r="BY32" s="136" t="inlineStr">
        <is>
          <t>-</t>
        </is>
      </c>
      <c r="BZ32" s="22">
        <f>IFERROR(BV32/BO32-1,0)</f>
        <v/>
      </c>
      <c r="CA32" s="22">
        <f>IFERROR(BW32/BP32-1,0)</f>
        <v/>
      </c>
      <c r="CB32" s="23">
        <f>IFERROR(BX32/BQ32-1,0)</f>
        <v/>
      </c>
      <c r="CC32" s="136" t="inlineStr">
        <is>
          <t>-</t>
        </is>
      </c>
      <c r="CD32" s="136" t="inlineStr">
        <is>
          <t>-</t>
        </is>
      </c>
      <c r="CE32" s="136" t="inlineStr">
        <is>
          <t>-</t>
        </is>
      </c>
      <c r="CF32" s="136" t="inlineStr">
        <is>
          <t>-</t>
        </is>
      </c>
      <c r="CG32" s="22">
        <f>IFERROR(CC32/BV32-1,0)</f>
        <v/>
      </c>
      <c r="CH32" s="22">
        <f>IFERROR(CD32/BW32-1,0)</f>
        <v/>
      </c>
      <c r="CI32" s="23">
        <f>IFERROR(CE32/BX32-1,0)</f>
        <v/>
      </c>
      <c r="CJ32" s="136" t="inlineStr">
        <is>
          <t>-</t>
        </is>
      </c>
      <c r="CK32" s="136" t="inlineStr">
        <is>
          <t>-</t>
        </is>
      </c>
      <c r="CL32" s="136" t="inlineStr">
        <is>
          <t>-</t>
        </is>
      </c>
      <c r="CM32" s="136" t="inlineStr">
        <is>
          <t>-</t>
        </is>
      </c>
      <c r="CN32" s="22">
        <f>IFERROR(CJ32/CC32-1,0)</f>
        <v/>
      </c>
      <c r="CO32" s="22">
        <f>IFERROR(CK32/CD32-1,0)</f>
        <v/>
      </c>
      <c r="CP32" s="23">
        <f>IFERROR(CL32/CE32-1,0)</f>
        <v/>
      </c>
      <c r="CQ32" s="136" t="inlineStr">
        <is>
          <t>-</t>
        </is>
      </c>
      <c r="CR32" s="136" t="inlineStr">
        <is>
          <t>-</t>
        </is>
      </c>
      <c r="CS32" s="136" t="inlineStr">
        <is>
          <t>-</t>
        </is>
      </c>
      <c r="CT32" s="136" t="inlineStr">
        <is>
          <t>-</t>
        </is>
      </c>
      <c r="CU32" s="22">
        <f>IFERROR(CQ32/CJ32-1,0)</f>
        <v/>
      </c>
      <c r="CV32" s="22">
        <f>IFERROR(CR32/CK32-1,0)</f>
        <v/>
      </c>
      <c r="CW32" s="23">
        <f>IFERROR(CS32/CL32-1,0)</f>
        <v/>
      </c>
      <c r="CX32" s="136" t="inlineStr">
        <is>
          <t>-</t>
        </is>
      </c>
      <c r="CY32" s="136" t="inlineStr">
        <is>
          <t>-</t>
        </is>
      </c>
      <c r="CZ32" s="136" t="inlineStr">
        <is>
          <t>-</t>
        </is>
      </c>
      <c r="DA32" s="136" t="inlineStr">
        <is>
          <t>-</t>
        </is>
      </c>
      <c r="DB32" s="22">
        <f>IFERROR(CX32/CQ32-1,0)</f>
        <v/>
      </c>
      <c r="DC32" s="22">
        <f>IFERROR(CY32/CR32-1,0)</f>
        <v/>
      </c>
      <c r="DD32" s="23">
        <f>IFERROR(CZ32/CS32-1,0)</f>
        <v/>
      </c>
      <c r="DE32" s="136" t="inlineStr">
        <is>
          <t>-</t>
        </is>
      </c>
      <c r="DF32" s="136" t="inlineStr">
        <is>
          <t>-</t>
        </is>
      </c>
      <c r="DG32" s="136" t="inlineStr">
        <is>
          <t>-</t>
        </is>
      </c>
      <c r="DH32" s="136" t="inlineStr">
        <is>
          <t>-</t>
        </is>
      </c>
      <c r="DI32" s="22">
        <f>IFERROR(DE32/CX32-1,0)</f>
        <v/>
      </c>
      <c r="DJ32" s="22">
        <f>IFERROR(DF32/CY32-1,0)</f>
        <v/>
      </c>
      <c r="DK32" s="23">
        <f>IFERROR(DG32/CZ32-1,0)</f>
        <v/>
      </c>
      <c r="DL32" s="136" t="inlineStr">
        <is>
          <t>-</t>
        </is>
      </c>
      <c r="DM32" s="136" t="inlineStr">
        <is>
          <t>-</t>
        </is>
      </c>
      <c r="DN32" s="136" t="inlineStr">
        <is>
          <t>-</t>
        </is>
      </c>
      <c r="DO32" s="136" t="inlineStr">
        <is>
          <t>-</t>
        </is>
      </c>
      <c r="DP32" s="22">
        <f>IFERROR(DL32/DE32-1,0)</f>
        <v/>
      </c>
      <c r="DQ32" s="22">
        <f>IFERROR(DM32/DF32-1,0)</f>
        <v/>
      </c>
      <c r="DR32" s="23">
        <f>IFERROR(DN32/DG32-1,0)</f>
        <v/>
      </c>
      <c r="DS32" s="136" t="inlineStr">
        <is>
          <t>-</t>
        </is>
      </c>
      <c r="DT32" s="136" t="inlineStr">
        <is>
          <t>-</t>
        </is>
      </c>
      <c r="DU32" s="136" t="inlineStr">
        <is>
          <t>-</t>
        </is>
      </c>
      <c r="DV32" s="136" t="inlineStr">
        <is>
          <t>-</t>
        </is>
      </c>
      <c r="DW32" s="22">
        <f>IFERROR(DS32/DL32-1,0)</f>
        <v/>
      </c>
      <c r="DX32" s="22">
        <f>IFERROR(DT32/DM32-1,0)</f>
        <v/>
      </c>
      <c r="DY32" s="23">
        <f>IFERROR(DU32/DN32-1,0)</f>
        <v/>
      </c>
      <c r="DZ32" s="136" t="inlineStr">
        <is>
          <t>-</t>
        </is>
      </c>
      <c r="EA32" s="136" t="inlineStr">
        <is>
          <t>-</t>
        </is>
      </c>
      <c r="EB32" s="136" t="inlineStr">
        <is>
          <t>-</t>
        </is>
      </c>
      <c r="EC32" s="136" t="inlineStr">
        <is>
          <t>-</t>
        </is>
      </c>
      <c r="ED32" s="22">
        <f>IFERROR(DZ32/DS32-1,0)</f>
        <v/>
      </c>
      <c r="EE32" s="22">
        <f>IFERROR(EA32/DT32-1,0)</f>
        <v/>
      </c>
      <c r="EF32" s="23">
        <f>IFERROR(EB32/DU32-1,0)</f>
        <v/>
      </c>
      <c r="EG32" s="136" t="inlineStr">
        <is>
          <t>-</t>
        </is>
      </c>
      <c r="EH32" s="136" t="inlineStr">
        <is>
          <t>-</t>
        </is>
      </c>
      <c r="EI32" s="136" t="inlineStr">
        <is>
          <t>-</t>
        </is>
      </c>
      <c r="EJ32" s="136" t="inlineStr">
        <is>
          <t>-</t>
        </is>
      </c>
      <c r="EK32" s="22">
        <f>IFERROR(EG32/DZ32-1,0)</f>
        <v/>
      </c>
      <c r="EL32" s="22">
        <f>IFERROR(EH32/EA32-1,0)</f>
        <v/>
      </c>
      <c r="EM32" s="23">
        <f>IFERROR(EI32/EB32-1,0)</f>
        <v/>
      </c>
      <c r="EN32" s="136" t="inlineStr">
        <is>
          <t>-</t>
        </is>
      </c>
      <c r="EO32" s="136" t="inlineStr">
        <is>
          <t>-</t>
        </is>
      </c>
      <c r="EP32" s="136" t="inlineStr">
        <is>
          <t>-</t>
        </is>
      </c>
      <c r="EQ32" s="136" t="inlineStr">
        <is>
          <t>-</t>
        </is>
      </c>
      <c r="ER32" s="22">
        <f>IFERROR(EN32/EG32-1,0)</f>
        <v/>
      </c>
      <c r="ES32" s="22">
        <f>IFERROR(EO32/EH32-1,0)</f>
        <v/>
      </c>
      <c r="ET32" s="23">
        <f>IFERROR(EP32/EI32-1,0)</f>
        <v/>
      </c>
      <c r="EU32" s="136" t="inlineStr">
        <is>
          <t>-</t>
        </is>
      </c>
      <c r="EV32" s="136" t="inlineStr">
        <is>
          <t>-</t>
        </is>
      </c>
      <c r="EW32" s="136" t="inlineStr">
        <is>
          <t>-</t>
        </is>
      </c>
      <c r="EX32" s="136" t="inlineStr">
        <is>
          <t>-</t>
        </is>
      </c>
      <c r="EY32" s="22">
        <f>IFERROR(EU32/EN32-1,0)</f>
        <v/>
      </c>
      <c r="EZ32" s="22">
        <f>IFERROR(EV32/EO32-1,0)</f>
        <v/>
      </c>
      <c r="FA32" s="23">
        <f>IFERROR(EW32/EP32-1,0)</f>
        <v/>
      </c>
      <c r="FB32" s="136" t="inlineStr">
        <is>
          <t>-</t>
        </is>
      </c>
      <c r="FC32" s="136" t="inlineStr">
        <is>
          <t>-</t>
        </is>
      </c>
      <c r="FD32" s="136" t="inlineStr">
        <is>
          <t>-</t>
        </is>
      </c>
      <c r="FE32" s="136" t="inlineStr">
        <is>
          <t>-</t>
        </is>
      </c>
      <c r="FF32" s="22">
        <f>IFERROR(FB32/EU32-1,0)</f>
        <v/>
      </c>
      <c r="FG32" s="22">
        <f>IFERROR(FC32/EV32-1,0)</f>
        <v/>
      </c>
      <c r="FH32" s="23">
        <f>IFERROR(FD32/EW32-1,0)</f>
        <v/>
      </c>
      <c r="FI32" s="136" t="inlineStr">
        <is>
          <t>-</t>
        </is>
      </c>
      <c r="FJ32" s="136" t="inlineStr">
        <is>
          <t>-</t>
        </is>
      </c>
      <c r="FK32" s="136" t="inlineStr">
        <is>
          <t>-</t>
        </is>
      </c>
      <c r="FL32" s="136" t="inlineStr">
        <is>
          <t>-</t>
        </is>
      </c>
      <c r="FM32" s="22">
        <f>IFERROR(FI32/FB32-1,0)</f>
        <v/>
      </c>
      <c r="FN32" s="22">
        <f>IFERROR(FJ32/FC32-1,0)</f>
        <v/>
      </c>
      <c r="FO32" s="23">
        <f>IFERROR(FK32/FD32-1,0)</f>
        <v/>
      </c>
      <c r="FP32" s="136" t="inlineStr">
        <is>
          <t>-</t>
        </is>
      </c>
      <c r="FQ32" s="136" t="inlineStr">
        <is>
          <t>-</t>
        </is>
      </c>
      <c r="FR32" s="136" t="inlineStr">
        <is>
          <t>-</t>
        </is>
      </c>
      <c r="FS32" s="136" t="inlineStr">
        <is>
          <t>-</t>
        </is>
      </c>
      <c r="FT32" s="22">
        <f>IFERROR(FP32/FI32-1,0)</f>
        <v/>
      </c>
      <c r="FU32" s="22">
        <f>IFERROR(FQ32/FJ32-1,0)</f>
        <v/>
      </c>
      <c r="FV32" s="23">
        <f>IFERROR(FR32/FK32-1,0)</f>
        <v/>
      </c>
      <c r="FW32" s="136" t="inlineStr">
        <is>
          <t>-</t>
        </is>
      </c>
      <c r="FX32" s="136" t="inlineStr">
        <is>
          <t>-</t>
        </is>
      </c>
      <c r="FY32" s="136" t="inlineStr">
        <is>
          <t>-</t>
        </is>
      </c>
      <c r="FZ32" s="136" t="inlineStr">
        <is>
          <t>-</t>
        </is>
      </c>
      <c r="GA32" s="22">
        <f>IFERROR(FW32/FP32-1,0)</f>
        <v/>
      </c>
      <c r="GB32" s="22">
        <f>IFERROR(FX32/FQ32-1,0)</f>
        <v/>
      </c>
      <c r="GC32" s="23">
        <f>IFERROR(FY32/FR32-1,0)</f>
        <v/>
      </c>
      <c r="GD32" s="136" t="inlineStr">
        <is>
          <t>-</t>
        </is>
      </c>
      <c r="GE32" s="136" t="inlineStr">
        <is>
          <t>-</t>
        </is>
      </c>
      <c r="GF32" s="136" t="inlineStr">
        <is>
          <t>-</t>
        </is>
      </c>
      <c r="GG32" s="136" t="inlineStr">
        <is>
          <t>-</t>
        </is>
      </c>
      <c r="GH32" s="22">
        <f>IFERROR(GD32/FW32-1,0)</f>
        <v/>
      </c>
      <c r="GI32" s="22">
        <f>IFERROR(GE32/FX32-1,0)</f>
        <v/>
      </c>
      <c r="GJ32" s="23">
        <f>IFERROR(GF32/FY32-1,0)</f>
        <v/>
      </c>
      <c r="GK32" s="136" t="inlineStr">
        <is>
          <t>-</t>
        </is>
      </c>
      <c r="GL32" s="136" t="inlineStr">
        <is>
          <t>-</t>
        </is>
      </c>
      <c r="GM32" s="136" t="inlineStr">
        <is>
          <t>-</t>
        </is>
      </c>
      <c r="GN32" s="136" t="inlineStr">
        <is>
          <t>-</t>
        </is>
      </c>
      <c r="GO32" s="22">
        <f>IFERROR(GK32/GD32-1,0)</f>
        <v/>
      </c>
      <c r="GP32" s="22">
        <f>IFERROR(GL32/GE32-1,0)</f>
        <v/>
      </c>
      <c r="GQ32" s="23">
        <f>IFERROR(GM32/GF32-1,0)</f>
        <v/>
      </c>
      <c r="GR32" s="136" t="inlineStr">
        <is>
          <t>-</t>
        </is>
      </c>
      <c r="GS32" s="136" t="inlineStr">
        <is>
          <t>-</t>
        </is>
      </c>
      <c r="GT32" s="136" t="inlineStr">
        <is>
          <t>-</t>
        </is>
      </c>
      <c r="GU32" s="136" t="inlineStr">
        <is>
          <t>-</t>
        </is>
      </c>
      <c r="GV32" s="22">
        <f>IFERROR(GR32/GK32-1,0)</f>
        <v/>
      </c>
      <c r="GW32" s="22">
        <f>IFERROR(GS32/GL32-1,0)</f>
        <v/>
      </c>
      <c r="GX32" s="23">
        <f>IFERROR(GT32/GM32-1,0)</f>
        <v/>
      </c>
      <c r="GY32" s="136" t="inlineStr">
        <is>
          <t>-</t>
        </is>
      </c>
      <c r="GZ32" s="136" t="inlineStr">
        <is>
          <t>-</t>
        </is>
      </c>
      <c r="HA32" s="136" t="inlineStr">
        <is>
          <t>-</t>
        </is>
      </c>
      <c r="HB32" s="136" t="inlineStr">
        <is>
          <t>-</t>
        </is>
      </c>
      <c r="HC32" s="22">
        <f>IFERROR(GY32/GR32-1,0)</f>
        <v/>
      </c>
      <c r="HD32" s="22">
        <f>IFERROR(GZ32/GS32-1,0)</f>
        <v/>
      </c>
      <c r="HE32" s="23">
        <f>IFERROR(HA32/GT32-1,0)</f>
        <v/>
      </c>
      <c r="HF32" s="136" t="inlineStr">
        <is>
          <t>-</t>
        </is>
      </c>
      <c r="HG32" s="136" t="inlineStr">
        <is>
          <t>-</t>
        </is>
      </c>
      <c r="HH32" s="136" t="inlineStr">
        <is>
          <t>-</t>
        </is>
      </c>
      <c r="HI32" s="136" t="inlineStr">
        <is>
          <t>-</t>
        </is>
      </c>
      <c r="HJ32" s="22">
        <f>IFERROR(HF32/GY32-1,0)</f>
        <v/>
      </c>
      <c r="HK32" s="22">
        <f>IFERROR(HG32/GZ32-1,0)</f>
        <v/>
      </c>
      <c r="HL32" s="23">
        <f>IFERROR(HH32/HA32-1,0)</f>
        <v/>
      </c>
      <c r="HM32" s="136" t="inlineStr">
        <is>
          <t>-</t>
        </is>
      </c>
      <c r="HN32" s="136" t="inlineStr">
        <is>
          <t>-</t>
        </is>
      </c>
      <c r="HO32" s="136" t="inlineStr">
        <is>
          <t>-</t>
        </is>
      </c>
      <c r="HP32" s="136" t="inlineStr">
        <is>
          <t>-</t>
        </is>
      </c>
      <c r="HQ32" s="22">
        <f>IFERROR(HM32/HF32-1,0)</f>
        <v/>
      </c>
      <c r="HR32" s="22">
        <f>IFERROR(HN32/HG32-1,0)</f>
        <v/>
      </c>
      <c r="HS32" s="23">
        <f>IFERROR(HO32/HH32-1,0)</f>
        <v/>
      </c>
      <c r="HT32" s="136" t="inlineStr">
        <is>
          <t>-</t>
        </is>
      </c>
      <c r="HU32" s="136" t="inlineStr">
        <is>
          <t>-</t>
        </is>
      </c>
      <c r="HV32" s="136" t="inlineStr">
        <is>
          <t>-</t>
        </is>
      </c>
      <c r="HW32" s="136" t="inlineStr">
        <is>
          <t>-</t>
        </is>
      </c>
      <c r="HX32" s="22">
        <f>IFERROR(HT32/HM32-1,0)</f>
        <v/>
      </c>
      <c r="HY32" s="22">
        <f>IFERROR(HU32/HN32-1,0)</f>
        <v/>
      </c>
      <c r="HZ32" s="23">
        <f>IFERROR(HV32/HO32-1,0)</f>
        <v/>
      </c>
      <c r="IA32" s="136" t="inlineStr">
        <is>
          <t>-</t>
        </is>
      </c>
      <c r="IB32" s="136" t="inlineStr">
        <is>
          <t>-</t>
        </is>
      </c>
      <c r="IC32" s="136" t="inlineStr">
        <is>
          <t>-</t>
        </is>
      </c>
      <c r="ID32" s="136" t="inlineStr">
        <is>
          <t>-</t>
        </is>
      </c>
      <c r="IE32" s="22">
        <f>IFERROR(IA32/HT32-1,0)</f>
        <v/>
      </c>
      <c r="IF32" s="22">
        <f>IFERROR(IB32/HU32-1,0)</f>
        <v/>
      </c>
      <c r="IG32" s="23">
        <f>IFERROR(IC32/HV32-1,0)</f>
        <v/>
      </c>
      <c r="IH32" s="136" t="inlineStr">
        <is>
          <t>-</t>
        </is>
      </c>
      <c r="II32" s="136" t="inlineStr">
        <is>
          <t>-</t>
        </is>
      </c>
      <c r="IJ32" s="136" t="inlineStr">
        <is>
          <t>-</t>
        </is>
      </c>
      <c r="IK32" s="136" t="inlineStr">
        <is>
          <t>-</t>
        </is>
      </c>
      <c r="IL32" s="22">
        <f>IFERROR(IH32/IA32-1,0)</f>
        <v/>
      </c>
      <c r="IM32" s="22">
        <f>IFERROR(II32/IB32-1,0)</f>
        <v/>
      </c>
      <c r="IN32" s="23">
        <f>IFERROR(IJ32/IC32-1,0)</f>
        <v/>
      </c>
      <c r="IO32" s="136" t="inlineStr">
        <is>
          <t>-</t>
        </is>
      </c>
      <c r="IP32" s="136" t="inlineStr">
        <is>
          <t>-</t>
        </is>
      </c>
      <c r="IQ32" s="136" t="inlineStr">
        <is>
          <t>-</t>
        </is>
      </c>
      <c r="IR32" s="136" t="inlineStr">
        <is>
          <t>-</t>
        </is>
      </c>
      <c r="IS32" s="22">
        <f>IFERROR(IO32/IH32-1,0)</f>
        <v/>
      </c>
      <c r="IT32" s="22">
        <f>IFERROR(IP32/II32-1,0)</f>
        <v/>
      </c>
      <c r="IU32" s="23">
        <f>IFERROR(IQ32/IJ32-1,0)</f>
        <v/>
      </c>
      <c r="IV32" s="136" t="inlineStr">
        <is>
          <t>-</t>
        </is>
      </c>
      <c r="IW32" s="136" t="inlineStr">
        <is>
          <t>-</t>
        </is>
      </c>
      <c r="IX32" s="136" t="inlineStr">
        <is>
          <t>-</t>
        </is>
      </c>
      <c r="IY32" s="136" t="inlineStr">
        <is>
          <t>-</t>
        </is>
      </c>
      <c r="IZ32" s="22">
        <f>IFERROR(IV32/IO32-1,0)</f>
        <v/>
      </c>
      <c r="JA32" s="22">
        <f>IFERROR(IW32/IP32-1,0)</f>
        <v/>
      </c>
      <c r="JB32" s="23">
        <f>IFERROR(IX32/IQ32-1,0)</f>
        <v/>
      </c>
      <c r="JC32" s="136" t="inlineStr">
        <is>
          <t>-</t>
        </is>
      </c>
      <c r="JD32" s="136" t="inlineStr">
        <is>
          <t>-</t>
        </is>
      </c>
      <c r="JE32" s="136" t="inlineStr">
        <is>
          <t>-</t>
        </is>
      </c>
      <c r="JF32" s="136" t="inlineStr">
        <is>
          <t>-</t>
        </is>
      </c>
      <c r="JG32" s="22">
        <f>IFERROR(JC32/IV32-1,0)</f>
        <v/>
      </c>
      <c r="JH32" s="22">
        <f>IFERROR(JD32/IW32-1,0)</f>
        <v/>
      </c>
      <c r="JI32" s="23">
        <f>IFERROR(JE32/IX32-1,0)</f>
        <v/>
      </c>
      <c r="JJ32" s="136" t="inlineStr">
        <is>
          <t>-</t>
        </is>
      </c>
      <c r="JK32" s="136" t="inlineStr">
        <is>
          <t>-</t>
        </is>
      </c>
      <c r="JL32" s="136" t="inlineStr">
        <is>
          <t>-</t>
        </is>
      </c>
      <c r="JM32" s="136" t="inlineStr">
        <is>
          <t>-</t>
        </is>
      </c>
      <c r="JN32" s="22">
        <f>IFERROR(JJ32/JC32-1,0)</f>
        <v/>
      </c>
      <c r="JO32" s="22">
        <f>IFERROR(JK32/JD32-1,0)</f>
        <v/>
      </c>
      <c r="JP32" s="23">
        <f>IFERROR(JL32/JE32-1,0)</f>
        <v/>
      </c>
      <c r="JQ32" s="136" t="inlineStr">
        <is>
          <t>-</t>
        </is>
      </c>
      <c r="JR32" s="136" t="inlineStr">
        <is>
          <t>-</t>
        </is>
      </c>
      <c r="JS32" s="136" t="inlineStr">
        <is>
          <t>-</t>
        </is>
      </c>
      <c r="JT32" s="136" t="inlineStr">
        <is>
          <t>-</t>
        </is>
      </c>
      <c r="JU32" s="22">
        <f>IFERROR(JQ32/JJ32-1,0)</f>
        <v/>
      </c>
      <c r="JV32" s="22">
        <f>IFERROR(JR32/JK32-1,0)</f>
        <v/>
      </c>
      <c r="JW32" s="23">
        <f>IFERROR(JS32/JL32-1,0)</f>
        <v/>
      </c>
      <c r="JX32" s="136" t="inlineStr">
        <is>
          <t>-</t>
        </is>
      </c>
      <c r="JY32" s="136" t="inlineStr">
        <is>
          <t>-</t>
        </is>
      </c>
      <c r="JZ32" s="136" t="inlineStr">
        <is>
          <t>-</t>
        </is>
      </c>
      <c r="KA32" s="136" t="inlineStr">
        <is>
          <t>-</t>
        </is>
      </c>
      <c r="KB32" s="22">
        <f>IFERROR(JX32/JQ32-1,0)</f>
        <v/>
      </c>
      <c r="KC32" s="22">
        <f>IFERROR(JY32/JR32-1,0)</f>
        <v/>
      </c>
      <c r="KD32" s="23">
        <f>IFERROR(JZ32/JS32-1,0)</f>
        <v/>
      </c>
      <c r="KE32" s="136" t="inlineStr">
        <is>
          <t>-</t>
        </is>
      </c>
      <c r="KF32" s="136" t="inlineStr">
        <is>
          <t>-</t>
        </is>
      </c>
      <c r="KG32" s="136" t="inlineStr">
        <is>
          <t>-</t>
        </is>
      </c>
      <c r="KH32" s="136" t="inlineStr">
        <is>
          <t>-</t>
        </is>
      </c>
      <c r="KI32" s="22">
        <f>IFERROR(KE32/JQ32-1,0)</f>
        <v/>
      </c>
      <c r="KJ32" s="22">
        <f>IFERROR(KF32/JR32-1,0)</f>
        <v/>
      </c>
      <c r="KK32" s="23">
        <f>IFERROR(KG32/JS32-1,0)</f>
        <v/>
      </c>
      <c r="KL32" s="136" t="inlineStr">
        <is>
          <t>-</t>
        </is>
      </c>
      <c r="KM32" s="136" t="inlineStr">
        <is>
          <t>-</t>
        </is>
      </c>
      <c r="KN32" s="136" t="inlineStr">
        <is>
          <t>-</t>
        </is>
      </c>
      <c r="KO32" s="136" t="inlineStr">
        <is>
          <t>-</t>
        </is>
      </c>
      <c r="KP32" s="22">
        <f>IFERROR(KL32/JX32-1,0)</f>
        <v/>
      </c>
      <c r="KQ32" s="22">
        <f>IFERROR(KM32/JY32-1,0)</f>
        <v/>
      </c>
      <c r="KR32" s="23">
        <f>IFERROR(KN32/JZ32-1,0)</f>
        <v/>
      </c>
      <c r="KS32" s="136" t="inlineStr">
        <is>
          <t>-</t>
        </is>
      </c>
      <c r="KT32" s="136" t="inlineStr">
        <is>
          <t>-</t>
        </is>
      </c>
      <c r="KU32" s="136" t="inlineStr">
        <is>
          <t>-</t>
        </is>
      </c>
      <c r="KV32" s="136" t="inlineStr">
        <is>
          <t>-</t>
        </is>
      </c>
      <c r="KW32" s="22">
        <f>IFERROR(KS32/KE32-1,0)</f>
        <v/>
      </c>
      <c r="KX32" s="22">
        <f>IFERROR(KT32/KF32-1,0)</f>
        <v/>
      </c>
      <c r="KY32" s="23">
        <f>IFERROR(KU32/KG32-1,0)</f>
        <v/>
      </c>
      <c r="KZ32" s="136" t="inlineStr">
        <is>
          <t>-</t>
        </is>
      </c>
      <c r="LA32" s="136" t="inlineStr">
        <is>
          <t>-</t>
        </is>
      </c>
      <c r="LB32" s="136" t="inlineStr">
        <is>
          <t>-</t>
        </is>
      </c>
      <c r="LC32" s="136" t="inlineStr">
        <is>
          <t>-</t>
        </is>
      </c>
      <c r="LD32" s="22">
        <f>IFERROR(KZ32/KL32-1,0)</f>
        <v/>
      </c>
      <c r="LE32" s="22">
        <f>IFERROR(LA32/KM32-1,0)</f>
        <v/>
      </c>
      <c r="LF32" s="23">
        <f>IFERROR(LB32/KN32-1,0)</f>
        <v/>
      </c>
      <c r="LG32" s="136" t="inlineStr">
        <is>
          <t>-</t>
        </is>
      </c>
      <c r="LH32" s="136" t="inlineStr">
        <is>
          <t>-</t>
        </is>
      </c>
      <c r="LI32" s="136" t="inlineStr">
        <is>
          <t>-</t>
        </is>
      </c>
      <c r="LJ32" s="136" t="inlineStr">
        <is>
          <t>-</t>
        </is>
      </c>
      <c r="LK32" s="22">
        <f>IFERROR(LG32/KS32-1,0)</f>
        <v/>
      </c>
      <c r="LL32" s="22">
        <f>IFERROR(LH32/KT32-1,0)</f>
        <v/>
      </c>
      <c r="LM32" s="23">
        <f>IFERROR(LI32/KU32-1,0)</f>
        <v/>
      </c>
      <c r="LN32" s="136" t="inlineStr">
        <is>
          <t>-</t>
        </is>
      </c>
      <c r="LO32" s="136" t="inlineStr">
        <is>
          <t>-</t>
        </is>
      </c>
      <c r="LP32" s="136" t="inlineStr">
        <is>
          <t>-</t>
        </is>
      </c>
      <c r="LQ32" s="136" t="inlineStr">
        <is>
          <t>-</t>
        </is>
      </c>
      <c r="LR32" s="22">
        <f>IFERROR(LN32/KZ32-1,0)</f>
        <v/>
      </c>
      <c r="LS32" s="22">
        <f>IFERROR(LO32/LA32-1,0)</f>
        <v/>
      </c>
      <c r="LT32" s="23">
        <f>IFERROR(LP32/LB32-1,0)</f>
        <v/>
      </c>
      <c r="LU32" s="136" t="inlineStr">
        <is>
          <t>-</t>
        </is>
      </c>
      <c r="LV32" s="136" t="inlineStr">
        <is>
          <t>-</t>
        </is>
      </c>
      <c r="LW32" s="136" t="inlineStr">
        <is>
          <t>-</t>
        </is>
      </c>
      <c r="LX32" s="136" t="inlineStr">
        <is>
          <t>-</t>
        </is>
      </c>
      <c r="LY32" s="22">
        <f>IFERROR(LU32/LG32-1,0)</f>
        <v/>
      </c>
      <c r="LZ32" s="22">
        <f>IFERROR(LV32/LH32-1,0)</f>
        <v/>
      </c>
      <c r="MA32" s="23">
        <f>IFERROR(LW32/LI32-1,0)</f>
        <v/>
      </c>
      <c r="MB32" s="136" t="inlineStr">
        <is>
          <t>-</t>
        </is>
      </c>
      <c r="MC32" s="136" t="inlineStr">
        <is>
          <t>-</t>
        </is>
      </c>
      <c r="MD32" s="136" t="inlineStr">
        <is>
          <t>-</t>
        </is>
      </c>
      <c r="ME32" s="136" t="inlineStr">
        <is>
          <t>-</t>
        </is>
      </c>
      <c r="MF32" s="22">
        <f>IFERROR(MB32/LN32-1,0)</f>
        <v/>
      </c>
      <c r="MG32" s="22">
        <f>IFERROR(MC32/LO32-1,0)</f>
        <v/>
      </c>
      <c r="MH32" s="23">
        <f>IFERROR(MD32/LP32-1,0)</f>
        <v/>
      </c>
      <c r="MI32" s="136" t="inlineStr">
        <is>
          <t>-</t>
        </is>
      </c>
      <c r="MJ32" s="136" t="inlineStr">
        <is>
          <t>-</t>
        </is>
      </c>
      <c r="MK32" s="136" t="inlineStr">
        <is>
          <t>-</t>
        </is>
      </c>
      <c r="ML32" s="136" t="inlineStr">
        <is>
          <t>-</t>
        </is>
      </c>
      <c r="MM32" s="22">
        <f>IFERROR(MI32/LU32-1,0)</f>
        <v/>
      </c>
      <c r="MN32" s="22">
        <f>IFERROR(MJ32/LV32-1,0)</f>
        <v/>
      </c>
      <c r="MO32" s="23">
        <f>IFERROR(MK32/LW32-1,0)</f>
        <v/>
      </c>
      <c r="MP32" s="136" t="inlineStr">
        <is>
          <t>-</t>
        </is>
      </c>
      <c r="MQ32" s="136" t="inlineStr">
        <is>
          <t>-</t>
        </is>
      </c>
      <c r="MR32" s="136" t="inlineStr">
        <is>
          <t>-</t>
        </is>
      </c>
      <c r="MS32" s="136" t="inlineStr">
        <is>
          <t>-</t>
        </is>
      </c>
      <c r="MT32" s="22">
        <f>IFERROR(MP32/MB32-1,0)</f>
        <v/>
      </c>
      <c r="MU32" s="22">
        <f>IFERROR(MQ32/MC32-1,0)</f>
        <v/>
      </c>
      <c r="MV32" s="23">
        <f>IFERROR(MR32/MD32-1,0)</f>
        <v/>
      </c>
      <c r="MW32" s="136" t="inlineStr">
        <is>
          <t>-</t>
        </is>
      </c>
      <c r="MX32" s="136" t="inlineStr">
        <is>
          <t>-</t>
        </is>
      </c>
      <c r="MY32" s="136" t="inlineStr">
        <is>
          <t>-</t>
        </is>
      </c>
      <c r="MZ32" s="136" t="inlineStr">
        <is>
          <t>-</t>
        </is>
      </c>
      <c r="NA32" s="22">
        <f>IFERROR(MW32/MI32-1,0)</f>
        <v/>
      </c>
      <c r="NB32" s="22">
        <f>IFERROR(MX32/MJ32-1,0)</f>
        <v/>
      </c>
      <c r="NC32" s="23">
        <f>IFERROR(MY32/MK32-1,0)</f>
        <v/>
      </c>
      <c r="ND32" s="136" t="inlineStr">
        <is>
          <t>-</t>
        </is>
      </c>
      <c r="NE32" s="136" t="inlineStr">
        <is>
          <t>-</t>
        </is>
      </c>
      <c r="NF32" s="136" t="inlineStr">
        <is>
          <t>-</t>
        </is>
      </c>
      <c r="NG32" s="136" t="inlineStr">
        <is>
          <t>-</t>
        </is>
      </c>
      <c r="NH32" s="22">
        <f>IFERROR(ND32/MP32-1,0)</f>
        <v/>
      </c>
      <c r="NI32" s="22">
        <f>IFERROR(NE32/MQ32-1,0)</f>
        <v/>
      </c>
      <c r="NJ32" s="23">
        <f>IFERROR(NF32/MR32-1,0)</f>
        <v/>
      </c>
      <c r="NK32" s="136" t="inlineStr">
        <is>
          <t>-</t>
        </is>
      </c>
      <c r="NL32" s="136" t="inlineStr">
        <is>
          <t>-</t>
        </is>
      </c>
      <c r="NM32" s="136" t="inlineStr">
        <is>
          <t>-</t>
        </is>
      </c>
      <c r="NN32" s="136" t="inlineStr">
        <is>
          <t>-</t>
        </is>
      </c>
      <c r="NO32" s="22">
        <f>IFERROR(NK32/MW32-1,0)</f>
        <v/>
      </c>
      <c r="NP32" s="22">
        <f>IFERROR(NL32/MX32-1,0)</f>
        <v/>
      </c>
      <c r="NQ32" s="23">
        <f>IFERROR(NM32/MY32-1,0)</f>
        <v/>
      </c>
      <c r="NR32" s="136" t="inlineStr">
        <is>
          <t>-</t>
        </is>
      </c>
      <c r="NS32" s="136" t="inlineStr">
        <is>
          <t>-</t>
        </is>
      </c>
      <c r="NT32" s="136" t="inlineStr">
        <is>
          <t>-</t>
        </is>
      </c>
      <c r="NU32" s="136" t="inlineStr">
        <is>
          <t>-</t>
        </is>
      </c>
      <c r="NV32" s="22">
        <f>IFERROR(NR32/ND32-1,0)</f>
        <v/>
      </c>
      <c r="NW32" s="22">
        <f>IFERROR(NS32/NE32-1,0)</f>
        <v/>
      </c>
      <c r="NX32" s="23">
        <f>IFERROR(NT32/NF32-1,0)</f>
        <v/>
      </c>
      <c r="NY32" s="136" t="inlineStr">
        <is>
          <t>-</t>
        </is>
      </c>
      <c r="NZ32" s="136" t="inlineStr">
        <is>
          <t>-</t>
        </is>
      </c>
      <c r="OA32" s="136" t="inlineStr">
        <is>
          <t>-</t>
        </is>
      </c>
      <c r="OB32" s="136" t="inlineStr">
        <is>
          <t>-</t>
        </is>
      </c>
      <c r="OC32" s="22">
        <f>IFERROR(NY32/NK32-1,0)</f>
        <v/>
      </c>
      <c r="OD32" s="22">
        <f>IFERROR(NZ32/NL32-1,0)</f>
        <v/>
      </c>
      <c r="OE32" s="23">
        <f>IFERROR(OA32/NM32-1,0)</f>
        <v/>
      </c>
      <c r="OF32" s="136" t="inlineStr">
        <is>
          <t>-</t>
        </is>
      </c>
      <c r="OG32" s="136" t="inlineStr">
        <is>
          <t>-</t>
        </is>
      </c>
      <c r="OH32" s="136" t="inlineStr">
        <is>
          <t>-</t>
        </is>
      </c>
      <c r="OI32" s="136" t="inlineStr">
        <is>
          <t>-</t>
        </is>
      </c>
      <c r="OJ32" s="22">
        <f>IFERROR(OF32/NR32-1,0)</f>
        <v/>
      </c>
      <c r="OK32" s="22">
        <f>IFERROR(OG32/NS32-1,0)</f>
        <v/>
      </c>
      <c r="OL32" s="23">
        <f>IFERROR(OH32/NT32-1,0)</f>
        <v/>
      </c>
      <c r="OM32" s="136" t="inlineStr">
        <is>
          <t>-</t>
        </is>
      </c>
      <c r="ON32" s="136" t="inlineStr">
        <is>
          <t>-</t>
        </is>
      </c>
      <c r="OO32" s="136" t="inlineStr">
        <is>
          <t>-</t>
        </is>
      </c>
      <c r="OP32" s="136" t="inlineStr">
        <is>
          <t>-</t>
        </is>
      </c>
      <c r="OQ32" s="22">
        <f>IFERROR(OM32/NY32-1,0)</f>
        <v/>
      </c>
      <c r="OR32" s="22">
        <f>IFERROR(ON32/NZ32-1,0)</f>
        <v/>
      </c>
      <c r="OS32" s="23">
        <f>IFERROR(OO32/OA32-1,0)</f>
        <v/>
      </c>
      <c r="OT32" s="136" t="inlineStr">
        <is>
          <t>-</t>
        </is>
      </c>
      <c r="OU32" s="136" t="inlineStr">
        <is>
          <t>-</t>
        </is>
      </c>
      <c r="OV32" s="136" t="inlineStr">
        <is>
          <t>-</t>
        </is>
      </c>
      <c r="OW32" s="136" t="inlineStr">
        <is>
          <t>-</t>
        </is>
      </c>
      <c r="OX32" s="22">
        <f>IFERROR(OT32/OF32-1,0)</f>
        <v/>
      </c>
      <c r="OY32" s="22">
        <f>IFERROR(OU32/OG32-1,0)</f>
        <v/>
      </c>
      <c r="OZ32" s="23">
        <f>IFERROR(OV32/OH32-1,0)</f>
        <v/>
      </c>
    </row>
    <row r="33" ht="47.4" customHeight="1" s="325" thickBot="1">
      <c r="A33" s="26" t="inlineStr">
        <is>
          <t>ВЕНТГРАД</t>
        </is>
      </c>
      <c r="B33" s="47" t="inlineStr">
        <is>
          <t>ИП Сергеев Сергей Викторович 311701706200192</t>
        </is>
      </c>
      <c r="C33" s="27" t="inlineStr">
        <is>
          <t>Ушаков Михаил</t>
        </is>
      </c>
      <c r="D33" s="28" t="n"/>
      <c r="E33" s="41" t="n">
        <v>45740</v>
      </c>
      <c r="F33" s="41" t="inlineStr">
        <is>
          <t>Товар Эра - Бренд Нанодефлектор</t>
        </is>
      </c>
      <c r="G33" s="48" t="n"/>
      <c r="H33" s="48" t="n"/>
      <c r="I33" s="147" t="inlineStr">
        <is>
          <t>Ozon</t>
        </is>
      </c>
      <c r="J33" s="147" t="inlineStr">
        <is>
          <t>Нанодефлектор</t>
        </is>
      </c>
      <c r="K33" s="136" t="n"/>
      <c r="L33" s="136" t="n"/>
      <c r="M33" s="136" t="inlineStr">
        <is>
          <t>-</t>
        </is>
      </c>
      <c r="N33" s="136" t="inlineStr">
        <is>
          <t>-</t>
        </is>
      </c>
      <c r="O33" s="22">
        <f>IFERROR(K33/#REF!-1,0)</f>
        <v/>
      </c>
      <c r="P33" s="22">
        <f>IFERROR(L33/#REF!-1,0)</f>
        <v/>
      </c>
      <c r="Q33" s="23">
        <f>IFERROR(M33/#REF!-1,0)</f>
        <v/>
      </c>
      <c r="R33" s="136" t="n"/>
      <c r="S33" s="136" t="n"/>
      <c r="T33" s="136" t="inlineStr">
        <is>
          <t>-</t>
        </is>
      </c>
      <c r="U33" s="136" t="inlineStr">
        <is>
          <t>-</t>
        </is>
      </c>
      <c r="V33" s="22">
        <f>IFERROR(R33/K33-1,0)</f>
        <v/>
      </c>
      <c r="W33" s="22">
        <f>IFERROR(S33/L33-1,0)</f>
        <v/>
      </c>
      <c r="X33" s="23">
        <f>IFERROR(T33/M33-1,0)</f>
        <v/>
      </c>
      <c r="Y33" s="136" t="n"/>
      <c r="Z33" s="136" t="n"/>
      <c r="AA33" s="136" t="inlineStr">
        <is>
          <t>-</t>
        </is>
      </c>
      <c r="AB33" s="136" t="inlineStr">
        <is>
          <t>-</t>
        </is>
      </c>
      <c r="AC33" s="22">
        <f>IFERROR(Y33/R33-1,0)</f>
        <v/>
      </c>
      <c r="AD33" s="22">
        <f>IFERROR(Z33/S33-1,0)</f>
        <v/>
      </c>
      <c r="AE33" s="23">
        <f>IFERROR(AA33/T33-1,0)</f>
        <v/>
      </c>
      <c r="AF33" s="136" t="n"/>
      <c r="AG33" s="136" t="n"/>
      <c r="AH33" s="136" t="inlineStr">
        <is>
          <t>-</t>
        </is>
      </c>
      <c r="AI33" s="136" t="inlineStr">
        <is>
          <t>-</t>
        </is>
      </c>
      <c r="AJ33" s="22">
        <f>IFERROR(AF33/Y33-1,0)</f>
        <v/>
      </c>
      <c r="AK33" s="22">
        <f>IFERROR(AG33/Z33-1,0)</f>
        <v/>
      </c>
      <c r="AL33" s="23">
        <f>IFERROR(AH33/AA33-1,0)</f>
        <v/>
      </c>
      <c r="AM33" s="136" t="n"/>
      <c r="AN33" s="136" t="n"/>
      <c r="AO33" s="136" t="inlineStr">
        <is>
          <t>-</t>
        </is>
      </c>
      <c r="AP33" s="136" t="inlineStr">
        <is>
          <t>-</t>
        </is>
      </c>
      <c r="AQ33" s="22">
        <f>IFERROR(AM33/AF33-1,0)</f>
        <v/>
      </c>
      <c r="AR33" s="22">
        <f>IFERROR(AN33/AG33-1,0)</f>
        <v/>
      </c>
      <c r="AS33" s="23">
        <f>IFERROR(AO33/AH33-1,0)</f>
        <v/>
      </c>
      <c r="AT33" s="136" t="n"/>
      <c r="AU33" s="136" t="n"/>
      <c r="AV33" s="136" t="inlineStr">
        <is>
          <t>-</t>
        </is>
      </c>
      <c r="AW33" s="136" t="inlineStr">
        <is>
          <t>-</t>
        </is>
      </c>
      <c r="AX33" s="22">
        <f>IFERROR(AT33/AM33-1,0)</f>
        <v/>
      </c>
      <c r="AY33" s="22">
        <f>IFERROR(AU33/AN33-1,0)</f>
        <v/>
      </c>
      <c r="AZ33" s="23">
        <f>IFERROR(AV33/AO33-1,0)</f>
        <v/>
      </c>
      <c r="BA33" s="136" t="n"/>
      <c r="BB33" s="136" t="n"/>
      <c r="BC33" s="136" t="inlineStr">
        <is>
          <t>-</t>
        </is>
      </c>
      <c r="BD33" s="136" t="inlineStr">
        <is>
          <t>-</t>
        </is>
      </c>
      <c r="BE33" s="22">
        <f>IFERROR(BA33/AT33-1,0)</f>
        <v/>
      </c>
      <c r="BF33" s="22">
        <f>IFERROR(BB33/AU33-1,0)</f>
        <v/>
      </c>
      <c r="BG33" s="23">
        <f>IFERROR(BC33/AV33-1,0)</f>
        <v/>
      </c>
      <c r="BH33" s="136" t="n"/>
      <c r="BI33" s="136" t="n"/>
      <c r="BJ33" s="136" t="inlineStr">
        <is>
          <t>-</t>
        </is>
      </c>
      <c r="BK33" s="136" t="inlineStr">
        <is>
          <t>-</t>
        </is>
      </c>
      <c r="BL33" s="22">
        <f>IFERROR(BH33/BA33-1,0)</f>
        <v/>
      </c>
      <c r="BM33" s="22">
        <f>IFERROR(BI33/BB33-1,0)</f>
        <v/>
      </c>
      <c r="BN33" s="23">
        <f>IFERROR(BJ33/BC33-1,0)</f>
        <v/>
      </c>
      <c r="BO33" s="136" t="n"/>
      <c r="BP33" s="136" t="n"/>
      <c r="BQ33" s="136" t="inlineStr">
        <is>
          <t>-</t>
        </is>
      </c>
      <c r="BR33" s="136" t="inlineStr">
        <is>
          <t>-</t>
        </is>
      </c>
      <c r="BS33" s="22">
        <f>IFERROR(BO33/BH33-1,0)</f>
        <v/>
      </c>
      <c r="BT33" s="22">
        <f>IFERROR(BP33/BI33-1,0)</f>
        <v/>
      </c>
      <c r="BU33" s="23">
        <f>IFERROR(BQ33/BJ33-1,0)</f>
        <v/>
      </c>
      <c r="BV33" s="136" t="n"/>
      <c r="BW33" s="136" t="n"/>
      <c r="BX33" s="136" t="inlineStr">
        <is>
          <t>-</t>
        </is>
      </c>
      <c r="BY33" s="136" t="inlineStr">
        <is>
          <t>-</t>
        </is>
      </c>
      <c r="BZ33" s="22">
        <f>IFERROR(BV33/BO33-1,0)</f>
        <v/>
      </c>
      <c r="CA33" s="22">
        <f>IFERROR(BW33/BP33-1,0)</f>
        <v/>
      </c>
      <c r="CB33" s="23">
        <f>IFERROR(BX33/BQ33-1,0)</f>
        <v/>
      </c>
      <c r="CC33" s="136" t="n"/>
      <c r="CD33" s="136" t="n"/>
      <c r="CE33" s="136" t="inlineStr">
        <is>
          <t>-</t>
        </is>
      </c>
      <c r="CF33" s="136" t="inlineStr">
        <is>
          <t>-</t>
        </is>
      </c>
      <c r="CG33" s="22">
        <f>IFERROR(CC33/BV33-1,0)</f>
        <v/>
      </c>
      <c r="CH33" s="22">
        <f>IFERROR(CD33/BW33-1,0)</f>
        <v/>
      </c>
      <c r="CI33" s="23">
        <f>IFERROR(CE33/BX33-1,0)</f>
        <v/>
      </c>
      <c r="CJ33" s="136" t="n"/>
      <c r="CK33" s="136" t="n"/>
      <c r="CL33" s="136" t="inlineStr">
        <is>
          <t>-</t>
        </is>
      </c>
      <c r="CM33" s="136" t="inlineStr">
        <is>
          <t>-</t>
        </is>
      </c>
      <c r="CN33" s="22">
        <f>IFERROR(CJ33/CC33-1,0)</f>
        <v/>
      </c>
      <c r="CO33" s="22">
        <f>IFERROR(CK33/CD33-1,0)</f>
        <v/>
      </c>
      <c r="CP33" s="23">
        <f>IFERROR(CL33/CE33-1,0)</f>
        <v/>
      </c>
      <c r="CQ33" s="136" t="n"/>
      <c r="CR33" s="136" t="n"/>
      <c r="CS33" s="136" t="inlineStr">
        <is>
          <t>-</t>
        </is>
      </c>
      <c r="CT33" s="136" t="inlineStr">
        <is>
          <t>-</t>
        </is>
      </c>
      <c r="CU33" s="22">
        <f>IFERROR(CQ33/CJ33-1,0)</f>
        <v/>
      </c>
      <c r="CV33" s="22">
        <f>IFERROR(CR33/CK33-1,0)</f>
        <v/>
      </c>
      <c r="CW33" s="23">
        <f>IFERROR(CS33/CL33-1,0)</f>
        <v/>
      </c>
      <c r="CX33" s="136" t="n"/>
      <c r="CY33" s="136" t="n"/>
      <c r="CZ33" s="136" t="inlineStr">
        <is>
          <t>-</t>
        </is>
      </c>
      <c r="DA33" s="136" t="inlineStr">
        <is>
          <t>-</t>
        </is>
      </c>
      <c r="DB33" s="22">
        <f>IFERROR(CX33/CQ33-1,0)</f>
        <v/>
      </c>
      <c r="DC33" s="22">
        <f>IFERROR(CY33/CR33-1,0)</f>
        <v/>
      </c>
      <c r="DD33" s="23">
        <f>IFERROR(CZ33/CS33-1,0)</f>
        <v/>
      </c>
      <c r="DE33" s="136" t="n"/>
      <c r="DF33" s="136" t="n"/>
      <c r="DG33" s="136" t="inlineStr">
        <is>
          <t>-</t>
        </is>
      </c>
      <c r="DH33" s="136" t="inlineStr">
        <is>
          <t>-</t>
        </is>
      </c>
      <c r="DI33" s="22">
        <f>IFERROR(DE33/CX33-1,0)</f>
        <v/>
      </c>
      <c r="DJ33" s="22">
        <f>IFERROR(DF33/CY33-1,0)</f>
        <v/>
      </c>
      <c r="DK33" s="23">
        <f>IFERROR(DG33/CZ33-1,0)</f>
        <v/>
      </c>
      <c r="DL33" s="136" t="n"/>
      <c r="DM33" s="136" t="n"/>
      <c r="DN33" s="136" t="inlineStr">
        <is>
          <t>-</t>
        </is>
      </c>
      <c r="DO33" s="136" t="inlineStr">
        <is>
          <t>-</t>
        </is>
      </c>
      <c r="DP33" s="22">
        <f>IFERROR(DL33/DE33-1,0)</f>
        <v/>
      </c>
      <c r="DQ33" s="22">
        <f>IFERROR(DM33/DF33-1,0)</f>
        <v/>
      </c>
      <c r="DR33" s="23">
        <f>IFERROR(DN33/DG33-1,0)</f>
        <v/>
      </c>
      <c r="DS33" s="136" t="n"/>
      <c r="DT33" s="136" t="n"/>
      <c r="DU33" s="136" t="inlineStr">
        <is>
          <t>-</t>
        </is>
      </c>
      <c r="DV33" s="136" t="inlineStr">
        <is>
          <t>-</t>
        </is>
      </c>
      <c r="DW33" s="22">
        <f>IFERROR(DS33/DL33-1,0)</f>
        <v/>
      </c>
      <c r="DX33" s="22">
        <f>IFERROR(DT33/DM33-1,0)</f>
        <v/>
      </c>
      <c r="DY33" s="23">
        <f>IFERROR(DU33/DN33-1,0)</f>
        <v/>
      </c>
      <c r="DZ33" s="136" t="n"/>
      <c r="EA33" s="136" t="n"/>
      <c r="EB33" s="136" t="inlineStr">
        <is>
          <t>-</t>
        </is>
      </c>
      <c r="EC33" s="136" t="inlineStr">
        <is>
          <t>-</t>
        </is>
      </c>
      <c r="ED33" s="22">
        <f>IFERROR(DZ33/DS33-1,0)</f>
        <v/>
      </c>
      <c r="EE33" s="22">
        <f>IFERROR(EA33/DT33-1,0)</f>
        <v/>
      </c>
      <c r="EF33" s="23">
        <f>IFERROR(EB33/DU33-1,0)</f>
        <v/>
      </c>
      <c r="EG33" s="136" t="n"/>
      <c r="EH33" s="136" t="n"/>
      <c r="EI33" s="136" t="inlineStr">
        <is>
          <t>-</t>
        </is>
      </c>
      <c r="EJ33" s="136" t="inlineStr">
        <is>
          <t>-</t>
        </is>
      </c>
      <c r="EK33" s="22">
        <f>IFERROR(EG33/DZ33-1,0)</f>
        <v/>
      </c>
      <c r="EL33" s="22">
        <f>IFERROR(EH33/EA33-1,0)</f>
        <v/>
      </c>
      <c r="EM33" s="23">
        <f>IFERROR(EI33/EB33-1,0)</f>
        <v/>
      </c>
      <c r="EN33" s="136" t="n"/>
      <c r="EO33" s="136" t="n"/>
      <c r="EP33" s="136" t="inlineStr">
        <is>
          <t>-</t>
        </is>
      </c>
      <c r="EQ33" s="136" t="inlineStr">
        <is>
          <t>-</t>
        </is>
      </c>
      <c r="ER33" s="22">
        <f>IFERROR(EN33/EG33-1,0)</f>
        <v/>
      </c>
      <c r="ES33" s="22">
        <f>IFERROR(EO33/EH33-1,0)</f>
        <v/>
      </c>
      <c r="ET33" s="23">
        <f>IFERROR(EP33/EI33-1,0)</f>
        <v/>
      </c>
      <c r="EU33" s="136" t="n"/>
      <c r="EV33" s="136" t="n"/>
      <c r="EW33" s="136" t="inlineStr">
        <is>
          <t>-</t>
        </is>
      </c>
      <c r="EX33" s="136" t="inlineStr">
        <is>
          <t>-</t>
        </is>
      </c>
      <c r="EY33" s="22">
        <f>IFERROR(EU33/EN33-1,0)</f>
        <v/>
      </c>
      <c r="EZ33" s="22">
        <f>IFERROR(EV33/EO33-1,0)</f>
        <v/>
      </c>
      <c r="FA33" s="23">
        <f>IFERROR(EW33/EP33-1,0)</f>
        <v/>
      </c>
      <c r="FB33" s="136" t="n"/>
      <c r="FC33" s="136" t="n"/>
      <c r="FD33" s="136" t="inlineStr">
        <is>
          <t>-</t>
        </is>
      </c>
      <c r="FE33" s="136" t="inlineStr">
        <is>
          <t>-</t>
        </is>
      </c>
      <c r="FF33" s="22">
        <f>IFERROR(FB33/EU33-1,0)</f>
        <v/>
      </c>
      <c r="FG33" s="22">
        <f>IFERROR(FC33/EV33-1,0)</f>
        <v/>
      </c>
      <c r="FH33" s="23">
        <f>IFERROR(FD33/EW33-1,0)</f>
        <v/>
      </c>
      <c r="FI33" s="136" t="n"/>
      <c r="FJ33" s="136" t="n"/>
      <c r="FK33" s="136" t="inlineStr">
        <is>
          <t>-</t>
        </is>
      </c>
      <c r="FL33" s="136" t="inlineStr">
        <is>
          <t>-</t>
        </is>
      </c>
      <c r="FM33" s="22">
        <f>IFERROR(FI33/FB33-1,0)</f>
        <v/>
      </c>
      <c r="FN33" s="22">
        <f>IFERROR(FJ33/FC33-1,0)</f>
        <v/>
      </c>
      <c r="FO33" s="23">
        <f>IFERROR(FK33/FD33-1,0)</f>
        <v/>
      </c>
      <c r="FP33" s="136" t="n"/>
      <c r="FQ33" s="136" t="n"/>
      <c r="FR33" s="136" t="inlineStr">
        <is>
          <t>-</t>
        </is>
      </c>
      <c r="FS33" s="136" t="inlineStr">
        <is>
          <t>-</t>
        </is>
      </c>
      <c r="FT33" s="22">
        <f>IFERROR(FP33/FI33-1,0)</f>
        <v/>
      </c>
      <c r="FU33" s="22">
        <f>IFERROR(FQ33/FJ33-1,0)</f>
        <v/>
      </c>
      <c r="FV33" s="23">
        <f>IFERROR(FR33/FK33-1,0)</f>
        <v/>
      </c>
      <c r="FW33" s="136" t="n"/>
      <c r="FX33" s="136" t="n"/>
      <c r="FY33" s="136" t="inlineStr">
        <is>
          <t>-</t>
        </is>
      </c>
      <c r="FZ33" s="136" t="inlineStr">
        <is>
          <t>-</t>
        </is>
      </c>
      <c r="GA33" s="22">
        <f>IFERROR(FW33/FP33-1,0)</f>
        <v/>
      </c>
      <c r="GB33" s="22">
        <f>IFERROR(FX33/FQ33-1,0)</f>
        <v/>
      </c>
      <c r="GC33" s="23">
        <f>IFERROR(FY33/FR33-1,0)</f>
        <v/>
      </c>
      <c r="GD33" s="136" t="n"/>
      <c r="GE33" s="136" t="n"/>
      <c r="GF33" s="136" t="inlineStr">
        <is>
          <t>-</t>
        </is>
      </c>
      <c r="GG33" s="136" t="inlineStr">
        <is>
          <t>-</t>
        </is>
      </c>
      <c r="GH33" s="22">
        <f>IFERROR(GD33/FW33-1,0)</f>
        <v/>
      </c>
      <c r="GI33" s="22">
        <f>IFERROR(GE33/FX33-1,0)</f>
        <v/>
      </c>
      <c r="GJ33" s="23">
        <f>IFERROR(GF33/FY33-1,0)</f>
        <v/>
      </c>
      <c r="GK33" s="136" t="n"/>
      <c r="GL33" s="136" t="n"/>
      <c r="GM33" s="136" t="inlineStr">
        <is>
          <t>-</t>
        </is>
      </c>
      <c r="GN33" s="136" t="inlineStr">
        <is>
          <t>-</t>
        </is>
      </c>
      <c r="GO33" s="22">
        <f>IFERROR(GK33/GD33-1,0)</f>
        <v/>
      </c>
      <c r="GP33" s="22">
        <f>IFERROR(GL33/GE33-1,0)</f>
        <v/>
      </c>
      <c r="GQ33" s="23">
        <f>IFERROR(GM33/GF33-1,0)</f>
        <v/>
      </c>
      <c r="GR33" s="136" t="n"/>
      <c r="GS33" s="136" t="n"/>
      <c r="GT33" s="136" t="inlineStr">
        <is>
          <t>-</t>
        </is>
      </c>
      <c r="GU33" s="136" t="inlineStr">
        <is>
          <t>-</t>
        </is>
      </c>
      <c r="GV33" s="22">
        <f>IFERROR(GR33/GK33-1,0)</f>
        <v/>
      </c>
      <c r="GW33" s="22">
        <f>IFERROR(GS33/GL33-1,0)</f>
        <v/>
      </c>
      <c r="GX33" s="23">
        <f>IFERROR(GT33/GM33-1,0)</f>
        <v/>
      </c>
      <c r="GY33" s="136" t="n"/>
      <c r="GZ33" s="136" t="n"/>
      <c r="HA33" s="136" t="inlineStr">
        <is>
          <t>-</t>
        </is>
      </c>
      <c r="HB33" s="136" t="inlineStr">
        <is>
          <t>-</t>
        </is>
      </c>
      <c r="HC33" s="22">
        <f>IFERROR(GY33/GR33-1,0)</f>
        <v/>
      </c>
      <c r="HD33" s="22">
        <f>IFERROR(GZ33/GS33-1,0)</f>
        <v/>
      </c>
      <c r="HE33" s="23">
        <f>IFERROR(HA33/GT33-1,0)</f>
        <v/>
      </c>
      <c r="HF33" s="136" t="n"/>
      <c r="HG33" s="136" t="n"/>
      <c r="HH33" s="136" t="inlineStr">
        <is>
          <t>-</t>
        </is>
      </c>
      <c r="HI33" s="136" t="inlineStr">
        <is>
          <t>-</t>
        </is>
      </c>
      <c r="HJ33" s="22">
        <f>IFERROR(HF33/GY33-1,0)</f>
        <v/>
      </c>
      <c r="HK33" s="22">
        <f>IFERROR(HG33/GZ33-1,0)</f>
        <v/>
      </c>
      <c r="HL33" s="23">
        <f>IFERROR(HH33/HA33-1,0)</f>
        <v/>
      </c>
      <c r="HM33" s="136" t="n"/>
      <c r="HN33" s="136" t="n"/>
      <c r="HO33" s="136" t="inlineStr">
        <is>
          <t>-</t>
        </is>
      </c>
      <c r="HP33" s="136" t="inlineStr">
        <is>
          <t>-</t>
        </is>
      </c>
      <c r="HQ33" s="22">
        <f>IFERROR(HM33/HF33-1,0)</f>
        <v/>
      </c>
      <c r="HR33" s="22">
        <f>IFERROR(HN33/HG33-1,0)</f>
        <v/>
      </c>
      <c r="HS33" s="23">
        <f>IFERROR(HO33/HH33-1,0)</f>
        <v/>
      </c>
      <c r="HT33" s="136" t="n"/>
      <c r="HU33" s="136" t="n"/>
      <c r="HV33" s="136" t="inlineStr">
        <is>
          <t>-</t>
        </is>
      </c>
      <c r="HW33" s="136" t="inlineStr">
        <is>
          <t>-</t>
        </is>
      </c>
      <c r="HX33" s="22">
        <f>IFERROR(HT33/HM33-1,0)</f>
        <v/>
      </c>
      <c r="HY33" s="22">
        <f>IFERROR(HU33/HN33-1,0)</f>
        <v/>
      </c>
      <c r="HZ33" s="23">
        <f>IFERROR(HV33/HO33-1,0)</f>
        <v/>
      </c>
      <c r="IA33" s="136" t="n"/>
      <c r="IB33" s="136" t="n"/>
      <c r="IC33" s="136" t="inlineStr">
        <is>
          <t>-</t>
        </is>
      </c>
      <c r="ID33" s="136" t="inlineStr">
        <is>
          <t>-</t>
        </is>
      </c>
      <c r="IE33" s="22">
        <f>IFERROR(IA33/HT33-1,0)</f>
        <v/>
      </c>
      <c r="IF33" s="22">
        <f>IFERROR(IB33/HU33-1,0)</f>
        <v/>
      </c>
      <c r="IG33" s="23">
        <f>IFERROR(IC33/HV33-1,0)</f>
        <v/>
      </c>
      <c r="IH33" s="136" t="n"/>
      <c r="II33" s="136" t="n"/>
      <c r="IJ33" s="136" t="inlineStr">
        <is>
          <t>-</t>
        </is>
      </c>
      <c r="IK33" s="136" t="inlineStr">
        <is>
          <t>-</t>
        </is>
      </c>
      <c r="IL33" s="22">
        <f>IFERROR(IH33/IA33-1,0)</f>
        <v/>
      </c>
      <c r="IM33" s="22">
        <f>IFERROR(II33/IB33-1,0)</f>
        <v/>
      </c>
      <c r="IN33" s="23">
        <f>IFERROR(IJ33/IC33-1,0)</f>
        <v/>
      </c>
      <c r="IO33" s="136" t="n"/>
      <c r="IP33" s="136" t="n"/>
      <c r="IQ33" s="136" t="inlineStr">
        <is>
          <t>-</t>
        </is>
      </c>
      <c r="IR33" s="136" t="inlineStr">
        <is>
          <t>-</t>
        </is>
      </c>
      <c r="IS33" s="22">
        <f>IFERROR(IO33/IH33-1,0)</f>
        <v/>
      </c>
      <c r="IT33" s="22">
        <f>IFERROR(IP33/II33-1,0)</f>
        <v/>
      </c>
      <c r="IU33" s="23">
        <f>IFERROR(IQ33/IJ33-1,0)</f>
        <v/>
      </c>
      <c r="IV33" s="136" t="n"/>
      <c r="IW33" s="136" t="n"/>
      <c r="IX33" s="136" t="inlineStr">
        <is>
          <t>-</t>
        </is>
      </c>
      <c r="IY33" s="136" t="inlineStr">
        <is>
          <t>-</t>
        </is>
      </c>
      <c r="IZ33" s="22">
        <f>IFERROR(IV33/IO33-1,0)</f>
        <v/>
      </c>
      <c r="JA33" s="22">
        <f>IFERROR(IW33/IP33-1,0)</f>
        <v/>
      </c>
      <c r="JB33" s="23">
        <f>IFERROR(IX33/IQ33-1,0)</f>
        <v/>
      </c>
      <c r="JC33" s="136" t="n"/>
      <c r="JD33" s="136" t="n"/>
      <c r="JE33" s="136" t="inlineStr">
        <is>
          <t>-</t>
        </is>
      </c>
      <c r="JF33" s="136" t="inlineStr">
        <is>
          <t>-</t>
        </is>
      </c>
      <c r="JG33" s="22">
        <f>IFERROR(JC33/IV33-1,0)</f>
        <v/>
      </c>
      <c r="JH33" s="22">
        <f>IFERROR(JD33/IW33-1,0)</f>
        <v/>
      </c>
      <c r="JI33" s="23">
        <f>IFERROR(JE33/IX33-1,0)</f>
        <v/>
      </c>
      <c r="JJ33" s="136" t="n"/>
      <c r="JK33" s="136" t="n"/>
      <c r="JL33" s="136" t="inlineStr">
        <is>
          <t>-</t>
        </is>
      </c>
      <c r="JM33" s="136" t="inlineStr">
        <is>
          <t>-</t>
        </is>
      </c>
      <c r="JN33" s="22">
        <f>IFERROR(JJ33/JC33-1,0)</f>
        <v/>
      </c>
      <c r="JO33" s="22">
        <f>IFERROR(JK33/JD33-1,0)</f>
        <v/>
      </c>
      <c r="JP33" s="23">
        <f>IFERROR(JL33/JE33-1,0)</f>
        <v/>
      </c>
      <c r="JQ33" s="136" t="n"/>
      <c r="JR33" s="136" t="n"/>
      <c r="JS33" s="136" t="inlineStr">
        <is>
          <t>-</t>
        </is>
      </c>
      <c r="JT33" s="136" t="inlineStr">
        <is>
          <t>-</t>
        </is>
      </c>
      <c r="JU33" s="22">
        <f>IFERROR(JQ33/JJ33-1,0)</f>
        <v/>
      </c>
      <c r="JV33" s="22">
        <f>IFERROR(JR33/JK33-1,0)</f>
        <v/>
      </c>
      <c r="JW33" s="23">
        <f>IFERROR(JS33/JL33-1,0)</f>
        <v/>
      </c>
      <c r="JX33" s="136" t="n"/>
      <c r="JY33" s="136" t="n"/>
      <c r="JZ33" s="136" t="inlineStr">
        <is>
          <t>-</t>
        </is>
      </c>
      <c r="KA33" s="136" t="inlineStr">
        <is>
          <t>-</t>
        </is>
      </c>
      <c r="KB33" s="22">
        <f>IFERROR(JX33/JQ33-1,0)</f>
        <v/>
      </c>
      <c r="KC33" s="22">
        <f>IFERROR(JY33/JR33-1,0)</f>
        <v/>
      </c>
      <c r="KD33" s="23">
        <f>IFERROR(JZ33/JS33-1,0)</f>
        <v/>
      </c>
      <c r="KE33" s="136" t="n"/>
      <c r="KF33" s="136" t="n"/>
      <c r="KG33" s="136" t="inlineStr">
        <is>
          <t>-</t>
        </is>
      </c>
      <c r="KH33" s="136" t="inlineStr">
        <is>
          <t>-</t>
        </is>
      </c>
      <c r="KI33" s="22">
        <f>IFERROR(KE33/JQ33-1,0)</f>
        <v/>
      </c>
      <c r="KJ33" s="22">
        <f>IFERROR(KF33/JR33-1,0)</f>
        <v/>
      </c>
      <c r="KK33" s="23">
        <f>IFERROR(KG33/JS33-1,0)</f>
        <v/>
      </c>
      <c r="KL33" s="136" t="n"/>
      <c r="KM33" s="136" t="n"/>
      <c r="KN33" s="136" t="inlineStr">
        <is>
          <t>-</t>
        </is>
      </c>
      <c r="KO33" s="136" t="inlineStr">
        <is>
          <t>-</t>
        </is>
      </c>
      <c r="KP33" s="22">
        <f>IFERROR(KL33/JX33-1,0)</f>
        <v/>
      </c>
      <c r="KQ33" s="22">
        <f>IFERROR(KM33/JY33-1,0)</f>
        <v/>
      </c>
      <c r="KR33" s="23">
        <f>IFERROR(KN33/JZ33-1,0)</f>
        <v/>
      </c>
      <c r="KS33" s="136" t="n"/>
      <c r="KT33" s="136" t="n"/>
      <c r="KU33" s="136" t="inlineStr">
        <is>
          <t>-</t>
        </is>
      </c>
      <c r="KV33" s="136" t="inlineStr">
        <is>
          <t>-</t>
        </is>
      </c>
      <c r="KW33" s="22">
        <f>IFERROR(KS33/KE33-1,0)</f>
        <v/>
      </c>
      <c r="KX33" s="22">
        <f>IFERROR(KT33/KF33-1,0)</f>
        <v/>
      </c>
      <c r="KY33" s="23">
        <f>IFERROR(KU33/KG33-1,0)</f>
        <v/>
      </c>
      <c r="KZ33" s="136" t="n"/>
      <c r="LA33" s="136" t="n"/>
      <c r="LB33" s="136" t="inlineStr">
        <is>
          <t>-</t>
        </is>
      </c>
      <c r="LC33" s="136" t="inlineStr">
        <is>
          <t>-</t>
        </is>
      </c>
      <c r="LD33" s="22">
        <f>IFERROR(KZ33/KL33-1,0)</f>
        <v/>
      </c>
      <c r="LE33" s="22">
        <f>IFERROR(LA33/KM33-1,0)</f>
        <v/>
      </c>
      <c r="LF33" s="23">
        <f>IFERROR(LB33/KN33-1,0)</f>
        <v/>
      </c>
      <c r="LG33" s="136" t="n"/>
      <c r="LH33" s="136" t="n"/>
      <c r="LI33" s="136" t="inlineStr">
        <is>
          <t>-</t>
        </is>
      </c>
      <c r="LJ33" s="136" t="inlineStr">
        <is>
          <t>-</t>
        </is>
      </c>
      <c r="LK33" s="22">
        <f>IFERROR(LG33/KS33-1,0)</f>
        <v/>
      </c>
      <c r="LL33" s="22">
        <f>IFERROR(LH33/KT33-1,0)</f>
        <v/>
      </c>
      <c r="LM33" s="23">
        <f>IFERROR(LI33/KU33-1,0)</f>
        <v/>
      </c>
      <c r="LN33" s="136" t="n"/>
      <c r="LO33" s="136" t="n"/>
      <c r="LP33" s="136" t="inlineStr">
        <is>
          <t>-</t>
        </is>
      </c>
      <c r="LQ33" s="136" t="inlineStr">
        <is>
          <t>-</t>
        </is>
      </c>
      <c r="LR33" s="22">
        <f>IFERROR(LN33/KZ33-1,0)</f>
        <v/>
      </c>
      <c r="LS33" s="22">
        <f>IFERROR(LO33/LA33-1,0)</f>
        <v/>
      </c>
      <c r="LT33" s="23">
        <f>IFERROR(LP33/LB33-1,0)</f>
        <v/>
      </c>
      <c r="LU33" s="136" t="n"/>
      <c r="LV33" s="136" t="n"/>
      <c r="LW33" s="136" t="inlineStr">
        <is>
          <t>-</t>
        </is>
      </c>
      <c r="LX33" s="136" t="inlineStr">
        <is>
          <t>-</t>
        </is>
      </c>
      <c r="LY33" s="22">
        <f>IFERROR(LU33/LG33-1,0)</f>
        <v/>
      </c>
      <c r="LZ33" s="22">
        <f>IFERROR(LV33/LH33-1,0)</f>
        <v/>
      </c>
      <c r="MA33" s="23">
        <f>IFERROR(LW33/LI33-1,0)</f>
        <v/>
      </c>
      <c r="MB33" s="136" t="n"/>
      <c r="MC33" s="136" t="n"/>
      <c r="MD33" s="136" t="inlineStr">
        <is>
          <t>-</t>
        </is>
      </c>
      <c r="ME33" s="136" t="inlineStr">
        <is>
          <t>-</t>
        </is>
      </c>
      <c r="MF33" s="22">
        <f>IFERROR(MB33/LN33-1,0)</f>
        <v/>
      </c>
      <c r="MG33" s="22">
        <f>IFERROR(MC33/LO33-1,0)</f>
        <v/>
      </c>
      <c r="MH33" s="23">
        <f>IFERROR(MD33/LP33-1,0)</f>
        <v/>
      </c>
      <c r="MI33" s="136" t="n"/>
      <c r="MJ33" s="136" t="n"/>
      <c r="MK33" s="136" t="inlineStr">
        <is>
          <t>-</t>
        </is>
      </c>
      <c r="ML33" s="136" t="inlineStr">
        <is>
          <t>-</t>
        </is>
      </c>
      <c r="MM33" s="22">
        <f>IFERROR(MI33/LU33-1,0)</f>
        <v/>
      </c>
      <c r="MN33" s="22">
        <f>IFERROR(MJ33/LV33-1,0)</f>
        <v/>
      </c>
      <c r="MO33" s="23">
        <f>IFERROR(MK33/LW33-1,0)</f>
        <v/>
      </c>
      <c r="MP33" s="136" t="n"/>
      <c r="MQ33" s="136" t="n"/>
      <c r="MR33" s="136" t="inlineStr">
        <is>
          <t>-</t>
        </is>
      </c>
      <c r="MS33" s="136" t="inlineStr">
        <is>
          <t>-</t>
        </is>
      </c>
      <c r="MT33" s="22">
        <f>IFERROR(MP33/MB33-1,0)</f>
        <v/>
      </c>
      <c r="MU33" s="22">
        <f>IFERROR(MQ33/MC33-1,0)</f>
        <v/>
      </c>
      <c r="MV33" s="23">
        <f>IFERROR(MR33/MD33-1,0)</f>
        <v/>
      </c>
      <c r="MW33" s="136" t="n"/>
      <c r="MX33" s="136" t="n"/>
      <c r="MY33" s="136" t="inlineStr">
        <is>
          <t>-</t>
        </is>
      </c>
      <c r="MZ33" s="136" t="inlineStr">
        <is>
          <t>-</t>
        </is>
      </c>
      <c r="NA33" s="22">
        <f>IFERROR(MW33/MI33-1,0)</f>
        <v/>
      </c>
      <c r="NB33" s="22">
        <f>IFERROR(MX33/MJ33-1,0)</f>
        <v/>
      </c>
      <c r="NC33" s="23">
        <f>IFERROR(MY33/MK33-1,0)</f>
        <v/>
      </c>
      <c r="ND33" s="136" t="n"/>
      <c r="NE33" s="136" t="n"/>
      <c r="NF33" s="136" t="inlineStr">
        <is>
          <t>-</t>
        </is>
      </c>
      <c r="NG33" s="136" t="inlineStr">
        <is>
          <t>-</t>
        </is>
      </c>
      <c r="NH33" s="22">
        <f>IFERROR(ND33/MP33-1,0)</f>
        <v/>
      </c>
      <c r="NI33" s="22">
        <f>IFERROR(NE33/MQ33-1,0)</f>
        <v/>
      </c>
      <c r="NJ33" s="23">
        <f>IFERROR(NF33/MR33-1,0)</f>
        <v/>
      </c>
      <c r="NK33" s="136" t="n"/>
      <c r="NL33" s="136" t="n"/>
      <c r="NM33" s="136" t="inlineStr">
        <is>
          <t>-</t>
        </is>
      </c>
      <c r="NN33" s="136" t="inlineStr">
        <is>
          <t>-</t>
        </is>
      </c>
      <c r="NO33" s="22">
        <f>IFERROR(NK33/MW33-1,0)</f>
        <v/>
      </c>
      <c r="NP33" s="22">
        <f>IFERROR(NL33/MX33-1,0)</f>
        <v/>
      </c>
      <c r="NQ33" s="23">
        <f>IFERROR(NM33/MY33-1,0)</f>
        <v/>
      </c>
      <c r="NR33" s="136" t="n"/>
      <c r="NS33" s="136" t="n"/>
      <c r="NT33" s="136" t="inlineStr">
        <is>
          <t>-</t>
        </is>
      </c>
      <c r="NU33" s="136" t="inlineStr">
        <is>
          <t>-</t>
        </is>
      </c>
      <c r="NV33" s="22">
        <f>IFERROR(NR33/ND33-1,0)</f>
        <v/>
      </c>
      <c r="NW33" s="22">
        <f>IFERROR(NS33/NE33-1,0)</f>
        <v/>
      </c>
      <c r="NX33" s="23">
        <f>IFERROR(NT33/NF33-1,0)</f>
        <v/>
      </c>
      <c r="NY33" s="136" t="n"/>
      <c r="NZ33" s="136" t="n"/>
      <c r="OA33" s="136" t="inlineStr">
        <is>
          <t>-</t>
        </is>
      </c>
      <c r="OB33" s="136" t="inlineStr">
        <is>
          <t>-</t>
        </is>
      </c>
      <c r="OC33" s="22">
        <f>IFERROR(NY33/NK33-1,0)</f>
        <v/>
      </c>
      <c r="OD33" s="22">
        <f>IFERROR(NZ33/NL33-1,0)</f>
        <v/>
      </c>
      <c r="OE33" s="23">
        <f>IFERROR(OA33/NM33-1,0)</f>
        <v/>
      </c>
      <c r="OF33" s="136" t="n"/>
      <c r="OG33" s="136" t="n"/>
      <c r="OH33" s="136" t="inlineStr">
        <is>
          <t>-</t>
        </is>
      </c>
      <c r="OI33" s="136" t="inlineStr">
        <is>
          <t>-</t>
        </is>
      </c>
      <c r="OJ33" s="22">
        <f>IFERROR(OF33/NR33-1,0)</f>
        <v/>
      </c>
      <c r="OK33" s="22">
        <f>IFERROR(OG33/NS33-1,0)</f>
        <v/>
      </c>
      <c r="OL33" s="23">
        <f>IFERROR(OH33/NT33-1,0)</f>
        <v/>
      </c>
      <c r="OM33" s="136" t="n"/>
      <c r="ON33" s="136" t="n"/>
      <c r="OO33" s="136" t="inlineStr">
        <is>
          <t>-</t>
        </is>
      </c>
      <c r="OP33" s="136" t="inlineStr">
        <is>
          <t>-</t>
        </is>
      </c>
      <c r="OQ33" s="22">
        <f>IFERROR(OM33/NY33-1,0)</f>
        <v/>
      </c>
      <c r="OR33" s="22">
        <f>IFERROR(ON33/NZ33-1,0)</f>
        <v/>
      </c>
      <c r="OS33" s="23">
        <f>IFERROR(OO33/OA33-1,0)</f>
        <v/>
      </c>
      <c r="OT33" s="136" t="n"/>
      <c r="OU33" s="136" t="n"/>
      <c r="OV33" s="136" t="inlineStr">
        <is>
          <t>-</t>
        </is>
      </c>
      <c r="OW33" s="136" t="inlineStr">
        <is>
          <t>-</t>
        </is>
      </c>
      <c r="OX33" s="22">
        <f>IFERROR(OT33/OF33-1,0)</f>
        <v/>
      </c>
      <c r="OY33" s="22">
        <f>IFERROR(OU33/OG33-1,0)</f>
        <v/>
      </c>
      <c r="OZ33" s="23">
        <f>IFERROR(OV33/OH33-1,0)</f>
        <v/>
      </c>
    </row>
    <row r="34" ht="31.8" customHeight="1" s="325" thickBot="1">
      <c r="A34" s="26" t="inlineStr">
        <is>
          <t>СП МАРКЕТ ОЗОН/Стройпоставка WB</t>
        </is>
      </c>
      <c r="B34" s="49" t="inlineStr">
        <is>
          <t>ООО "СТРОЙПОСТАВКА"</t>
        </is>
      </c>
      <c r="C34" s="27" t="inlineStr">
        <is>
          <t>Кудрейкин Андрей</t>
        </is>
      </c>
      <c r="D34" s="28" t="n"/>
      <c r="E34" s="40" t="n">
        <v>45735</v>
      </c>
      <c r="F34" s="40" t="n"/>
      <c r="G34" s="42" t="n">
        <v>45747</v>
      </c>
      <c r="H34" s="42" t="n"/>
      <c r="I34" s="147" t="inlineStr">
        <is>
          <t>Ozon, Яндекс Маркет</t>
        </is>
      </c>
      <c r="J34" s="147" t="inlineStr">
        <is>
          <t>Era</t>
        </is>
      </c>
      <c r="K34" s="136" t="n"/>
      <c r="L34" s="33" t="n">
        <v>4995</v>
      </c>
      <c r="M34" s="136" t="n"/>
      <c r="N34" s="136" t="inlineStr">
        <is>
          <t>-</t>
        </is>
      </c>
      <c r="O34" s="22">
        <f>IFERROR(K34/#REF!-1,0)</f>
        <v/>
      </c>
      <c r="P34" s="22">
        <f>IFERROR(L34/#REF!-1,0)</f>
        <v/>
      </c>
      <c r="Q34" s="23">
        <f>IFERROR(M34/#REF!-1,0)</f>
        <v/>
      </c>
      <c r="R34" s="136" t="n"/>
      <c r="S34" s="33" t="n">
        <v>5285</v>
      </c>
      <c r="T34" s="136" t="n"/>
      <c r="U34" s="136" t="inlineStr">
        <is>
          <t>-</t>
        </is>
      </c>
      <c r="V34" s="22">
        <f>IFERROR(R34/K34-1,0)</f>
        <v/>
      </c>
      <c r="W34" s="22">
        <f>IFERROR(S34/L34-1,0)</f>
        <v/>
      </c>
      <c r="X34" s="23">
        <f>IFERROR(T34/M34-1,0)</f>
        <v/>
      </c>
      <c r="Y34" s="136" t="n"/>
      <c r="Z34" s="33" t="n">
        <v>4982</v>
      </c>
      <c r="AA34" s="136" t="n"/>
      <c r="AB34" s="136" t="inlineStr">
        <is>
          <t>-</t>
        </is>
      </c>
      <c r="AC34" s="22">
        <f>IFERROR(Y34/R34-1,0)</f>
        <v/>
      </c>
      <c r="AD34" s="22">
        <f>IFERROR(Z34/S34-1,0)</f>
        <v/>
      </c>
      <c r="AE34" s="23">
        <f>IFERROR(AA34/T34-1,0)</f>
        <v/>
      </c>
      <c r="AF34" s="136" t="n"/>
      <c r="AG34" s="33" t="n">
        <v>4862</v>
      </c>
      <c r="AH34" s="136" t="n"/>
      <c r="AI34" s="136" t="inlineStr">
        <is>
          <t>-</t>
        </is>
      </c>
      <c r="AJ34" s="22">
        <f>IFERROR(AF34/Y34-1,0)</f>
        <v/>
      </c>
      <c r="AK34" s="22">
        <f>IFERROR(AG34/Z34-1,0)</f>
        <v/>
      </c>
      <c r="AL34" s="23">
        <f>IFERROR(AH34/AA34-1,0)</f>
        <v/>
      </c>
      <c r="AM34" s="33" t="n">
        <v>9609</v>
      </c>
      <c r="AN34" s="33" t="n">
        <v>4769</v>
      </c>
      <c r="AO34" s="136" t="n"/>
      <c r="AP34" s="136" t="inlineStr">
        <is>
          <t>-</t>
        </is>
      </c>
      <c r="AQ34" s="22">
        <f>IFERROR(AM34/AF34-1,0)</f>
        <v/>
      </c>
      <c r="AR34" s="22">
        <f>IFERROR(AN34/AG34-1,0)</f>
        <v/>
      </c>
      <c r="AS34" s="23">
        <f>IFERROR(AO34/AH34-1,0)</f>
        <v/>
      </c>
      <c r="AT34" s="33" t="n">
        <v>10827</v>
      </c>
      <c r="AU34" s="136" t="n"/>
      <c r="AV34" s="136" t="n"/>
      <c r="AW34" s="136" t="inlineStr">
        <is>
          <t>-</t>
        </is>
      </c>
      <c r="AX34" s="22">
        <f>IFERROR(AT34/AM34-1,0)</f>
        <v/>
      </c>
      <c r="AY34" s="22">
        <f>IFERROR(AU34/AN34-1,0)</f>
        <v/>
      </c>
      <c r="AZ34" s="23">
        <f>IFERROR(AV34/AO34-1,0)</f>
        <v/>
      </c>
      <c r="BA34" s="33" t="n">
        <v>9811</v>
      </c>
      <c r="BB34" s="136" t="n"/>
      <c r="BC34" s="136" t="n"/>
      <c r="BD34" s="136" t="inlineStr">
        <is>
          <t>-</t>
        </is>
      </c>
      <c r="BE34" s="22">
        <f>IFERROR(BA34/AT34-1,0)</f>
        <v/>
      </c>
      <c r="BF34" s="22">
        <f>IFERROR(BB34/AU34-1,0)</f>
        <v/>
      </c>
      <c r="BG34" s="23">
        <f>IFERROR(BC34/AV34-1,0)</f>
        <v/>
      </c>
      <c r="BH34" s="136" t="n"/>
      <c r="BI34" s="136" t="n"/>
      <c r="BJ34" s="136" t="n"/>
      <c r="BK34" s="136" t="inlineStr">
        <is>
          <t>-</t>
        </is>
      </c>
      <c r="BL34" s="22">
        <f>IFERROR(BH34/BA34-1,0)</f>
        <v/>
      </c>
      <c r="BM34" s="22">
        <f>IFERROR(BI34/BB34-1,0)</f>
        <v/>
      </c>
      <c r="BN34" s="23">
        <f>IFERROR(BJ34/BC34-1,0)</f>
        <v/>
      </c>
      <c r="BO34" s="136" t="n"/>
      <c r="BP34" s="136" t="n"/>
      <c r="BQ34" s="136" t="n"/>
      <c r="BR34" s="136" t="inlineStr">
        <is>
          <t>-</t>
        </is>
      </c>
      <c r="BS34" s="22">
        <f>IFERROR(BO34/BH34-1,0)</f>
        <v/>
      </c>
      <c r="BT34" s="22">
        <f>IFERROR(BP34/BI34-1,0)</f>
        <v/>
      </c>
      <c r="BU34" s="23">
        <f>IFERROR(BQ34/BJ34-1,0)</f>
        <v/>
      </c>
      <c r="BV34" s="136" t="n"/>
      <c r="BW34" s="136" t="n"/>
      <c r="BX34" s="136" t="n"/>
      <c r="BY34" s="136" t="inlineStr">
        <is>
          <t>-</t>
        </is>
      </c>
      <c r="BZ34" s="22">
        <f>IFERROR(BV34/BO34-1,0)</f>
        <v/>
      </c>
      <c r="CA34" s="22">
        <f>IFERROR(BW34/BP34-1,0)</f>
        <v/>
      </c>
      <c r="CB34" s="23">
        <f>IFERROR(BX34/BQ34-1,0)</f>
        <v/>
      </c>
      <c r="CC34" s="136" t="n"/>
      <c r="CD34" s="136" t="n"/>
      <c r="CE34" s="136" t="n"/>
      <c r="CF34" s="136" t="inlineStr">
        <is>
          <t>-</t>
        </is>
      </c>
      <c r="CG34" s="22">
        <f>IFERROR(CC34/BV34-1,0)</f>
        <v/>
      </c>
      <c r="CH34" s="22">
        <f>IFERROR(CD34/BW34-1,0)</f>
        <v/>
      </c>
      <c r="CI34" s="23">
        <f>IFERROR(CE34/BX34-1,0)</f>
        <v/>
      </c>
      <c r="CJ34" s="136" t="n"/>
      <c r="CK34" s="136" t="n"/>
      <c r="CL34" s="136" t="n"/>
      <c r="CM34" s="136" t="inlineStr">
        <is>
          <t>-</t>
        </is>
      </c>
      <c r="CN34" s="22">
        <f>IFERROR(CJ34/CC34-1,0)</f>
        <v/>
      </c>
      <c r="CO34" s="22">
        <f>IFERROR(CK34/CD34-1,0)</f>
        <v/>
      </c>
      <c r="CP34" s="23">
        <f>IFERROR(CL34/CE34-1,0)</f>
        <v/>
      </c>
      <c r="CQ34" s="136" t="n"/>
      <c r="CR34" s="136" t="n"/>
      <c r="CS34" s="136" t="n"/>
      <c r="CT34" s="136" t="inlineStr">
        <is>
          <t>-</t>
        </is>
      </c>
      <c r="CU34" s="22">
        <f>IFERROR(CQ34/CJ34-1,0)</f>
        <v/>
      </c>
      <c r="CV34" s="22">
        <f>IFERROR(CR34/CK34-1,0)</f>
        <v/>
      </c>
      <c r="CW34" s="23">
        <f>IFERROR(CS34/CL34-1,0)</f>
        <v/>
      </c>
      <c r="CX34" s="136" t="n"/>
      <c r="CY34" s="136" t="n"/>
      <c r="CZ34" s="136" t="n"/>
      <c r="DA34" s="136" t="inlineStr">
        <is>
          <t>-</t>
        </is>
      </c>
      <c r="DB34" s="22">
        <f>IFERROR(CX34/CQ34-1,0)</f>
        <v/>
      </c>
      <c r="DC34" s="22">
        <f>IFERROR(CY34/CR34-1,0)</f>
        <v/>
      </c>
      <c r="DD34" s="23">
        <f>IFERROR(CZ34/CS34-1,0)</f>
        <v/>
      </c>
      <c r="DE34" s="136" t="n"/>
      <c r="DF34" s="136" t="n"/>
      <c r="DG34" s="136" t="n"/>
      <c r="DH34" s="136" t="inlineStr">
        <is>
          <t>-</t>
        </is>
      </c>
      <c r="DI34" s="22">
        <f>IFERROR(DE34/CX34-1,0)</f>
        <v/>
      </c>
      <c r="DJ34" s="22">
        <f>IFERROR(DF34/CY34-1,0)</f>
        <v/>
      </c>
      <c r="DK34" s="23">
        <f>IFERROR(DG34/CZ34-1,0)</f>
        <v/>
      </c>
      <c r="DL34" s="136" t="n"/>
      <c r="DM34" s="136" t="n"/>
      <c r="DN34" s="136" t="n"/>
      <c r="DO34" s="136" t="inlineStr">
        <is>
          <t>-</t>
        </is>
      </c>
      <c r="DP34" s="22">
        <f>IFERROR(DL34/DE34-1,0)</f>
        <v/>
      </c>
      <c r="DQ34" s="22">
        <f>IFERROR(DM34/DF34-1,0)</f>
        <v/>
      </c>
      <c r="DR34" s="23">
        <f>IFERROR(DN34/DG34-1,0)</f>
        <v/>
      </c>
      <c r="DS34" s="136" t="n"/>
      <c r="DT34" s="136" t="n"/>
      <c r="DU34" s="136" t="n"/>
      <c r="DV34" s="136" t="inlineStr">
        <is>
          <t>-</t>
        </is>
      </c>
      <c r="DW34" s="22">
        <f>IFERROR(DS34/DL34-1,0)</f>
        <v/>
      </c>
      <c r="DX34" s="22">
        <f>IFERROR(DT34/DM34-1,0)</f>
        <v/>
      </c>
      <c r="DY34" s="23">
        <f>IFERROR(DU34/DN34-1,0)</f>
        <v/>
      </c>
      <c r="DZ34" s="136" t="n"/>
      <c r="EA34" s="136" t="n"/>
      <c r="EB34" s="136" t="n"/>
      <c r="EC34" s="136" t="inlineStr">
        <is>
          <t>-</t>
        </is>
      </c>
      <c r="ED34" s="22">
        <f>IFERROR(DZ34/DS34-1,0)</f>
        <v/>
      </c>
      <c r="EE34" s="22">
        <f>IFERROR(EA34/DT34-1,0)</f>
        <v/>
      </c>
      <c r="EF34" s="23">
        <f>IFERROR(EB34/DU34-1,0)</f>
        <v/>
      </c>
      <c r="EG34" s="136" t="n"/>
      <c r="EH34" s="136" t="n"/>
      <c r="EI34" s="136" t="n"/>
      <c r="EJ34" s="136" t="inlineStr">
        <is>
          <t>-</t>
        </is>
      </c>
      <c r="EK34" s="22">
        <f>IFERROR(EG34/DZ34-1,0)</f>
        <v/>
      </c>
      <c r="EL34" s="22">
        <f>IFERROR(EH34/EA34-1,0)</f>
        <v/>
      </c>
      <c r="EM34" s="23">
        <f>IFERROR(EI34/EB34-1,0)</f>
        <v/>
      </c>
      <c r="EN34" s="136" t="n"/>
      <c r="EO34" s="136" t="n"/>
      <c r="EP34" s="136" t="n"/>
      <c r="EQ34" s="136" t="inlineStr">
        <is>
          <t>-</t>
        </is>
      </c>
      <c r="ER34" s="22">
        <f>IFERROR(EN34/EG34-1,0)</f>
        <v/>
      </c>
      <c r="ES34" s="22">
        <f>IFERROR(EO34/EH34-1,0)</f>
        <v/>
      </c>
      <c r="ET34" s="23">
        <f>IFERROR(EP34/EI34-1,0)</f>
        <v/>
      </c>
      <c r="EU34" s="136" t="n"/>
      <c r="EV34" s="136" t="n"/>
      <c r="EW34" s="136" t="n"/>
      <c r="EX34" s="136" t="inlineStr">
        <is>
          <t>-</t>
        </is>
      </c>
      <c r="EY34" s="22">
        <f>IFERROR(EU34/EN34-1,0)</f>
        <v/>
      </c>
      <c r="EZ34" s="22">
        <f>IFERROR(EV34/EO34-1,0)</f>
        <v/>
      </c>
      <c r="FA34" s="23">
        <f>IFERROR(EW34/EP34-1,0)</f>
        <v/>
      </c>
      <c r="FB34" s="136" t="n"/>
      <c r="FC34" s="136" t="n"/>
      <c r="FD34" s="136" t="n"/>
      <c r="FE34" s="136" t="inlineStr">
        <is>
          <t>-</t>
        </is>
      </c>
      <c r="FF34" s="22">
        <f>IFERROR(FB34/EU34-1,0)</f>
        <v/>
      </c>
      <c r="FG34" s="22">
        <f>IFERROR(FC34/EV34-1,0)</f>
        <v/>
      </c>
      <c r="FH34" s="23">
        <f>IFERROR(FD34/EW34-1,0)</f>
        <v/>
      </c>
      <c r="FI34" s="136" t="n"/>
      <c r="FJ34" s="136" t="n"/>
      <c r="FK34" s="136" t="n"/>
      <c r="FL34" s="136" t="inlineStr">
        <is>
          <t>-</t>
        </is>
      </c>
      <c r="FM34" s="22">
        <f>IFERROR(FI34/FB34-1,0)</f>
        <v/>
      </c>
      <c r="FN34" s="22">
        <f>IFERROR(FJ34/FC34-1,0)</f>
        <v/>
      </c>
      <c r="FO34" s="23">
        <f>IFERROR(FK34/FD34-1,0)</f>
        <v/>
      </c>
      <c r="FP34" s="136" t="n"/>
      <c r="FQ34" s="136" t="n"/>
      <c r="FR34" s="136" t="n"/>
      <c r="FS34" s="136" t="inlineStr">
        <is>
          <t>-</t>
        </is>
      </c>
      <c r="FT34" s="22">
        <f>IFERROR(FP34/FI34-1,0)</f>
        <v/>
      </c>
      <c r="FU34" s="22">
        <f>IFERROR(FQ34/FJ34-1,0)</f>
        <v/>
      </c>
      <c r="FV34" s="23">
        <f>IFERROR(FR34/FK34-1,0)</f>
        <v/>
      </c>
      <c r="FW34" s="136" t="n"/>
      <c r="FX34" s="136" t="n"/>
      <c r="FY34" s="136" t="n"/>
      <c r="FZ34" s="136" t="inlineStr">
        <is>
          <t>-</t>
        </is>
      </c>
      <c r="GA34" s="22">
        <f>IFERROR(FW34/FP34-1,0)</f>
        <v/>
      </c>
      <c r="GB34" s="22">
        <f>IFERROR(FX34/FQ34-1,0)</f>
        <v/>
      </c>
      <c r="GC34" s="23">
        <f>IFERROR(FY34/FR34-1,0)</f>
        <v/>
      </c>
      <c r="GD34" s="136" t="n"/>
      <c r="GE34" s="136" t="n"/>
      <c r="GF34" s="136" t="n"/>
      <c r="GG34" s="136" t="inlineStr">
        <is>
          <t>-</t>
        </is>
      </c>
      <c r="GH34" s="22">
        <f>IFERROR(GD34/FW34-1,0)</f>
        <v/>
      </c>
      <c r="GI34" s="22">
        <f>IFERROR(GE34/FX34-1,0)</f>
        <v/>
      </c>
      <c r="GJ34" s="23">
        <f>IFERROR(GF34/FY34-1,0)</f>
        <v/>
      </c>
      <c r="GK34" s="136" t="n"/>
      <c r="GL34" s="136" t="n"/>
      <c r="GM34" s="136" t="n"/>
      <c r="GN34" s="136" t="inlineStr">
        <is>
          <t>-</t>
        </is>
      </c>
      <c r="GO34" s="22">
        <f>IFERROR(GK34/GD34-1,0)</f>
        <v/>
      </c>
      <c r="GP34" s="22">
        <f>IFERROR(GL34/GE34-1,0)</f>
        <v/>
      </c>
      <c r="GQ34" s="23">
        <f>IFERROR(GM34/GF34-1,0)</f>
        <v/>
      </c>
      <c r="GR34" s="136" t="n"/>
      <c r="GS34" s="136" t="n"/>
      <c r="GT34" s="136" t="n"/>
      <c r="GU34" s="136" t="inlineStr">
        <is>
          <t>-</t>
        </is>
      </c>
      <c r="GV34" s="22">
        <f>IFERROR(GR34/GK34-1,0)</f>
        <v/>
      </c>
      <c r="GW34" s="22">
        <f>IFERROR(GS34/GL34-1,0)</f>
        <v/>
      </c>
      <c r="GX34" s="23">
        <f>IFERROR(GT34/GM34-1,0)</f>
        <v/>
      </c>
      <c r="GY34" s="136" t="n"/>
      <c r="GZ34" s="136" t="n"/>
      <c r="HA34" s="136" t="n"/>
      <c r="HB34" s="136" t="inlineStr">
        <is>
          <t>-</t>
        </is>
      </c>
      <c r="HC34" s="22">
        <f>IFERROR(GY34/GR34-1,0)</f>
        <v/>
      </c>
      <c r="HD34" s="22">
        <f>IFERROR(GZ34/GS34-1,0)</f>
        <v/>
      </c>
      <c r="HE34" s="23">
        <f>IFERROR(HA34/GT34-1,0)</f>
        <v/>
      </c>
      <c r="HF34" s="136" t="n"/>
      <c r="HG34" s="136" t="n"/>
      <c r="HH34" s="136" t="n"/>
      <c r="HI34" s="136" t="inlineStr">
        <is>
          <t>-</t>
        </is>
      </c>
      <c r="HJ34" s="22">
        <f>IFERROR(HF34/GY34-1,0)</f>
        <v/>
      </c>
      <c r="HK34" s="22">
        <f>IFERROR(HG34/GZ34-1,0)</f>
        <v/>
      </c>
      <c r="HL34" s="23">
        <f>IFERROR(HH34/HA34-1,0)</f>
        <v/>
      </c>
      <c r="HM34" s="136" t="n"/>
      <c r="HN34" s="136" t="n"/>
      <c r="HO34" s="136" t="n"/>
      <c r="HP34" s="136" t="inlineStr">
        <is>
          <t>-</t>
        </is>
      </c>
      <c r="HQ34" s="22">
        <f>IFERROR(HM34/HF34-1,0)</f>
        <v/>
      </c>
      <c r="HR34" s="22">
        <f>IFERROR(HN34/HG34-1,0)</f>
        <v/>
      </c>
      <c r="HS34" s="23">
        <f>IFERROR(HO34/HH34-1,0)</f>
        <v/>
      </c>
      <c r="HT34" s="136" t="n"/>
      <c r="HU34" s="136" t="n"/>
      <c r="HV34" s="136" t="n"/>
      <c r="HW34" s="136" t="inlineStr">
        <is>
          <t>-</t>
        </is>
      </c>
      <c r="HX34" s="22">
        <f>IFERROR(HT34/HM34-1,0)</f>
        <v/>
      </c>
      <c r="HY34" s="22">
        <f>IFERROR(HU34/HN34-1,0)</f>
        <v/>
      </c>
      <c r="HZ34" s="23">
        <f>IFERROR(HV34/HO34-1,0)</f>
        <v/>
      </c>
      <c r="IA34" s="136" t="n"/>
      <c r="IB34" s="136" t="n"/>
      <c r="IC34" s="136" t="n"/>
      <c r="ID34" s="136" t="inlineStr">
        <is>
          <t>-</t>
        </is>
      </c>
      <c r="IE34" s="22">
        <f>IFERROR(IA34/HT34-1,0)</f>
        <v/>
      </c>
      <c r="IF34" s="22">
        <f>IFERROR(IB34/HU34-1,0)</f>
        <v/>
      </c>
      <c r="IG34" s="23">
        <f>IFERROR(IC34/HV34-1,0)</f>
        <v/>
      </c>
      <c r="IH34" s="136" t="n"/>
      <c r="II34" s="136" t="n"/>
      <c r="IJ34" s="136" t="n"/>
      <c r="IK34" s="136" t="inlineStr">
        <is>
          <t>-</t>
        </is>
      </c>
      <c r="IL34" s="22">
        <f>IFERROR(IH34/IA34-1,0)</f>
        <v/>
      </c>
      <c r="IM34" s="22">
        <f>IFERROR(II34/IB34-1,0)</f>
        <v/>
      </c>
      <c r="IN34" s="23">
        <f>IFERROR(IJ34/IC34-1,0)</f>
        <v/>
      </c>
      <c r="IO34" s="136" t="n"/>
      <c r="IP34" s="136" t="n"/>
      <c r="IQ34" s="136" t="n"/>
      <c r="IR34" s="136" t="inlineStr">
        <is>
          <t>-</t>
        </is>
      </c>
      <c r="IS34" s="22">
        <f>IFERROR(IO34/IH34-1,0)</f>
        <v/>
      </c>
      <c r="IT34" s="22">
        <f>IFERROR(IP34/II34-1,0)</f>
        <v/>
      </c>
      <c r="IU34" s="23">
        <f>IFERROR(IQ34/IJ34-1,0)</f>
        <v/>
      </c>
      <c r="IV34" s="136" t="n"/>
      <c r="IW34" s="136" t="n"/>
      <c r="IX34" s="136" t="n"/>
      <c r="IY34" s="136" t="inlineStr">
        <is>
          <t>-</t>
        </is>
      </c>
      <c r="IZ34" s="22">
        <f>IFERROR(IV34/IO34-1,0)</f>
        <v/>
      </c>
      <c r="JA34" s="22">
        <f>IFERROR(IW34/IP34-1,0)</f>
        <v/>
      </c>
      <c r="JB34" s="23">
        <f>IFERROR(IX34/IQ34-1,0)</f>
        <v/>
      </c>
      <c r="JC34" s="136" t="n"/>
      <c r="JD34" s="136" t="n"/>
      <c r="JE34" s="136" t="n"/>
      <c r="JF34" s="136" t="inlineStr">
        <is>
          <t>-</t>
        </is>
      </c>
      <c r="JG34" s="22">
        <f>IFERROR(JC34/IV34-1,0)</f>
        <v/>
      </c>
      <c r="JH34" s="22">
        <f>IFERROR(JD34/IW34-1,0)</f>
        <v/>
      </c>
      <c r="JI34" s="23">
        <f>IFERROR(JE34/IX34-1,0)</f>
        <v/>
      </c>
      <c r="JJ34" s="136" t="n"/>
      <c r="JK34" s="136" t="n"/>
      <c r="JL34" s="136" t="n"/>
      <c r="JM34" s="136" t="inlineStr">
        <is>
          <t>-</t>
        </is>
      </c>
      <c r="JN34" s="22">
        <f>IFERROR(JJ34/JC34-1,0)</f>
        <v/>
      </c>
      <c r="JO34" s="22">
        <f>IFERROR(JK34/JD34-1,0)</f>
        <v/>
      </c>
      <c r="JP34" s="23">
        <f>IFERROR(JL34/JE34-1,0)</f>
        <v/>
      </c>
      <c r="JQ34" s="136" t="n"/>
      <c r="JR34" s="136" t="n"/>
      <c r="JS34" s="136" t="n"/>
      <c r="JT34" s="136" t="inlineStr">
        <is>
          <t>-</t>
        </is>
      </c>
      <c r="JU34" s="22">
        <f>IFERROR(JQ34/JJ34-1,0)</f>
        <v/>
      </c>
      <c r="JV34" s="22">
        <f>IFERROR(JR34/JK34-1,0)</f>
        <v/>
      </c>
      <c r="JW34" s="23">
        <f>IFERROR(JS34/JL34-1,0)</f>
        <v/>
      </c>
      <c r="JX34" s="136" t="n"/>
      <c r="JY34" s="136" t="n"/>
      <c r="JZ34" s="136" t="n"/>
      <c r="KA34" s="136" t="inlineStr">
        <is>
          <t>-</t>
        </is>
      </c>
      <c r="KB34" s="22">
        <f>IFERROR(JX34/JQ34-1,0)</f>
        <v/>
      </c>
      <c r="KC34" s="22">
        <f>IFERROR(JY34/JR34-1,0)</f>
        <v/>
      </c>
      <c r="KD34" s="23">
        <f>IFERROR(JZ34/JS34-1,0)</f>
        <v/>
      </c>
      <c r="KE34" s="136" t="n"/>
      <c r="KF34" s="136" t="n"/>
      <c r="KG34" s="136" t="n"/>
      <c r="KH34" s="136" t="inlineStr">
        <is>
          <t>-</t>
        </is>
      </c>
      <c r="KI34" s="22">
        <f>IFERROR(KE34/JQ34-1,0)</f>
        <v/>
      </c>
      <c r="KJ34" s="22">
        <f>IFERROR(KF34/JR34-1,0)</f>
        <v/>
      </c>
      <c r="KK34" s="23">
        <f>IFERROR(KG34/JS34-1,0)</f>
        <v/>
      </c>
      <c r="KL34" s="136" t="n"/>
      <c r="KM34" s="136" t="n"/>
      <c r="KN34" s="136" t="n"/>
      <c r="KO34" s="136" t="inlineStr">
        <is>
          <t>-</t>
        </is>
      </c>
      <c r="KP34" s="22">
        <f>IFERROR(KL34/JX34-1,0)</f>
        <v/>
      </c>
      <c r="KQ34" s="22">
        <f>IFERROR(KM34/JY34-1,0)</f>
        <v/>
      </c>
      <c r="KR34" s="23">
        <f>IFERROR(KN34/JZ34-1,0)</f>
        <v/>
      </c>
      <c r="KS34" s="136" t="n"/>
      <c r="KT34" s="136" t="n"/>
      <c r="KU34" s="136" t="n"/>
      <c r="KV34" s="136" t="inlineStr">
        <is>
          <t>-</t>
        </is>
      </c>
      <c r="KW34" s="22">
        <f>IFERROR(KS34/KE34-1,0)</f>
        <v/>
      </c>
      <c r="KX34" s="22">
        <f>IFERROR(KT34/KF34-1,0)</f>
        <v/>
      </c>
      <c r="KY34" s="23">
        <f>IFERROR(KU34/KG34-1,0)</f>
        <v/>
      </c>
      <c r="KZ34" s="136" t="n"/>
      <c r="LA34" s="136" t="n"/>
      <c r="LB34" s="136" t="n"/>
      <c r="LC34" s="136" t="inlineStr">
        <is>
          <t>-</t>
        </is>
      </c>
      <c r="LD34" s="22">
        <f>IFERROR(KZ34/KL34-1,0)</f>
        <v/>
      </c>
      <c r="LE34" s="22">
        <f>IFERROR(LA34/KM34-1,0)</f>
        <v/>
      </c>
      <c r="LF34" s="23">
        <f>IFERROR(LB34/KN34-1,0)</f>
        <v/>
      </c>
      <c r="LG34" s="136" t="n"/>
      <c r="LH34" s="136" t="n"/>
      <c r="LI34" s="136" t="n"/>
      <c r="LJ34" s="136" t="inlineStr">
        <is>
          <t>-</t>
        </is>
      </c>
      <c r="LK34" s="22">
        <f>IFERROR(LG34/KS34-1,0)</f>
        <v/>
      </c>
      <c r="LL34" s="22">
        <f>IFERROR(LH34/KT34-1,0)</f>
        <v/>
      </c>
      <c r="LM34" s="23">
        <f>IFERROR(LI34/KU34-1,0)</f>
        <v/>
      </c>
      <c r="LN34" s="136" t="n"/>
      <c r="LO34" s="136" t="n"/>
      <c r="LP34" s="136" t="n"/>
      <c r="LQ34" s="136" t="inlineStr">
        <is>
          <t>-</t>
        </is>
      </c>
      <c r="LR34" s="22">
        <f>IFERROR(LN34/KZ34-1,0)</f>
        <v/>
      </c>
      <c r="LS34" s="22">
        <f>IFERROR(LO34/LA34-1,0)</f>
        <v/>
      </c>
      <c r="LT34" s="23">
        <f>IFERROR(LP34/LB34-1,0)</f>
        <v/>
      </c>
      <c r="LU34" s="136" t="n"/>
      <c r="LV34" s="136" t="n"/>
      <c r="LW34" s="136" t="n"/>
      <c r="LX34" s="136" t="inlineStr">
        <is>
          <t>-</t>
        </is>
      </c>
      <c r="LY34" s="22">
        <f>IFERROR(LU34/LG34-1,0)</f>
        <v/>
      </c>
      <c r="LZ34" s="22">
        <f>IFERROR(LV34/LH34-1,0)</f>
        <v/>
      </c>
      <c r="MA34" s="23">
        <f>IFERROR(LW34/LI34-1,0)</f>
        <v/>
      </c>
      <c r="MB34" s="136" t="n"/>
      <c r="MC34" s="136" t="n"/>
      <c r="MD34" s="136" t="n"/>
      <c r="ME34" s="136" t="inlineStr">
        <is>
          <t>-</t>
        </is>
      </c>
      <c r="MF34" s="22">
        <f>IFERROR(MB34/LN34-1,0)</f>
        <v/>
      </c>
      <c r="MG34" s="22">
        <f>IFERROR(MC34/LO34-1,0)</f>
        <v/>
      </c>
      <c r="MH34" s="23">
        <f>IFERROR(MD34/LP34-1,0)</f>
        <v/>
      </c>
      <c r="MI34" s="136" t="n"/>
      <c r="MJ34" s="136" t="n"/>
      <c r="MK34" s="136" t="n"/>
      <c r="ML34" s="136" t="inlineStr">
        <is>
          <t>-</t>
        </is>
      </c>
      <c r="MM34" s="22">
        <f>IFERROR(MI34/LU34-1,0)</f>
        <v/>
      </c>
      <c r="MN34" s="22">
        <f>IFERROR(MJ34/LV34-1,0)</f>
        <v/>
      </c>
      <c r="MO34" s="23">
        <f>IFERROR(MK34/LW34-1,0)</f>
        <v/>
      </c>
      <c r="MP34" s="136" t="n"/>
      <c r="MQ34" s="136" t="n"/>
      <c r="MR34" s="136" t="n"/>
      <c r="MS34" s="136" t="inlineStr">
        <is>
          <t>-</t>
        </is>
      </c>
      <c r="MT34" s="22">
        <f>IFERROR(MP34/MB34-1,0)</f>
        <v/>
      </c>
      <c r="MU34" s="22">
        <f>IFERROR(MQ34/MC34-1,0)</f>
        <v/>
      </c>
      <c r="MV34" s="23">
        <f>IFERROR(MR34/MD34-1,0)</f>
        <v/>
      </c>
      <c r="MW34" s="136" t="n"/>
      <c r="MX34" s="136" t="n"/>
      <c r="MY34" s="136" t="n"/>
      <c r="MZ34" s="136" t="inlineStr">
        <is>
          <t>-</t>
        </is>
      </c>
      <c r="NA34" s="22">
        <f>IFERROR(MW34/MI34-1,0)</f>
        <v/>
      </c>
      <c r="NB34" s="22">
        <f>IFERROR(MX34/MJ34-1,0)</f>
        <v/>
      </c>
      <c r="NC34" s="23">
        <f>IFERROR(MY34/MK34-1,0)</f>
        <v/>
      </c>
      <c r="ND34" s="136" t="n"/>
      <c r="NE34" s="136" t="n"/>
      <c r="NF34" s="136" t="n"/>
      <c r="NG34" s="136" t="inlineStr">
        <is>
          <t>-</t>
        </is>
      </c>
      <c r="NH34" s="22">
        <f>IFERROR(ND34/MP34-1,0)</f>
        <v/>
      </c>
      <c r="NI34" s="22">
        <f>IFERROR(NE34/MQ34-1,0)</f>
        <v/>
      </c>
      <c r="NJ34" s="23">
        <f>IFERROR(NF34/MR34-1,0)</f>
        <v/>
      </c>
      <c r="NK34" s="136" t="n"/>
      <c r="NL34" s="136" t="n"/>
      <c r="NM34" s="136" t="n"/>
      <c r="NN34" s="136" t="inlineStr">
        <is>
          <t>-</t>
        </is>
      </c>
      <c r="NO34" s="22">
        <f>IFERROR(NK34/MW34-1,0)</f>
        <v/>
      </c>
      <c r="NP34" s="22">
        <f>IFERROR(NL34/MX34-1,0)</f>
        <v/>
      </c>
      <c r="NQ34" s="23">
        <f>IFERROR(NM34/MY34-1,0)</f>
        <v/>
      </c>
      <c r="NR34" s="136" t="n"/>
      <c r="NS34" s="136" t="n"/>
      <c r="NT34" s="136" t="n"/>
      <c r="NU34" s="136" t="inlineStr">
        <is>
          <t>-</t>
        </is>
      </c>
      <c r="NV34" s="22">
        <f>IFERROR(NR34/ND34-1,0)</f>
        <v/>
      </c>
      <c r="NW34" s="22">
        <f>IFERROR(NS34/NE34-1,0)</f>
        <v/>
      </c>
      <c r="NX34" s="23">
        <f>IFERROR(NT34/NF34-1,0)</f>
        <v/>
      </c>
      <c r="NY34" s="136" t="n"/>
      <c r="NZ34" s="136" t="n"/>
      <c r="OA34" s="136" t="n"/>
      <c r="OB34" s="136" t="inlineStr">
        <is>
          <t>-</t>
        </is>
      </c>
      <c r="OC34" s="22">
        <f>IFERROR(NY34/NK34-1,0)</f>
        <v/>
      </c>
      <c r="OD34" s="22">
        <f>IFERROR(NZ34/NL34-1,0)</f>
        <v/>
      </c>
      <c r="OE34" s="23">
        <f>IFERROR(OA34/NM34-1,0)</f>
        <v/>
      </c>
      <c r="OF34" s="136" t="n"/>
      <c r="OG34" s="136" t="n"/>
      <c r="OH34" s="136" t="n"/>
      <c r="OI34" s="136" t="inlineStr">
        <is>
          <t>-</t>
        </is>
      </c>
      <c r="OJ34" s="22">
        <f>IFERROR(OF34/NR34-1,0)</f>
        <v/>
      </c>
      <c r="OK34" s="22">
        <f>IFERROR(OG34/NS34-1,0)</f>
        <v/>
      </c>
      <c r="OL34" s="23">
        <f>IFERROR(OH34/NT34-1,0)</f>
        <v/>
      </c>
      <c r="OM34" s="136" t="n"/>
      <c r="ON34" s="136" t="n"/>
      <c r="OO34" s="136" t="n"/>
      <c r="OP34" s="136" t="inlineStr">
        <is>
          <t>-</t>
        </is>
      </c>
      <c r="OQ34" s="22">
        <f>IFERROR(OM34/NY34-1,0)</f>
        <v/>
      </c>
      <c r="OR34" s="22">
        <f>IFERROR(ON34/NZ34-1,0)</f>
        <v/>
      </c>
      <c r="OS34" s="23">
        <f>IFERROR(OO34/OA34-1,0)</f>
        <v/>
      </c>
      <c r="OT34" s="136" t="n"/>
      <c r="OU34" s="136" t="n"/>
      <c r="OV34" s="136" t="n"/>
      <c r="OW34" s="136" t="inlineStr">
        <is>
          <t>-</t>
        </is>
      </c>
      <c r="OX34" s="22">
        <f>IFERROR(OT34/OF34-1,0)</f>
        <v/>
      </c>
      <c r="OY34" s="22">
        <f>IFERROR(OU34/OG34-1,0)</f>
        <v/>
      </c>
      <c r="OZ34" s="23">
        <f>IFERROR(OV34/OH34-1,0)</f>
        <v/>
      </c>
    </row>
    <row r="35" ht="31.8" customHeight="1" s="325" thickBot="1">
      <c r="A35" s="26" t="inlineStr">
        <is>
          <t>ВЕТЕР ПЕРЕМЕН</t>
        </is>
      </c>
      <c r="B35" s="50" t="inlineStr">
        <is>
          <t>Индивидуальный предприниматель Будниченко Оксана Михайловна</t>
        </is>
      </c>
      <c r="C35" s="27" t="inlineStr">
        <is>
          <t>Кудрейкин Андрей</t>
        </is>
      </c>
      <c r="D35" s="28" t="n"/>
      <c r="E35" s="29" t="n"/>
      <c r="F35" s="29" t="n"/>
      <c r="G35" s="29" t="n"/>
      <c r="H35" s="29" t="n"/>
      <c r="I35" s="147" t="inlineStr">
        <is>
          <t>Wildberries</t>
        </is>
      </c>
      <c r="J35" s="147" t="inlineStr">
        <is>
          <t>Era</t>
        </is>
      </c>
      <c r="K35" s="136" t="n"/>
      <c r="L35" s="136" t="n"/>
      <c r="M35" s="136" t="inlineStr">
        <is>
          <t>-</t>
        </is>
      </c>
      <c r="N35" s="136" t="inlineStr">
        <is>
          <t>-</t>
        </is>
      </c>
      <c r="O35" s="22">
        <f>IFERROR(K35/#REF!-1,0)</f>
        <v/>
      </c>
      <c r="P35" s="22">
        <f>IFERROR(L35/#REF!-1,0)</f>
        <v/>
      </c>
      <c r="Q35" s="23">
        <f>IFERROR(M35/#REF!-1,0)</f>
        <v/>
      </c>
      <c r="R35" s="33" t="n">
        <v>10705</v>
      </c>
      <c r="S35" s="33" t="n">
        <v>5784</v>
      </c>
      <c r="T35" s="136" t="inlineStr">
        <is>
          <t>-</t>
        </is>
      </c>
      <c r="U35" s="136" t="inlineStr">
        <is>
          <t>-</t>
        </is>
      </c>
      <c r="V35" s="22">
        <f>IFERROR(R35/K35-1,0)</f>
        <v/>
      </c>
      <c r="W35" s="22">
        <f>IFERROR(S35/L35-1,0)</f>
        <v/>
      </c>
      <c r="X35" s="23">
        <f>IFERROR(T35/M35-1,0)</f>
        <v/>
      </c>
      <c r="Y35" s="33" t="n">
        <v>9294</v>
      </c>
      <c r="Z35" s="33" t="n">
        <v>5221</v>
      </c>
      <c r="AA35" s="136" t="inlineStr">
        <is>
          <t>-</t>
        </is>
      </c>
      <c r="AB35" s="136" t="inlineStr">
        <is>
          <t>-</t>
        </is>
      </c>
      <c r="AC35" s="22">
        <f>IFERROR(Y35/R35-1,0)</f>
        <v/>
      </c>
      <c r="AD35" s="22">
        <f>IFERROR(Z35/S35-1,0)</f>
        <v/>
      </c>
      <c r="AE35" s="23">
        <f>IFERROR(AA35/T35-1,0)</f>
        <v/>
      </c>
      <c r="AF35" s="33" t="n">
        <v>9294</v>
      </c>
      <c r="AG35" s="33" t="n">
        <v>5321</v>
      </c>
      <c r="AH35" s="136" t="inlineStr">
        <is>
          <t>-</t>
        </is>
      </c>
      <c r="AI35" s="136" t="inlineStr">
        <is>
          <t>-</t>
        </is>
      </c>
      <c r="AJ35" s="22">
        <f>IFERROR(AF35/Y35-1,0)</f>
        <v/>
      </c>
      <c r="AK35" s="22">
        <f>IFERROR(AG35/Z35-1,0)</f>
        <v/>
      </c>
      <c r="AL35" s="23">
        <f>IFERROR(AH35/AA35-1,0)</f>
        <v/>
      </c>
      <c r="AM35" s="33" t="n">
        <v>8479</v>
      </c>
      <c r="AN35" s="33" t="n">
        <v>5308</v>
      </c>
      <c r="AO35" s="136" t="inlineStr">
        <is>
          <t>-</t>
        </is>
      </c>
      <c r="AP35" s="136" t="inlineStr">
        <is>
          <t>-</t>
        </is>
      </c>
      <c r="AQ35" s="22">
        <f>IFERROR(AM35/AF35-1,0)</f>
        <v/>
      </c>
      <c r="AR35" s="22">
        <f>IFERROR(AN35/AG35-1,0)</f>
        <v/>
      </c>
      <c r="AS35" s="23">
        <f>IFERROR(AO35/AH35-1,0)</f>
        <v/>
      </c>
      <c r="AT35" s="33" t="n">
        <v>9554</v>
      </c>
      <c r="AU35" s="136" t="n"/>
      <c r="AV35" s="136" t="inlineStr">
        <is>
          <t>-</t>
        </is>
      </c>
      <c r="AW35" s="136" t="inlineStr">
        <is>
          <t>-</t>
        </is>
      </c>
      <c r="AX35" s="22">
        <f>IFERROR(AT35/AM35-1,0)</f>
        <v/>
      </c>
      <c r="AY35" s="22">
        <f>IFERROR(AU35/AN35-1,0)</f>
        <v/>
      </c>
      <c r="AZ35" s="23">
        <f>IFERROR(AV35/AO35-1,0)</f>
        <v/>
      </c>
      <c r="BA35" s="33" t="n">
        <v>9261</v>
      </c>
      <c r="BB35" s="136" t="n"/>
      <c r="BC35" s="136" t="inlineStr">
        <is>
          <t>-</t>
        </is>
      </c>
      <c r="BD35" s="136" t="inlineStr">
        <is>
          <t>-</t>
        </is>
      </c>
      <c r="BE35" s="22">
        <f>IFERROR(BA35/AT35-1,0)</f>
        <v/>
      </c>
      <c r="BF35" s="22">
        <f>IFERROR(BB35/AU35-1,0)</f>
        <v/>
      </c>
      <c r="BG35" s="23">
        <f>IFERROR(BC35/AV35-1,0)</f>
        <v/>
      </c>
      <c r="BH35" s="136" t="n"/>
      <c r="BI35" s="136" t="n"/>
      <c r="BJ35" s="136" t="inlineStr">
        <is>
          <t>-</t>
        </is>
      </c>
      <c r="BK35" s="136" t="inlineStr">
        <is>
          <t>-</t>
        </is>
      </c>
      <c r="BL35" s="22">
        <f>IFERROR(BH35/BA35-1,0)</f>
        <v/>
      </c>
      <c r="BM35" s="22">
        <f>IFERROR(BI35/BB35-1,0)</f>
        <v/>
      </c>
      <c r="BN35" s="23">
        <f>IFERROR(BJ35/BC35-1,0)</f>
        <v/>
      </c>
      <c r="BO35" s="136" t="n"/>
      <c r="BP35" s="136" t="n"/>
      <c r="BQ35" s="136" t="inlineStr">
        <is>
          <t>-</t>
        </is>
      </c>
      <c r="BR35" s="136" t="inlineStr">
        <is>
          <t>-</t>
        </is>
      </c>
      <c r="BS35" s="22">
        <f>IFERROR(BO35/BH35-1,0)</f>
        <v/>
      </c>
      <c r="BT35" s="22">
        <f>IFERROR(BP35/BI35-1,0)</f>
        <v/>
      </c>
      <c r="BU35" s="23">
        <f>IFERROR(BQ35/BJ35-1,0)</f>
        <v/>
      </c>
      <c r="BV35" s="136" t="n"/>
      <c r="BW35" s="136" t="n"/>
      <c r="BX35" s="136" t="inlineStr">
        <is>
          <t>-</t>
        </is>
      </c>
      <c r="BY35" s="136" t="inlineStr">
        <is>
          <t>-</t>
        </is>
      </c>
      <c r="BZ35" s="22">
        <f>IFERROR(BV35/BO35-1,0)</f>
        <v/>
      </c>
      <c r="CA35" s="22">
        <f>IFERROR(BW35/BP35-1,0)</f>
        <v/>
      </c>
      <c r="CB35" s="23">
        <f>IFERROR(BX35/BQ35-1,0)</f>
        <v/>
      </c>
      <c r="CC35" s="136" t="n"/>
      <c r="CD35" s="136" t="n"/>
      <c r="CE35" s="136" t="inlineStr">
        <is>
          <t>-</t>
        </is>
      </c>
      <c r="CF35" s="136" t="inlineStr">
        <is>
          <t>-</t>
        </is>
      </c>
      <c r="CG35" s="22">
        <f>IFERROR(CC35/BV35-1,0)</f>
        <v/>
      </c>
      <c r="CH35" s="22">
        <f>IFERROR(CD35/BW35-1,0)</f>
        <v/>
      </c>
      <c r="CI35" s="23">
        <f>IFERROR(CE35/BX35-1,0)</f>
        <v/>
      </c>
      <c r="CJ35" s="136" t="n"/>
      <c r="CK35" s="136" t="n"/>
      <c r="CL35" s="136" t="inlineStr">
        <is>
          <t>-</t>
        </is>
      </c>
      <c r="CM35" s="136" t="inlineStr">
        <is>
          <t>-</t>
        </is>
      </c>
      <c r="CN35" s="22">
        <f>IFERROR(CJ35/CC35-1,0)</f>
        <v/>
      </c>
      <c r="CO35" s="22">
        <f>IFERROR(CK35/CD35-1,0)</f>
        <v/>
      </c>
      <c r="CP35" s="23">
        <f>IFERROR(CL35/CE35-1,0)</f>
        <v/>
      </c>
      <c r="CQ35" s="136" t="n"/>
      <c r="CR35" s="136" t="n"/>
      <c r="CS35" s="136" t="inlineStr">
        <is>
          <t>-</t>
        </is>
      </c>
      <c r="CT35" s="136" t="inlineStr">
        <is>
          <t>-</t>
        </is>
      </c>
      <c r="CU35" s="22">
        <f>IFERROR(CQ35/CJ35-1,0)</f>
        <v/>
      </c>
      <c r="CV35" s="22">
        <f>IFERROR(CR35/CK35-1,0)</f>
        <v/>
      </c>
      <c r="CW35" s="23">
        <f>IFERROR(CS35/CL35-1,0)</f>
        <v/>
      </c>
      <c r="CX35" s="136" t="n"/>
      <c r="CY35" s="136" t="n"/>
      <c r="CZ35" s="136" t="inlineStr">
        <is>
          <t>-</t>
        </is>
      </c>
      <c r="DA35" s="136" t="inlineStr">
        <is>
          <t>-</t>
        </is>
      </c>
      <c r="DB35" s="22">
        <f>IFERROR(CX35/CQ35-1,0)</f>
        <v/>
      </c>
      <c r="DC35" s="22">
        <f>IFERROR(CY35/CR35-1,0)</f>
        <v/>
      </c>
      <c r="DD35" s="23">
        <f>IFERROR(CZ35/CS35-1,0)</f>
        <v/>
      </c>
      <c r="DE35" s="136" t="n"/>
      <c r="DF35" s="136" t="n"/>
      <c r="DG35" s="136" t="inlineStr">
        <is>
          <t>-</t>
        </is>
      </c>
      <c r="DH35" s="136" t="inlineStr">
        <is>
          <t>-</t>
        </is>
      </c>
      <c r="DI35" s="22">
        <f>IFERROR(DE35/CX35-1,0)</f>
        <v/>
      </c>
      <c r="DJ35" s="22">
        <f>IFERROR(DF35/CY35-1,0)</f>
        <v/>
      </c>
      <c r="DK35" s="23">
        <f>IFERROR(DG35/CZ35-1,0)</f>
        <v/>
      </c>
      <c r="DL35" s="136" t="n"/>
      <c r="DM35" s="136" t="n"/>
      <c r="DN35" s="136" t="inlineStr">
        <is>
          <t>-</t>
        </is>
      </c>
      <c r="DO35" s="136" t="inlineStr">
        <is>
          <t>-</t>
        </is>
      </c>
      <c r="DP35" s="22">
        <f>IFERROR(DL35/DE35-1,0)</f>
        <v/>
      </c>
      <c r="DQ35" s="22">
        <f>IFERROR(DM35/DF35-1,0)</f>
        <v/>
      </c>
      <c r="DR35" s="23">
        <f>IFERROR(DN35/DG35-1,0)</f>
        <v/>
      </c>
      <c r="DS35" s="136" t="n"/>
      <c r="DT35" s="136" t="n"/>
      <c r="DU35" s="136" t="inlineStr">
        <is>
          <t>-</t>
        </is>
      </c>
      <c r="DV35" s="136" t="inlineStr">
        <is>
          <t>-</t>
        </is>
      </c>
      <c r="DW35" s="22">
        <f>IFERROR(DS35/DL35-1,0)</f>
        <v/>
      </c>
      <c r="DX35" s="22">
        <f>IFERROR(DT35/DM35-1,0)</f>
        <v/>
      </c>
      <c r="DY35" s="23">
        <f>IFERROR(DU35/DN35-1,0)</f>
        <v/>
      </c>
      <c r="DZ35" s="136" t="n"/>
      <c r="EA35" s="136" t="n"/>
      <c r="EB35" s="136" t="inlineStr">
        <is>
          <t>-</t>
        </is>
      </c>
      <c r="EC35" s="136" t="inlineStr">
        <is>
          <t>-</t>
        </is>
      </c>
      <c r="ED35" s="22">
        <f>IFERROR(DZ35/DS35-1,0)</f>
        <v/>
      </c>
      <c r="EE35" s="22">
        <f>IFERROR(EA35/DT35-1,0)</f>
        <v/>
      </c>
      <c r="EF35" s="23">
        <f>IFERROR(EB35/DU35-1,0)</f>
        <v/>
      </c>
      <c r="EG35" s="136" t="n"/>
      <c r="EH35" s="136" t="n"/>
      <c r="EI35" s="136" t="inlineStr">
        <is>
          <t>-</t>
        </is>
      </c>
      <c r="EJ35" s="136" t="inlineStr">
        <is>
          <t>-</t>
        </is>
      </c>
      <c r="EK35" s="22">
        <f>IFERROR(EG35/DZ35-1,0)</f>
        <v/>
      </c>
      <c r="EL35" s="22">
        <f>IFERROR(EH35/EA35-1,0)</f>
        <v/>
      </c>
      <c r="EM35" s="23">
        <f>IFERROR(EI35/EB35-1,0)</f>
        <v/>
      </c>
      <c r="EN35" s="136" t="n"/>
      <c r="EO35" s="136" t="n"/>
      <c r="EP35" s="136" t="inlineStr">
        <is>
          <t>-</t>
        </is>
      </c>
      <c r="EQ35" s="136" t="inlineStr">
        <is>
          <t>-</t>
        </is>
      </c>
      <c r="ER35" s="22">
        <f>IFERROR(EN35/EG35-1,0)</f>
        <v/>
      </c>
      <c r="ES35" s="22">
        <f>IFERROR(EO35/EH35-1,0)</f>
        <v/>
      </c>
      <c r="ET35" s="23">
        <f>IFERROR(EP35/EI35-1,0)</f>
        <v/>
      </c>
      <c r="EU35" s="136" t="n"/>
      <c r="EV35" s="136" t="n"/>
      <c r="EW35" s="136" t="inlineStr">
        <is>
          <t>-</t>
        </is>
      </c>
      <c r="EX35" s="136" t="inlineStr">
        <is>
          <t>-</t>
        </is>
      </c>
      <c r="EY35" s="22">
        <f>IFERROR(EU35/EN35-1,0)</f>
        <v/>
      </c>
      <c r="EZ35" s="22">
        <f>IFERROR(EV35/EO35-1,0)</f>
        <v/>
      </c>
      <c r="FA35" s="23">
        <f>IFERROR(EW35/EP35-1,0)</f>
        <v/>
      </c>
      <c r="FB35" s="136" t="n"/>
      <c r="FC35" s="136" t="n"/>
      <c r="FD35" s="136" t="inlineStr">
        <is>
          <t>-</t>
        </is>
      </c>
      <c r="FE35" s="136" t="inlineStr">
        <is>
          <t>-</t>
        </is>
      </c>
      <c r="FF35" s="22">
        <f>IFERROR(FB35/EU35-1,0)</f>
        <v/>
      </c>
      <c r="FG35" s="22">
        <f>IFERROR(FC35/EV35-1,0)</f>
        <v/>
      </c>
      <c r="FH35" s="23">
        <f>IFERROR(FD35/EW35-1,0)</f>
        <v/>
      </c>
      <c r="FI35" s="136" t="n"/>
      <c r="FJ35" s="136" t="n"/>
      <c r="FK35" s="136" t="inlineStr">
        <is>
          <t>-</t>
        </is>
      </c>
      <c r="FL35" s="136" t="inlineStr">
        <is>
          <t>-</t>
        </is>
      </c>
      <c r="FM35" s="22">
        <f>IFERROR(FI35/FB35-1,0)</f>
        <v/>
      </c>
      <c r="FN35" s="22">
        <f>IFERROR(FJ35/FC35-1,0)</f>
        <v/>
      </c>
      <c r="FO35" s="23">
        <f>IFERROR(FK35/FD35-1,0)</f>
        <v/>
      </c>
      <c r="FP35" s="136" t="n"/>
      <c r="FQ35" s="136" t="n"/>
      <c r="FR35" s="136" t="inlineStr">
        <is>
          <t>-</t>
        </is>
      </c>
      <c r="FS35" s="136" t="inlineStr">
        <is>
          <t>-</t>
        </is>
      </c>
      <c r="FT35" s="22">
        <f>IFERROR(FP35/FI35-1,0)</f>
        <v/>
      </c>
      <c r="FU35" s="22">
        <f>IFERROR(FQ35/FJ35-1,0)</f>
        <v/>
      </c>
      <c r="FV35" s="23">
        <f>IFERROR(FR35/FK35-1,0)</f>
        <v/>
      </c>
      <c r="FW35" s="136" t="n"/>
      <c r="FX35" s="136" t="n"/>
      <c r="FY35" s="136" t="inlineStr">
        <is>
          <t>-</t>
        </is>
      </c>
      <c r="FZ35" s="136" t="inlineStr">
        <is>
          <t>-</t>
        </is>
      </c>
      <c r="GA35" s="22">
        <f>IFERROR(FW35/FP35-1,0)</f>
        <v/>
      </c>
      <c r="GB35" s="22">
        <f>IFERROR(FX35/FQ35-1,0)</f>
        <v/>
      </c>
      <c r="GC35" s="23">
        <f>IFERROR(FY35/FR35-1,0)</f>
        <v/>
      </c>
      <c r="GD35" s="136" t="n"/>
      <c r="GE35" s="136" t="n"/>
      <c r="GF35" s="136" t="inlineStr">
        <is>
          <t>-</t>
        </is>
      </c>
      <c r="GG35" s="136" t="inlineStr">
        <is>
          <t>-</t>
        </is>
      </c>
      <c r="GH35" s="22">
        <f>IFERROR(GD35/FW35-1,0)</f>
        <v/>
      </c>
      <c r="GI35" s="22">
        <f>IFERROR(GE35/FX35-1,0)</f>
        <v/>
      </c>
      <c r="GJ35" s="23">
        <f>IFERROR(GF35/FY35-1,0)</f>
        <v/>
      </c>
      <c r="GK35" s="136" t="n"/>
      <c r="GL35" s="136" t="n"/>
      <c r="GM35" s="136" t="inlineStr">
        <is>
          <t>-</t>
        </is>
      </c>
      <c r="GN35" s="136" t="inlineStr">
        <is>
          <t>-</t>
        </is>
      </c>
      <c r="GO35" s="22">
        <f>IFERROR(GK35/GD35-1,0)</f>
        <v/>
      </c>
      <c r="GP35" s="22">
        <f>IFERROR(GL35/GE35-1,0)</f>
        <v/>
      </c>
      <c r="GQ35" s="23">
        <f>IFERROR(GM35/GF35-1,0)</f>
        <v/>
      </c>
      <c r="GR35" s="136" t="n"/>
      <c r="GS35" s="136" t="n"/>
      <c r="GT35" s="136" t="inlineStr">
        <is>
          <t>-</t>
        </is>
      </c>
      <c r="GU35" s="136" t="inlineStr">
        <is>
          <t>-</t>
        </is>
      </c>
      <c r="GV35" s="22">
        <f>IFERROR(GR35/GK35-1,0)</f>
        <v/>
      </c>
      <c r="GW35" s="22">
        <f>IFERROR(GS35/GL35-1,0)</f>
        <v/>
      </c>
      <c r="GX35" s="23">
        <f>IFERROR(GT35/GM35-1,0)</f>
        <v/>
      </c>
      <c r="GY35" s="136" t="n"/>
      <c r="GZ35" s="136" t="n"/>
      <c r="HA35" s="136" t="inlineStr">
        <is>
          <t>-</t>
        </is>
      </c>
      <c r="HB35" s="136" t="inlineStr">
        <is>
          <t>-</t>
        </is>
      </c>
      <c r="HC35" s="22">
        <f>IFERROR(GY35/GR35-1,0)</f>
        <v/>
      </c>
      <c r="HD35" s="22">
        <f>IFERROR(GZ35/GS35-1,0)</f>
        <v/>
      </c>
      <c r="HE35" s="23">
        <f>IFERROR(HA35/GT35-1,0)</f>
        <v/>
      </c>
      <c r="HF35" s="136" t="n"/>
      <c r="HG35" s="136" t="n"/>
      <c r="HH35" s="136" t="inlineStr">
        <is>
          <t>-</t>
        </is>
      </c>
      <c r="HI35" s="136" t="inlineStr">
        <is>
          <t>-</t>
        </is>
      </c>
      <c r="HJ35" s="22">
        <f>IFERROR(HF35/GY35-1,0)</f>
        <v/>
      </c>
      <c r="HK35" s="22">
        <f>IFERROR(HG35/GZ35-1,0)</f>
        <v/>
      </c>
      <c r="HL35" s="23">
        <f>IFERROR(HH35/HA35-1,0)</f>
        <v/>
      </c>
      <c r="HM35" s="136" t="n"/>
      <c r="HN35" s="136" t="n"/>
      <c r="HO35" s="136" t="inlineStr">
        <is>
          <t>-</t>
        </is>
      </c>
      <c r="HP35" s="136" t="inlineStr">
        <is>
          <t>-</t>
        </is>
      </c>
      <c r="HQ35" s="22">
        <f>IFERROR(HM35/HF35-1,0)</f>
        <v/>
      </c>
      <c r="HR35" s="22">
        <f>IFERROR(HN35/HG35-1,0)</f>
        <v/>
      </c>
      <c r="HS35" s="23">
        <f>IFERROR(HO35/HH35-1,0)</f>
        <v/>
      </c>
      <c r="HT35" s="136" t="n"/>
      <c r="HU35" s="136" t="n"/>
      <c r="HV35" s="136" t="inlineStr">
        <is>
          <t>-</t>
        </is>
      </c>
      <c r="HW35" s="136" t="inlineStr">
        <is>
          <t>-</t>
        </is>
      </c>
      <c r="HX35" s="22">
        <f>IFERROR(HT35/HM35-1,0)</f>
        <v/>
      </c>
      <c r="HY35" s="22">
        <f>IFERROR(HU35/HN35-1,0)</f>
        <v/>
      </c>
      <c r="HZ35" s="23">
        <f>IFERROR(HV35/HO35-1,0)</f>
        <v/>
      </c>
      <c r="IA35" s="136" t="n"/>
      <c r="IB35" s="136" t="n"/>
      <c r="IC35" s="136" t="inlineStr">
        <is>
          <t>-</t>
        </is>
      </c>
      <c r="ID35" s="136" t="inlineStr">
        <is>
          <t>-</t>
        </is>
      </c>
      <c r="IE35" s="22">
        <f>IFERROR(IA35/HT35-1,0)</f>
        <v/>
      </c>
      <c r="IF35" s="22">
        <f>IFERROR(IB35/HU35-1,0)</f>
        <v/>
      </c>
      <c r="IG35" s="23">
        <f>IFERROR(IC35/HV35-1,0)</f>
        <v/>
      </c>
      <c r="IH35" s="136" t="n"/>
      <c r="II35" s="136" t="n"/>
      <c r="IJ35" s="136" t="inlineStr">
        <is>
          <t>-</t>
        </is>
      </c>
      <c r="IK35" s="136" t="inlineStr">
        <is>
          <t>-</t>
        </is>
      </c>
      <c r="IL35" s="22">
        <f>IFERROR(IH35/IA35-1,0)</f>
        <v/>
      </c>
      <c r="IM35" s="22">
        <f>IFERROR(II35/IB35-1,0)</f>
        <v/>
      </c>
      <c r="IN35" s="23">
        <f>IFERROR(IJ35/IC35-1,0)</f>
        <v/>
      </c>
      <c r="IO35" s="136" t="n"/>
      <c r="IP35" s="136" t="n"/>
      <c r="IQ35" s="136" t="inlineStr">
        <is>
          <t>-</t>
        </is>
      </c>
      <c r="IR35" s="136" t="inlineStr">
        <is>
          <t>-</t>
        </is>
      </c>
      <c r="IS35" s="22">
        <f>IFERROR(IO35/IH35-1,0)</f>
        <v/>
      </c>
      <c r="IT35" s="22">
        <f>IFERROR(IP35/II35-1,0)</f>
        <v/>
      </c>
      <c r="IU35" s="23">
        <f>IFERROR(IQ35/IJ35-1,0)</f>
        <v/>
      </c>
      <c r="IV35" s="136" t="n"/>
      <c r="IW35" s="136" t="n"/>
      <c r="IX35" s="136" t="inlineStr">
        <is>
          <t>-</t>
        </is>
      </c>
      <c r="IY35" s="136" t="inlineStr">
        <is>
          <t>-</t>
        </is>
      </c>
      <c r="IZ35" s="22">
        <f>IFERROR(IV35/IO35-1,0)</f>
        <v/>
      </c>
      <c r="JA35" s="22">
        <f>IFERROR(IW35/IP35-1,0)</f>
        <v/>
      </c>
      <c r="JB35" s="23">
        <f>IFERROR(IX35/IQ35-1,0)</f>
        <v/>
      </c>
      <c r="JC35" s="136" t="n"/>
      <c r="JD35" s="136" t="n"/>
      <c r="JE35" s="136" t="inlineStr">
        <is>
          <t>-</t>
        </is>
      </c>
      <c r="JF35" s="136" t="inlineStr">
        <is>
          <t>-</t>
        </is>
      </c>
      <c r="JG35" s="22">
        <f>IFERROR(JC35/IV35-1,0)</f>
        <v/>
      </c>
      <c r="JH35" s="22">
        <f>IFERROR(JD35/IW35-1,0)</f>
        <v/>
      </c>
      <c r="JI35" s="23">
        <f>IFERROR(JE35/IX35-1,0)</f>
        <v/>
      </c>
      <c r="JJ35" s="136" t="n"/>
      <c r="JK35" s="136" t="n"/>
      <c r="JL35" s="136" t="inlineStr">
        <is>
          <t>-</t>
        </is>
      </c>
      <c r="JM35" s="136" t="inlineStr">
        <is>
          <t>-</t>
        </is>
      </c>
      <c r="JN35" s="22">
        <f>IFERROR(JJ35/JC35-1,0)</f>
        <v/>
      </c>
      <c r="JO35" s="22">
        <f>IFERROR(JK35/JD35-1,0)</f>
        <v/>
      </c>
      <c r="JP35" s="23">
        <f>IFERROR(JL35/JE35-1,0)</f>
        <v/>
      </c>
      <c r="JQ35" s="136" t="n"/>
      <c r="JR35" s="136" t="n"/>
      <c r="JS35" s="136" t="inlineStr">
        <is>
          <t>-</t>
        </is>
      </c>
      <c r="JT35" s="136" t="inlineStr">
        <is>
          <t>-</t>
        </is>
      </c>
      <c r="JU35" s="22">
        <f>IFERROR(JQ35/JJ35-1,0)</f>
        <v/>
      </c>
      <c r="JV35" s="22">
        <f>IFERROR(JR35/JK35-1,0)</f>
        <v/>
      </c>
      <c r="JW35" s="23">
        <f>IFERROR(JS35/JL35-1,0)</f>
        <v/>
      </c>
      <c r="JX35" s="136" t="n"/>
      <c r="JY35" s="136" t="n"/>
      <c r="JZ35" s="136" t="inlineStr">
        <is>
          <t>-</t>
        </is>
      </c>
      <c r="KA35" s="136" t="inlineStr">
        <is>
          <t>-</t>
        </is>
      </c>
      <c r="KB35" s="22">
        <f>IFERROR(JX35/JQ35-1,0)</f>
        <v/>
      </c>
      <c r="KC35" s="22">
        <f>IFERROR(JY35/JR35-1,0)</f>
        <v/>
      </c>
      <c r="KD35" s="23">
        <f>IFERROR(JZ35/JS35-1,0)</f>
        <v/>
      </c>
      <c r="KE35" s="136" t="n"/>
      <c r="KF35" s="136" t="n"/>
      <c r="KG35" s="136" t="inlineStr">
        <is>
          <t>-</t>
        </is>
      </c>
      <c r="KH35" s="136" t="inlineStr">
        <is>
          <t>-</t>
        </is>
      </c>
      <c r="KI35" s="22">
        <f>IFERROR(KE35/JQ35-1,0)</f>
        <v/>
      </c>
      <c r="KJ35" s="22">
        <f>IFERROR(KF35/JR35-1,0)</f>
        <v/>
      </c>
      <c r="KK35" s="23">
        <f>IFERROR(KG35/JS35-1,0)</f>
        <v/>
      </c>
      <c r="KL35" s="136" t="n"/>
      <c r="KM35" s="136" t="n"/>
      <c r="KN35" s="136" t="inlineStr">
        <is>
          <t>-</t>
        </is>
      </c>
      <c r="KO35" s="136" t="inlineStr">
        <is>
          <t>-</t>
        </is>
      </c>
      <c r="KP35" s="22">
        <f>IFERROR(KL35/JX35-1,0)</f>
        <v/>
      </c>
      <c r="KQ35" s="22">
        <f>IFERROR(KM35/JY35-1,0)</f>
        <v/>
      </c>
      <c r="KR35" s="23">
        <f>IFERROR(KN35/JZ35-1,0)</f>
        <v/>
      </c>
      <c r="KS35" s="136" t="n"/>
      <c r="KT35" s="136" t="n"/>
      <c r="KU35" s="136" t="inlineStr">
        <is>
          <t>-</t>
        </is>
      </c>
      <c r="KV35" s="136" t="inlineStr">
        <is>
          <t>-</t>
        </is>
      </c>
      <c r="KW35" s="22">
        <f>IFERROR(KS35/KE35-1,0)</f>
        <v/>
      </c>
      <c r="KX35" s="22">
        <f>IFERROR(KT35/KF35-1,0)</f>
        <v/>
      </c>
      <c r="KY35" s="23">
        <f>IFERROR(KU35/KG35-1,0)</f>
        <v/>
      </c>
      <c r="KZ35" s="136" t="n"/>
      <c r="LA35" s="136" t="n"/>
      <c r="LB35" s="136" t="inlineStr">
        <is>
          <t>-</t>
        </is>
      </c>
      <c r="LC35" s="136" t="inlineStr">
        <is>
          <t>-</t>
        </is>
      </c>
      <c r="LD35" s="22">
        <f>IFERROR(KZ35/KL35-1,0)</f>
        <v/>
      </c>
      <c r="LE35" s="22">
        <f>IFERROR(LA35/KM35-1,0)</f>
        <v/>
      </c>
      <c r="LF35" s="23">
        <f>IFERROR(LB35/KN35-1,0)</f>
        <v/>
      </c>
      <c r="LG35" s="136" t="n"/>
      <c r="LH35" s="136" t="n"/>
      <c r="LI35" s="136" t="inlineStr">
        <is>
          <t>-</t>
        </is>
      </c>
      <c r="LJ35" s="136" t="inlineStr">
        <is>
          <t>-</t>
        </is>
      </c>
      <c r="LK35" s="22">
        <f>IFERROR(LG35/KS35-1,0)</f>
        <v/>
      </c>
      <c r="LL35" s="22">
        <f>IFERROR(LH35/KT35-1,0)</f>
        <v/>
      </c>
      <c r="LM35" s="23">
        <f>IFERROR(LI35/KU35-1,0)</f>
        <v/>
      </c>
      <c r="LN35" s="136" t="n"/>
      <c r="LO35" s="136" t="n"/>
      <c r="LP35" s="136" t="inlineStr">
        <is>
          <t>-</t>
        </is>
      </c>
      <c r="LQ35" s="136" t="inlineStr">
        <is>
          <t>-</t>
        </is>
      </c>
      <c r="LR35" s="22">
        <f>IFERROR(LN35/KZ35-1,0)</f>
        <v/>
      </c>
      <c r="LS35" s="22">
        <f>IFERROR(LO35/LA35-1,0)</f>
        <v/>
      </c>
      <c r="LT35" s="23">
        <f>IFERROR(LP35/LB35-1,0)</f>
        <v/>
      </c>
      <c r="LU35" s="136" t="n"/>
      <c r="LV35" s="136" t="n"/>
      <c r="LW35" s="136" t="inlineStr">
        <is>
          <t>-</t>
        </is>
      </c>
      <c r="LX35" s="136" t="inlineStr">
        <is>
          <t>-</t>
        </is>
      </c>
      <c r="LY35" s="22">
        <f>IFERROR(LU35/LG35-1,0)</f>
        <v/>
      </c>
      <c r="LZ35" s="22">
        <f>IFERROR(LV35/LH35-1,0)</f>
        <v/>
      </c>
      <c r="MA35" s="23">
        <f>IFERROR(LW35/LI35-1,0)</f>
        <v/>
      </c>
      <c r="MB35" s="136" t="n"/>
      <c r="MC35" s="136" t="n"/>
      <c r="MD35" s="136" t="inlineStr">
        <is>
          <t>-</t>
        </is>
      </c>
      <c r="ME35" s="136" t="inlineStr">
        <is>
          <t>-</t>
        </is>
      </c>
      <c r="MF35" s="22">
        <f>IFERROR(MB35/LN35-1,0)</f>
        <v/>
      </c>
      <c r="MG35" s="22">
        <f>IFERROR(MC35/LO35-1,0)</f>
        <v/>
      </c>
      <c r="MH35" s="23">
        <f>IFERROR(MD35/LP35-1,0)</f>
        <v/>
      </c>
      <c r="MI35" s="136" t="n"/>
      <c r="MJ35" s="136" t="n"/>
      <c r="MK35" s="136" t="inlineStr">
        <is>
          <t>-</t>
        </is>
      </c>
      <c r="ML35" s="136" t="inlineStr">
        <is>
          <t>-</t>
        </is>
      </c>
      <c r="MM35" s="22">
        <f>IFERROR(MI35/LU35-1,0)</f>
        <v/>
      </c>
      <c r="MN35" s="22">
        <f>IFERROR(MJ35/LV35-1,0)</f>
        <v/>
      </c>
      <c r="MO35" s="23">
        <f>IFERROR(MK35/LW35-1,0)</f>
        <v/>
      </c>
      <c r="MP35" s="136" t="n"/>
      <c r="MQ35" s="136" t="n"/>
      <c r="MR35" s="136" t="inlineStr">
        <is>
          <t>-</t>
        </is>
      </c>
      <c r="MS35" s="136" t="inlineStr">
        <is>
          <t>-</t>
        </is>
      </c>
      <c r="MT35" s="22">
        <f>IFERROR(MP35/MB35-1,0)</f>
        <v/>
      </c>
      <c r="MU35" s="22">
        <f>IFERROR(MQ35/MC35-1,0)</f>
        <v/>
      </c>
      <c r="MV35" s="23">
        <f>IFERROR(MR35/MD35-1,0)</f>
        <v/>
      </c>
      <c r="MW35" s="136" t="n"/>
      <c r="MX35" s="136" t="n"/>
      <c r="MY35" s="136" t="inlineStr">
        <is>
          <t>-</t>
        </is>
      </c>
      <c r="MZ35" s="136" t="inlineStr">
        <is>
          <t>-</t>
        </is>
      </c>
      <c r="NA35" s="22">
        <f>IFERROR(MW35/MI35-1,0)</f>
        <v/>
      </c>
      <c r="NB35" s="22">
        <f>IFERROR(MX35/MJ35-1,0)</f>
        <v/>
      </c>
      <c r="NC35" s="23">
        <f>IFERROR(MY35/MK35-1,0)</f>
        <v/>
      </c>
      <c r="ND35" s="136" t="n"/>
      <c r="NE35" s="136" t="n"/>
      <c r="NF35" s="136" t="inlineStr">
        <is>
          <t>-</t>
        </is>
      </c>
      <c r="NG35" s="136" t="inlineStr">
        <is>
          <t>-</t>
        </is>
      </c>
      <c r="NH35" s="22">
        <f>IFERROR(ND35/MP35-1,0)</f>
        <v/>
      </c>
      <c r="NI35" s="22">
        <f>IFERROR(NE35/MQ35-1,0)</f>
        <v/>
      </c>
      <c r="NJ35" s="23">
        <f>IFERROR(NF35/MR35-1,0)</f>
        <v/>
      </c>
      <c r="NK35" s="136" t="n"/>
      <c r="NL35" s="136" t="n"/>
      <c r="NM35" s="136" t="inlineStr">
        <is>
          <t>-</t>
        </is>
      </c>
      <c r="NN35" s="136" t="inlineStr">
        <is>
          <t>-</t>
        </is>
      </c>
      <c r="NO35" s="22">
        <f>IFERROR(NK35/MW35-1,0)</f>
        <v/>
      </c>
      <c r="NP35" s="22">
        <f>IFERROR(NL35/MX35-1,0)</f>
        <v/>
      </c>
      <c r="NQ35" s="23">
        <f>IFERROR(NM35/MY35-1,0)</f>
        <v/>
      </c>
      <c r="NR35" s="136" t="n"/>
      <c r="NS35" s="136" t="n"/>
      <c r="NT35" s="136" t="inlineStr">
        <is>
          <t>-</t>
        </is>
      </c>
      <c r="NU35" s="136" t="inlineStr">
        <is>
          <t>-</t>
        </is>
      </c>
      <c r="NV35" s="22">
        <f>IFERROR(NR35/ND35-1,0)</f>
        <v/>
      </c>
      <c r="NW35" s="22">
        <f>IFERROR(NS35/NE35-1,0)</f>
        <v/>
      </c>
      <c r="NX35" s="23">
        <f>IFERROR(NT35/NF35-1,0)</f>
        <v/>
      </c>
      <c r="NY35" s="136" t="n"/>
      <c r="NZ35" s="136" t="n"/>
      <c r="OA35" s="136" t="inlineStr">
        <is>
          <t>-</t>
        </is>
      </c>
      <c r="OB35" s="136" t="inlineStr">
        <is>
          <t>-</t>
        </is>
      </c>
      <c r="OC35" s="22">
        <f>IFERROR(NY35/NK35-1,0)</f>
        <v/>
      </c>
      <c r="OD35" s="22">
        <f>IFERROR(NZ35/NL35-1,0)</f>
        <v/>
      </c>
      <c r="OE35" s="23">
        <f>IFERROR(OA35/NM35-1,0)</f>
        <v/>
      </c>
      <c r="OF35" s="136" t="n"/>
      <c r="OG35" s="136" t="n"/>
      <c r="OH35" s="136" t="inlineStr">
        <is>
          <t>-</t>
        </is>
      </c>
      <c r="OI35" s="136" t="inlineStr">
        <is>
          <t>-</t>
        </is>
      </c>
      <c r="OJ35" s="22">
        <f>IFERROR(OF35/NR35-1,0)</f>
        <v/>
      </c>
      <c r="OK35" s="22">
        <f>IFERROR(OG35/NS35-1,0)</f>
        <v/>
      </c>
      <c r="OL35" s="23">
        <f>IFERROR(OH35/NT35-1,0)</f>
        <v/>
      </c>
      <c r="OM35" s="136" t="n"/>
      <c r="ON35" s="136" t="n"/>
      <c r="OO35" s="136" t="inlineStr">
        <is>
          <t>-</t>
        </is>
      </c>
      <c r="OP35" s="136" t="inlineStr">
        <is>
          <t>-</t>
        </is>
      </c>
      <c r="OQ35" s="22">
        <f>IFERROR(OM35/NY35-1,0)</f>
        <v/>
      </c>
      <c r="OR35" s="22">
        <f>IFERROR(ON35/NZ35-1,0)</f>
        <v/>
      </c>
      <c r="OS35" s="23">
        <f>IFERROR(OO35/OA35-1,0)</f>
        <v/>
      </c>
      <c r="OT35" s="136" t="n"/>
      <c r="OU35" s="136" t="n"/>
      <c r="OV35" s="136" t="inlineStr">
        <is>
          <t>-</t>
        </is>
      </c>
      <c r="OW35" s="136" t="inlineStr">
        <is>
          <t>-</t>
        </is>
      </c>
      <c r="OX35" s="22">
        <f>IFERROR(OT35/OF35-1,0)</f>
        <v/>
      </c>
      <c r="OY35" s="22">
        <f>IFERROR(OU35/OG35-1,0)</f>
        <v/>
      </c>
      <c r="OZ35" s="23">
        <f>IFERROR(OV35/OH35-1,0)</f>
        <v/>
      </c>
    </row>
    <row r="36" ht="31.8" customHeight="1" s="325" thickBot="1">
      <c r="A36" s="26" t="inlineStr">
        <is>
          <t>Мир вентиляции</t>
        </is>
      </c>
      <c r="B36" s="27" t="inlineStr">
        <is>
          <t>ИП Рыбкин Михаил Николаевич</t>
        </is>
      </c>
      <c r="C36" s="27" t="inlineStr">
        <is>
          <t>Вадим Долгов</t>
        </is>
      </c>
      <c r="D36" s="28" t="n"/>
      <c r="E36" s="29" t="n"/>
      <c r="F36" s="29" t="n"/>
      <c r="G36" s="41" t="n">
        <v>45733</v>
      </c>
      <c r="H36" s="41" t="inlineStr">
        <is>
          <t>Карточки заблокированы</t>
        </is>
      </c>
      <c r="I36" s="147" t="inlineStr">
        <is>
          <t>Ozon</t>
        </is>
      </c>
      <c r="J36" s="147" t="inlineStr">
        <is>
          <t>GERVENT</t>
        </is>
      </c>
      <c r="K36" s="136" t="n"/>
      <c r="L36" s="136" t="n"/>
      <c r="M36" s="136" t="inlineStr">
        <is>
          <t>-</t>
        </is>
      </c>
      <c r="N36" s="136" t="n"/>
      <c r="O36" s="22">
        <f>IFERROR(K36/#REF!-1,0)</f>
        <v/>
      </c>
      <c r="P36" s="22">
        <f>IFERROR(L36/#REF!-1,0)</f>
        <v/>
      </c>
      <c r="Q36" s="23">
        <f>IFERROR(M36/#REF!-1,0)</f>
        <v/>
      </c>
      <c r="R36" s="136" t="n"/>
      <c r="S36" s="136" t="n"/>
      <c r="T36" s="136" t="inlineStr">
        <is>
          <t>-</t>
        </is>
      </c>
      <c r="U36" s="136" t="n"/>
      <c r="V36" s="22">
        <f>IFERROR(R36/K36-1,0)</f>
        <v/>
      </c>
      <c r="W36" s="22">
        <f>IFERROR(S36/L36-1,0)</f>
        <v/>
      </c>
      <c r="X36" s="23">
        <f>IFERROR(T36/M36-1,0)</f>
        <v/>
      </c>
      <c r="Y36" s="136" t="n"/>
      <c r="Z36" s="136" t="n"/>
      <c r="AA36" s="136" t="inlineStr">
        <is>
          <t>-</t>
        </is>
      </c>
      <c r="AB36" s="136" t="n"/>
      <c r="AC36" s="22">
        <f>IFERROR(Y36/R36-1,0)</f>
        <v/>
      </c>
      <c r="AD36" s="22">
        <f>IFERROR(Z36/S36-1,0)</f>
        <v/>
      </c>
      <c r="AE36" s="23">
        <f>IFERROR(AA36/T36-1,0)</f>
        <v/>
      </c>
      <c r="AF36" s="136" t="n"/>
      <c r="AG36" s="136" t="n"/>
      <c r="AH36" s="136" t="inlineStr">
        <is>
          <t>-</t>
        </is>
      </c>
      <c r="AI36" s="136" t="n"/>
      <c r="AJ36" s="22">
        <f>IFERROR(AF36/Y36-1,0)</f>
        <v/>
      </c>
      <c r="AK36" s="22">
        <f>IFERROR(AG36/Z36-1,0)</f>
        <v/>
      </c>
      <c r="AL36" s="23">
        <f>IFERROR(AH36/AA36-1,0)</f>
        <v/>
      </c>
      <c r="AM36" s="136" t="n"/>
      <c r="AN36" s="136" t="n"/>
      <c r="AO36" s="136" t="inlineStr">
        <is>
          <t>-</t>
        </is>
      </c>
      <c r="AP36" s="136" t="n"/>
      <c r="AQ36" s="22">
        <f>IFERROR(AM36/AF36-1,0)</f>
        <v/>
      </c>
      <c r="AR36" s="22">
        <f>IFERROR(AN36/AG36-1,0)</f>
        <v/>
      </c>
      <c r="AS36" s="23">
        <f>IFERROR(AO36/AH36-1,0)</f>
        <v/>
      </c>
      <c r="AT36" s="136" t="n"/>
      <c r="AU36" s="136" t="n"/>
      <c r="AV36" s="136" t="inlineStr">
        <is>
          <t>-</t>
        </is>
      </c>
      <c r="AW36" s="136" t="n"/>
      <c r="AX36" s="22">
        <f>IFERROR(AT36/AM36-1,0)</f>
        <v/>
      </c>
      <c r="AY36" s="22">
        <f>IFERROR(AU36/AN36-1,0)</f>
        <v/>
      </c>
      <c r="AZ36" s="23">
        <f>IFERROR(AV36/AO36-1,0)</f>
        <v/>
      </c>
      <c r="BA36" s="136" t="n"/>
      <c r="BB36" s="136" t="n"/>
      <c r="BC36" s="136" t="inlineStr">
        <is>
          <t>-</t>
        </is>
      </c>
      <c r="BD36" s="136" t="n"/>
      <c r="BE36" s="22">
        <f>IFERROR(BA36/AT36-1,0)</f>
        <v/>
      </c>
      <c r="BF36" s="22">
        <f>IFERROR(BB36/AU36-1,0)</f>
        <v/>
      </c>
      <c r="BG36" s="23">
        <f>IFERROR(BC36/AV36-1,0)</f>
        <v/>
      </c>
      <c r="BH36" s="136" t="n"/>
      <c r="BI36" s="136" t="n"/>
      <c r="BJ36" s="136" t="inlineStr">
        <is>
          <t>-</t>
        </is>
      </c>
      <c r="BK36" s="136" t="n"/>
      <c r="BL36" s="22">
        <f>IFERROR(BH36/BA36-1,0)</f>
        <v/>
      </c>
      <c r="BM36" s="22">
        <f>IFERROR(BI36/BB36-1,0)</f>
        <v/>
      </c>
      <c r="BN36" s="23">
        <f>IFERROR(BJ36/BC36-1,0)</f>
        <v/>
      </c>
      <c r="BO36" s="136" t="n"/>
      <c r="BP36" s="136" t="n"/>
      <c r="BQ36" s="136" t="inlineStr">
        <is>
          <t>-</t>
        </is>
      </c>
      <c r="BR36" s="136" t="n"/>
      <c r="BS36" s="22">
        <f>IFERROR(BO36/BH36-1,0)</f>
        <v/>
      </c>
      <c r="BT36" s="22">
        <f>IFERROR(BP36/BI36-1,0)</f>
        <v/>
      </c>
      <c r="BU36" s="23">
        <f>IFERROR(BQ36/BJ36-1,0)</f>
        <v/>
      </c>
      <c r="BV36" s="136" t="n"/>
      <c r="BW36" s="136" t="n"/>
      <c r="BX36" s="136" t="inlineStr">
        <is>
          <t>-</t>
        </is>
      </c>
      <c r="BY36" s="136" t="n"/>
      <c r="BZ36" s="22">
        <f>IFERROR(BV36/BO36-1,0)</f>
        <v/>
      </c>
      <c r="CA36" s="22">
        <f>IFERROR(BW36/BP36-1,0)</f>
        <v/>
      </c>
      <c r="CB36" s="23">
        <f>IFERROR(BX36/BQ36-1,0)</f>
        <v/>
      </c>
      <c r="CC36" s="136" t="n"/>
      <c r="CD36" s="136" t="n"/>
      <c r="CE36" s="136" t="inlineStr">
        <is>
          <t>-</t>
        </is>
      </c>
      <c r="CF36" s="136" t="n"/>
      <c r="CG36" s="22">
        <f>IFERROR(CC36/BV36-1,0)</f>
        <v/>
      </c>
      <c r="CH36" s="22">
        <f>IFERROR(CD36/BW36-1,0)</f>
        <v/>
      </c>
      <c r="CI36" s="23">
        <f>IFERROR(CE36/BX36-1,0)</f>
        <v/>
      </c>
      <c r="CJ36" s="136" t="n"/>
      <c r="CK36" s="136" t="n"/>
      <c r="CL36" s="136" t="inlineStr">
        <is>
          <t>-</t>
        </is>
      </c>
      <c r="CM36" s="136" t="n"/>
      <c r="CN36" s="22">
        <f>IFERROR(CJ36/CC36-1,0)</f>
        <v/>
      </c>
      <c r="CO36" s="22">
        <f>IFERROR(CK36/CD36-1,0)</f>
        <v/>
      </c>
      <c r="CP36" s="23">
        <f>IFERROR(CL36/CE36-1,0)</f>
        <v/>
      </c>
      <c r="CQ36" s="136" t="n"/>
      <c r="CR36" s="136" t="n"/>
      <c r="CS36" s="136" t="inlineStr">
        <is>
          <t>-</t>
        </is>
      </c>
      <c r="CT36" s="136" t="n"/>
      <c r="CU36" s="22">
        <f>IFERROR(CQ36/CJ36-1,0)</f>
        <v/>
      </c>
      <c r="CV36" s="22">
        <f>IFERROR(CR36/CK36-1,0)</f>
        <v/>
      </c>
      <c r="CW36" s="23">
        <f>IFERROR(CS36/CL36-1,0)</f>
        <v/>
      </c>
      <c r="CX36" s="136" t="n"/>
      <c r="CY36" s="136" t="n"/>
      <c r="CZ36" s="136" t="inlineStr">
        <is>
          <t>-</t>
        </is>
      </c>
      <c r="DA36" s="136" t="n"/>
      <c r="DB36" s="22">
        <f>IFERROR(CX36/CQ36-1,0)</f>
        <v/>
      </c>
      <c r="DC36" s="22">
        <f>IFERROR(CY36/CR36-1,0)</f>
        <v/>
      </c>
      <c r="DD36" s="23">
        <f>IFERROR(CZ36/CS36-1,0)</f>
        <v/>
      </c>
      <c r="DE36" s="136" t="n"/>
      <c r="DF36" s="136" t="n"/>
      <c r="DG36" s="136" t="inlineStr">
        <is>
          <t>-</t>
        </is>
      </c>
      <c r="DH36" s="136" t="n"/>
      <c r="DI36" s="22">
        <f>IFERROR(DE36/CX36-1,0)</f>
        <v/>
      </c>
      <c r="DJ36" s="22">
        <f>IFERROR(DF36/CY36-1,0)</f>
        <v/>
      </c>
      <c r="DK36" s="23">
        <f>IFERROR(DG36/CZ36-1,0)</f>
        <v/>
      </c>
      <c r="DL36" s="136" t="n"/>
      <c r="DM36" s="136" t="n"/>
      <c r="DN36" s="136" t="inlineStr">
        <is>
          <t>-</t>
        </is>
      </c>
      <c r="DO36" s="136" t="n"/>
      <c r="DP36" s="22">
        <f>IFERROR(DL36/DE36-1,0)</f>
        <v/>
      </c>
      <c r="DQ36" s="22">
        <f>IFERROR(DM36/DF36-1,0)</f>
        <v/>
      </c>
      <c r="DR36" s="23">
        <f>IFERROR(DN36/DG36-1,0)</f>
        <v/>
      </c>
      <c r="DS36" s="136" t="n"/>
      <c r="DT36" s="136" t="n"/>
      <c r="DU36" s="136" t="inlineStr">
        <is>
          <t>-</t>
        </is>
      </c>
      <c r="DV36" s="136" t="n"/>
      <c r="DW36" s="22">
        <f>IFERROR(DS36/DL36-1,0)</f>
        <v/>
      </c>
      <c r="DX36" s="22">
        <f>IFERROR(DT36/DM36-1,0)</f>
        <v/>
      </c>
      <c r="DY36" s="23">
        <f>IFERROR(DU36/DN36-1,0)</f>
        <v/>
      </c>
      <c r="DZ36" s="136" t="n"/>
      <c r="EA36" s="136" t="n"/>
      <c r="EB36" s="136" t="inlineStr">
        <is>
          <t>-</t>
        </is>
      </c>
      <c r="EC36" s="136" t="n"/>
      <c r="ED36" s="22">
        <f>IFERROR(DZ36/DS36-1,0)</f>
        <v/>
      </c>
      <c r="EE36" s="22">
        <f>IFERROR(EA36/DT36-1,0)</f>
        <v/>
      </c>
      <c r="EF36" s="23">
        <f>IFERROR(EB36/DU36-1,0)</f>
        <v/>
      </c>
      <c r="EG36" s="136" t="n"/>
      <c r="EH36" s="136" t="n"/>
      <c r="EI36" s="136" t="inlineStr">
        <is>
          <t>-</t>
        </is>
      </c>
      <c r="EJ36" s="136" t="n"/>
      <c r="EK36" s="22">
        <f>IFERROR(EG36/DZ36-1,0)</f>
        <v/>
      </c>
      <c r="EL36" s="22">
        <f>IFERROR(EH36/EA36-1,0)</f>
        <v/>
      </c>
      <c r="EM36" s="23">
        <f>IFERROR(EI36/EB36-1,0)</f>
        <v/>
      </c>
      <c r="EN36" s="136" t="n"/>
      <c r="EO36" s="136" t="n"/>
      <c r="EP36" s="136" t="inlineStr">
        <is>
          <t>-</t>
        </is>
      </c>
      <c r="EQ36" s="136" t="n"/>
      <c r="ER36" s="22">
        <f>IFERROR(EN36/EG36-1,0)</f>
        <v/>
      </c>
      <c r="ES36" s="22">
        <f>IFERROR(EO36/EH36-1,0)</f>
        <v/>
      </c>
      <c r="ET36" s="23">
        <f>IFERROR(EP36/EI36-1,0)</f>
        <v/>
      </c>
      <c r="EU36" s="136" t="n"/>
      <c r="EV36" s="136" t="n"/>
      <c r="EW36" s="136" t="inlineStr">
        <is>
          <t>-</t>
        </is>
      </c>
      <c r="EX36" s="136" t="n"/>
      <c r="EY36" s="22">
        <f>IFERROR(EU36/EN36-1,0)</f>
        <v/>
      </c>
      <c r="EZ36" s="22">
        <f>IFERROR(EV36/EO36-1,0)</f>
        <v/>
      </c>
      <c r="FA36" s="23">
        <f>IFERROR(EW36/EP36-1,0)</f>
        <v/>
      </c>
      <c r="FB36" s="136" t="n"/>
      <c r="FC36" s="136" t="n"/>
      <c r="FD36" s="136" t="inlineStr">
        <is>
          <t>-</t>
        </is>
      </c>
      <c r="FE36" s="136" t="n"/>
      <c r="FF36" s="22">
        <f>IFERROR(FB36/EU36-1,0)</f>
        <v/>
      </c>
      <c r="FG36" s="22">
        <f>IFERROR(FC36/EV36-1,0)</f>
        <v/>
      </c>
      <c r="FH36" s="23">
        <f>IFERROR(FD36/EW36-1,0)</f>
        <v/>
      </c>
      <c r="FI36" s="136" t="n"/>
      <c r="FJ36" s="136" t="n"/>
      <c r="FK36" s="136" t="inlineStr">
        <is>
          <t>-</t>
        </is>
      </c>
      <c r="FL36" s="136" t="n"/>
      <c r="FM36" s="22">
        <f>IFERROR(FI36/FB36-1,0)</f>
        <v/>
      </c>
      <c r="FN36" s="22">
        <f>IFERROR(FJ36/FC36-1,0)</f>
        <v/>
      </c>
      <c r="FO36" s="23">
        <f>IFERROR(FK36/FD36-1,0)</f>
        <v/>
      </c>
      <c r="FP36" s="136" t="n"/>
      <c r="FQ36" s="136" t="n"/>
      <c r="FR36" s="136" t="inlineStr">
        <is>
          <t>-</t>
        </is>
      </c>
      <c r="FS36" s="136" t="n"/>
      <c r="FT36" s="22">
        <f>IFERROR(FP36/FI36-1,0)</f>
        <v/>
      </c>
      <c r="FU36" s="22">
        <f>IFERROR(FQ36/FJ36-1,0)</f>
        <v/>
      </c>
      <c r="FV36" s="23">
        <f>IFERROR(FR36/FK36-1,0)</f>
        <v/>
      </c>
      <c r="FW36" s="136" t="n"/>
      <c r="FX36" s="136" t="n"/>
      <c r="FY36" s="136" t="inlineStr">
        <is>
          <t>-</t>
        </is>
      </c>
      <c r="FZ36" s="136" t="n"/>
      <c r="GA36" s="22">
        <f>IFERROR(FW36/FP36-1,0)</f>
        <v/>
      </c>
      <c r="GB36" s="22">
        <f>IFERROR(FX36/FQ36-1,0)</f>
        <v/>
      </c>
      <c r="GC36" s="23">
        <f>IFERROR(FY36/FR36-1,0)</f>
        <v/>
      </c>
      <c r="GD36" s="136" t="n"/>
      <c r="GE36" s="136" t="n"/>
      <c r="GF36" s="136" t="inlineStr">
        <is>
          <t>-</t>
        </is>
      </c>
      <c r="GG36" s="136" t="n"/>
      <c r="GH36" s="22">
        <f>IFERROR(GD36/FW36-1,0)</f>
        <v/>
      </c>
      <c r="GI36" s="22">
        <f>IFERROR(GE36/FX36-1,0)</f>
        <v/>
      </c>
      <c r="GJ36" s="23">
        <f>IFERROR(GF36/FY36-1,0)</f>
        <v/>
      </c>
      <c r="GK36" s="136" t="n"/>
      <c r="GL36" s="136" t="n"/>
      <c r="GM36" s="136" t="inlineStr">
        <is>
          <t>-</t>
        </is>
      </c>
      <c r="GN36" s="136" t="n"/>
      <c r="GO36" s="22">
        <f>IFERROR(GK36/GD36-1,0)</f>
        <v/>
      </c>
      <c r="GP36" s="22">
        <f>IFERROR(GL36/GE36-1,0)</f>
        <v/>
      </c>
      <c r="GQ36" s="23">
        <f>IFERROR(GM36/GF36-1,0)</f>
        <v/>
      </c>
      <c r="GR36" s="136" t="n"/>
      <c r="GS36" s="136" t="n"/>
      <c r="GT36" s="136" t="inlineStr">
        <is>
          <t>-</t>
        </is>
      </c>
      <c r="GU36" s="136" t="n"/>
      <c r="GV36" s="22">
        <f>IFERROR(GR36/GK36-1,0)</f>
        <v/>
      </c>
      <c r="GW36" s="22">
        <f>IFERROR(GS36/GL36-1,0)</f>
        <v/>
      </c>
      <c r="GX36" s="23">
        <f>IFERROR(GT36/GM36-1,0)</f>
        <v/>
      </c>
      <c r="GY36" s="136" t="n"/>
      <c r="GZ36" s="136" t="n"/>
      <c r="HA36" s="136" t="inlineStr">
        <is>
          <t>-</t>
        </is>
      </c>
      <c r="HB36" s="136" t="n"/>
      <c r="HC36" s="22">
        <f>IFERROR(GY36/GR36-1,0)</f>
        <v/>
      </c>
      <c r="HD36" s="22">
        <f>IFERROR(GZ36/GS36-1,0)</f>
        <v/>
      </c>
      <c r="HE36" s="23">
        <f>IFERROR(HA36/GT36-1,0)</f>
        <v/>
      </c>
      <c r="HF36" s="136" t="n"/>
      <c r="HG36" s="136" t="n"/>
      <c r="HH36" s="136" t="inlineStr">
        <is>
          <t>-</t>
        </is>
      </c>
      <c r="HI36" s="136" t="n"/>
      <c r="HJ36" s="22">
        <f>IFERROR(HF36/GY36-1,0)</f>
        <v/>
      </c>
      <c r="HK36" s="22">
        <f>IFERROR(HG36/GZ36-1,0)</f>
        <v/>
      </c>
      <c r="HL36" s="23">
        <f>IFERROR(HH36/HA36-1,0)</f>
        <v/>
      </c>
      <c r="HM36" s="136" t="n"/>
      <c r="HN36" s="136" t="n"/>
      <c r="HO36" s="136" t="inlineStr">
        <is>
          <t>-</t>
        </is>
      </c>
      <c r="HP36" s="136" t="n"/>
      <c r="HQ36" s="22">
        <f>IFERROR(HM36/HF36-1,0)</f>
        <v/>
      </c>
      <c r="HR36" s="22">
        <f>IFERROR(HN36/HG36-1,0)</f>
        <v/>
      </c>
      <c r="HS36" s="23">
        <f>IFERROR(HO36/HH36-1,0)</f>
        <v/>
      </c>
      <c r="HT36" s="136" t="n"/>
      <c r="HU36" s="136" t="n"/>
      <c r="HV36" s="136" t="inlineStr">
        <is>
          <t>-</t>
        </is>
      </c>
      <c r="HW36" s="136" t="n"/>
      <c r="HX36" s="22">
        <f>IFERROR(HT36/HM36-1,0)</f>
        <v/>
      </c>
      <c r="HY36" s="22">
        <f>IFERROR(HU36/HN36-1,0)</f>
        <v/>
      </c>
      <c r="HZ36" s="23">
        <f>IFERROR(HV36/HO36-1,0)</f>
        <v/>
      </c>
      <c r="IA36" s="136" t="n"/>
      <c r="IB36" s="136" t="n"/>
      <c r="IC36" s="136" t="inlineStr">
        <is>
          <t>-</t>
        </is>
      </c>
      <c r="ID36" s="136" t="n"/>
      <c r="IE36" s="22">
        <f>IFERROR(IA36/HT36-1,0)</f>
        <v/>
      </c>
      <c r="IF36" s="22">
        <f>IFERROR(IB36/HU36-1,0)</f>
        <v/>
      </c>
      <c r="IG36" s="23">
        <f>IFERROR(IC36/HV36-1,0)</f>
        <v/>
      </c>
      <c r="IH36" s="136" t="n"/>
      <c r="II36" s="136" t="n"/>
      <c r="IJ36" s="136" t="inlineStr">
        <is>
          <t>-</t>
        </is>
      </c>
      <c r="IK36" s="136" t="n"/>
      <c r="IL36" s="22">
        <f>IFERROR(IH36/IA36-1,0)</f>
        <v/>
      </c>
      <c r="IM36" s="22">
        <f>IFERROR(II36/IB36-1,0)</f>
        <v/>
      </c>
      <c r="IN36" s="23">
        <f>IFERROR(IJ36/IC36-1,0)</f>
        <v/>
      </c>
      <c r="IO36" s="136" t="n"/>
      <c r="IP36" s="136" t="n"/>
      <c r="IQ36" s="136" t="inlineStr">
        <is>
          <t>-</t>
        </is>
      </c>
      <c r="IR36" s="136" t="n"/>
      <c r="IS36" s="22">
        <f>IFERROR(IO36/IH36-1,0)</f>
        <v/>
      </c>
      <c r="IT36" s="22">
        <f>IFERROR(IP36/II36-1,0)</f>
        <v/>
      </c>
      <c r="IU36" s="23">
        <f>IFERROR(IQ36/IJ36-1,0)</f>
        <v/>
      </c>
      <c r="IV36" s="136" t="n"/>
      <c r="IW36" s="136" t="n"/>
      <c r="IX36" s="136" t="inlineStr">
        <is>
          <t>-</t>
        </is>
      </c>
      <c r="IY36" s="136" t="n"/>
      <c r="IZ36" s="22">
        <f>IFERROR(IV36/IO36-1,0)</f>
        <v/>
      </c>
      <c r="JA36" s="22">
        <f>IFERROR(IW36/IP36-1,0)</f>
        <v/>
      </c>
      <c r="JB36" s="23">
        <f>IFERROR(IX36/IQ36-1,0)</f>
        <v/>
      </c>
      <c r="JC36" s="136" t="n"/>
      <c r="JD36" s="136" t="n"/>
      <c r="JE36" s="136" t="inlineStr">
        <is>
          <t>-</t>
        </is>
      </c>
      <c r="JF36" s="136" t="n"/>
      <c r="JG36" s="22">
        <f>IFERROR(JC36/IV36-1,0)</f>
        <v/>
      </c>
      <c r="JH36" s="22">
        <f>IFERROR(JD36/IW36-1,0)</f>
        <v/>
      </c>
      <c r="JI36" s="23">
        <f>IFERROR(JE36/IX36-1,0)</f>
        <v/>
      </c>
      <c r="JJ36" s="136" t="n"/>
      <c r="JK36" s="136" t="n"/>
      <c r="JL36" s="136" t="inlineStr">
        <is>
          <t>-</t>
        </is>
      </c>
      <c r="JM36" s="136" t="n"/>
      <c r="JN36" s="22">
        <f>IFERROR(JJ36/JC36-1,0)</f>
        <v/>
      </c>
      <c r="JO36" s="22">
        <f>IFERROR(JK36/JD36-1,0)</f>
        <v/>
      </c>
      <c r="JP36" s="23">
        <f>IFERROR(JL36/JE36-1,0)</f>
        <v/>
      </c>
      <c r="JQ36" s="136" t="n"/>
      <c r="JR36" s="136" t="n"/>
      <c r="JS36" s="136" t="inlineStr">
        <is>
          <t>-</t>
        </is>
      </c>
      <c r="JT36" s="136" t="n"/>
      <c r="JU36" s="22">
        <f>IFERROR(JQ36/JJ36-1,0)</f>
        <v/>
      </c>
      <c r="JV36" s="22">
        <f>IFERROR(JR36/JK36-1,0)</f>
        <v/>
      </c>
      <c r="JW36" s="23">
        <f>IFERROR(JS36/JL36-1,0)</f>
        <v/>
      </c>
      <c r="JX36" s="136" t="n"/>
      <c r="JY36" s="136" t="n"/>
      <c r="JZ36" s="136" t="inlineStr">
        <is>
          <t>-</t>
        </is>
      </c>
      <c r="KA36" s="136" t="n"/>
      <c r="KB36" s="22">
        <f>IFERROR(JX36/JQ36-1,0)</f>
        <v/>
      </c>
      <c r="KC36" s="22">
        <f>IFERROR(JY36/JR36-1,0)</f>
        <v/>
      </c>
      <c r="KD36" s="23">
        <f>IFERROR(JZ36/JS36-1,0)</f>
        <v/>
      </c>
      <c r="KE36" s="136" t="n"/>
      <c r="KF36" s="136" t="n"/>
      <c r="KG36" s="136" t="inlineStr">
        <is>
          <t>-</t>
        </is>
      </c>
      <c r="KH36" s="136" t="n"/>
      <c r="KI36" s="22">
        <f>IFERROR(KE36/JQ36-1,0)</f>
        <v/>
      </c>
      <c r="KJ36" s="22">
        <f>IFERROR(KF36/JR36-1,0)</f>
        <v/>
      </c>
      <c r="KK36" s="23">
        <f>IFERROR(KG36/JS36-1,0)</f>
        <v/>
      </c>
      <c r="KL36" s="136" t="n"/>
      <c r="KM36" s="136" t="n"/>
      <c r="KN36" s="136" t="inlineStr">
        <is>
          <t>-</t>
        </is>
      </c>
      <c r="KO36" s="136" t="n"/>
      <c r="KP36" s="22">
        <f>IFERROR(KL36/JX36-1,0)</f>
        <v/>
      </c>
      <c r="KQ36" s="22">
        <f>IFERROR(KM36/JY36-1,0)</f>
        <v/>
      </c>
      <c r="KR36" s="23">
        <f>IFERROR(KN36/JZ36-1,0)</f>
        <v/>
      </c>
      <c r="KS36" s="136" t="n"/>
      <c r="KT36" s="136" t="n"/>
      <c r="KU36" s="136" t="inlineStr">
        <is>
          <t>-</t>
        </is>
      </c>
      <c r="KV36" s="136" t="n"/>
      <c r="KW36" s="22">
        <f>IFERROR(KS36/KE36-1,0)</f>
        <v/>
      </c>
      <c r="KX36" s="22">
        <f>IFERROR(KT36/KF36-1,0)</f>
        <v/>
      </c>
      <c r="KY36" s="23">
        <f>IFERROR(KU36/KG36-1,0)</f>
        <v/>
      </c>
      <c r="KZ36" s="136" t="n"/>
      <c r="LA36" s="136" t="n"/>
      <c r="LB36" s="136" t="inlineStr">
        <is>
          <t>-</t>
        </is>
      </c>
      <c r="LC36" s="136" t="n"/>
      <c r="LD36" s="22">
        <f>IFERROR(KZ36/KL36-1,0)</f>
        <v/>
      </c>
      <c r="LE36" s="22">
        <f>IFERROR(LA36/KM36-1,0)</f>
        <v/>
      </c>
      <c r="LF36" s="23">
        <f>IFERROR(LB36/KN36-1,0)</f>
        <v/>
      </c>
      <c r="LG36" s="136" t="n"/>
      <c r="LH36" s="136" t="n"/>
      <c r="LI36" s="136" t="inlineStr">
        <is>
          <t>-</t>
        </is>
      </c>
      <c r="LJ36" s="136" t="n"/>
      <c r="LK36" s="22">
        <f>IFERROR(LG36/KS36-1,0)</f>
        <v/>
      </c>
      <c r="LL36" s="22">
        <f>IFERROR(LH36/KT36-1,0)</f>
        <v/>
      </c>
      <c r="LM36" s="23">
        <f>IFERROR(LI36/KU36-1,0)</f>
        <v/>
      </c>
      <c r="LN36" s="136" t="n"/>
      <c r="LO36" s="136" t="n"/>
      <c r="LP36" s="136" t="inlineStr">
        <is>
          <t>-</t>
        </is>
      </c>
      <c r="LQ36" s="136" t="n"/>
      <c r="LR36" s="22">
        <f>IFERROR(LN36/KZ36-1,0)</f>
        <v/>
      </c>
      <c r="LS36" s="22">
        <f>IFERROR(LO36/LA36-1,0)</f>
        <v/>
      </c>
      <c r="LT36" s="23">
        <f>IFERROR(LP36/LB36-1,0)</f>
        <v/>
      </c>
      <c r="LU36" s="136" t="n"/>
      <c r="LV36" s="136" t="n"/>
      <c r="LW36" s="136" t="inlineStr">
        <is>
          <t>-</t>
        </is>
      </c>
      <c r="LX36" s="136" t="n"/>
      <c r="LY36" s="22">
        <f>IFERROR(LU36/LG36-1,0)</f>
        <v/>
      </c>
      <c r="LZ36" s="22">
        <f>IFERROR(LV36/LH36-1,0)</f>
        <v/>
      </c>
      <c r="MA36" s="23">
        <f>IFERROR(LW36/LI36-1,0)</f>
        <v/>
      </c>
      <c r="MB36" s="136" t="n"/>
      <c r="MC36" s="136" t="n"/>
      <c r="MD36" s="136" t="inlineStr">
        <is>
          <t>-</t>
        </is>
      </c>
      <c r="ME36" s="136" t="n"/>
      <c r="MF36" s="22">
        <f>IFERROR(MB36/LN36-1,0)</f>
        <v/>
      </c>
      <c r="MG36" s="22">
        <f>IFERROR(MC36/LO36-1,0)</f>
        <v/>
      </c>
      <c r="MH36" s="23">
        <f>IFERROR(MD36/LP36-1,0)</f>
        <v/>
      </c>
      <c r="MI36" s="136" t="n"/>
      <c r="MJ36" s="136" t="n"/>
      <c r="MK36" s="136" t="inlineStr">
        <is>
          <t>-</t>
        </is>
      </c>
      <c r="ML36" s="136" t="n"/>
      <c r="MM36" s="22">
        <f>IFERROR(MI36/LU36-1,0)</f>
        <v/>
      </c>
      <c r="MN36" s="22">
        <f>IFERROR(MJ36/LV36-1,0)</f>
        <v/>
      </c>
      <c r="MO36" s="23">
        <f>IFERROR(MK36/LW36-1,0)</f>
        <v/>
      </c>
      <c r="MP36" s="136" t="n"/>
      <c r="MQ36" s="136" t="n"/>
      <c r="MR36" s="136" t="inlineStr">
        <is>
          <t>-</t>
        </is>
      </c>
      <c r="MS36" s="136" t="n"/>
      <c r="MT36" s="22">
        <f>IFERROR(MP36/MB36-1,0)</f>
        <v/>
      </c>
      <c r="MU36" s="22">
        <f>IFERROR(MQ36/MC36-1,0)</f>
        <v/>
      </c>
      <c r="MV36" s="23">
        <f>IFERROR(MR36/MD36-1,0)</f>
        <v/>
      </c>
      <c r="MW36" s="136" t="n"/>
      <c r="MX36" s="136" t="n"/>
      <c r="MY36" s="136" t="inlineStr">
        <is>
          <t>-</t>
        </is>
      </c>
      <c r="MZ36" s="136" t="n"/>
      <c r="NA36" s="22">
        <f>IFERROR(MW36/MI36-1,0)</f>
        <v/>
      </c>
      <c r="NB36" s="22">
        <f>IFERROR(MX36/MJ36-1,0)</f>
        <v/>
      </c>
      <c r="NC36" s="23">
        <f>IFERROR(MY36/MK36-1,0)</f>
        <v/>
      </c>
      <c r="ND36" s="136" t="n"/>
      <c r="NE36" s="136" t="n"/>
      <c r="NF36" s="136" t="inlineStr">
        <is>
          <t>-</t>
        </is>
      </c>
      <c r="NG36" s="136" t="n"/>
      <c r="NH36" s="22">
        <f>IFERROR(ND36/MP36-1,0)</f>
        <v/>
      </c>
      <c r="NI36" s="22">
        <f>IFERROR(NE36/MQ36-1,0)</f>
        <v/>
      </c>
      <c r="NJ36" s="23">
        <f>IFERROR(NF36/MR36-1,0)</f>
        <v/>
      </c>
      <c r="NK36" s="136" t="n"/>
      <c r="NL36" s="136" t="n"/>
      <c r="NM36" s="136" t="inlineStr">
        <is>
          <t>-</t>
        </is>
      </c>
      <c r="NN36" s="136" t="n"/>
      <c r="NO36" s="22">
        <f>IFERROR(NK36/MW36-1,0)</f>
        <v/>
      </c>
      <c r="NP36" s="22">
        <f>IFERROR(NL36/MX36-1,0)</f>
        <v/>
      </c>
      <c r="NQ36" s="23">
        <f>IFERROR(NM36/MY36-1,0)</f>
        <v/>
      </c>
      <c r="NR36" s="136" t="n"/>
      <c r="NS36" s="136" t="n"/>
      <c r="NT36" s="136" t="inlineStr">
        <is>
          <t>-</t>
        </is>
      </c>
      <c r="NU36" s="136" t="n"/>
      <c r="NV36" s="22">
        <f>IFERROR(NR36/ND36-1,0)</f>
        <v/>
      </c>
      <c r="NW36" s="22">
        <f>IFERROR(NS36/NE36-1,0)</f>
        <v/>
      </c>
      <c r="NX36" s="23">
        <f>IFERROR(NT36/NF36-1,0)</f>
        <v/>
      </c>
      <c r="NY36" s="136" t="n"/>
      <c r="NZ36" s="136" t="n"/>
      <c r="OA36" s="136" t="inlineStr">
        <is>
          <t>-</t>
        </is>
      </c>
      <c r="OB36" s="136" t="n"/>
      <c r="OC36" s="22">
        <f>IFERROR(NY36/NK36-1,0)</f>
        <v/>
      </c>
      <c r="OD36" s="22">
        <f>IFERROR(NZ36/NL36-1,0)</f>
        <v/>
      </c>
      <c r="OE36" s="23">
        <f>IFERROR(OA36/NM36-1,0)</f>
        <v/>
      </c>
      <c r="OF36" s="136" t="n"/>
      <c r="OG36" s="136" t="n"/>
      <c r="OH36" s="136" t="inlineStr">
        <is>
          <t>-</t>
        </is>
      </c>
      <c r="OI36" s="136" t="n"/>
      <c r="OJ36" s="22">
        <f>IFERROR(OF36/NR36-1,0)</f>
        <v/>
      </c>
      <c r="OK36" s="22">
        <f>IFERROR(OG36/NS36-1,0)</f>
        <v/>
      </c>
      <c r="OL36" s="23">
        <f>IFERROR(OH36/NT36-1,0)</f>
        <v/>
      </c>
      <c r="OM36" s="136" t="n"/>
      <c r="ON36" s="136" t="n"/>
      <c r="OO36" s="136" t="inlineStr">
        <is>
          <t>-</t>
        </is>
      </c>
      <c r="OP36" s="136" t="n"/>
      <c r="OQ36" s="22">
        <f>IFERROR(OM36/NY36-1,0)</f>
        <v/>
      </c>
      <c r="OR36" s="22">
        <f>IFERROR(ON36/NZ36-1,0)</f>
        <v/>
      </c>
      <c r="OS36" s="23">
        <f>IFERROR(OO36/OA36-1,0)</f>
        <v/>
      </c>
      <c r="OT36" s="136" t="n"/>
      <c r="OU36" s="136" t="n"/>
      <c r="OV36" s="136" t="inlineStr">
        <is>
          <t>-</t>
        </is>
      </c>
      <c r="OW36" s="136" t="n"/>
      <c r="OX36" s="22">
        <f>IFERROR(OT36/OF36-1,0)</f>
        <v/>
      </c>
      <c r="OY36" s="22">
        <f>IFERROR(OU36/OG36-1,0)</f>
        <v/>
      </c>
      <c r="OZ36" s="23">
        <f>IFERROR(OV36/OH36-1,0)</f>
        <v/>
      </c>
    </row>
    <row r="37" ht="16.2" customHeight="1" s="325" thickBot="1">
      <c r="A37" s="26" t="inlineStr">
        <is>
          <t>Онлайнтрейд.  РУ</t>
        </is>
      </c>
      <c r="B37" s="27" t="inlineStr">
        <is>
          <t>ООО Онлайн Трейд</t>
        </is>
      </c>
      <c r="C37" s="27" t="inlineStr">
        <is>
          <t>Кудрейкин Андрей</t>
        </is>
      </c>
      <c r="D37" s="28" t="n"/>
      <c r="E37" s="29" t="n"/>
      <c r="F37" s="29" t="n"/>
      <c r="G37" s="29" t="n"/>
      <c r="H37" s="29" t="n"/>
      <c r="I37" s="147" t="inlineStr">
        <is>
          <t>Яндекс Маркет</t>
        </is>
      </c>
      <c r="J37" s="147" t="inlineStr">
        <is>
          <t>ERA</t>
        </is>
      </c>
      <c r="K37" s="136" t="n"/>
      <c r="L37" s="136" t="n"/>
      <c r="M37" s="136" t="n"/>
      <c r="N37" s="136" t="n"/>
      <c r="O37" s="22">
        <f>IFERROR(K37/#REF!-1,0)</f>
        <v/>
      </c>
      <c r="P37" s="22">
        <f>IFERROR(L37/#REF!-1,0)</f>
        <v/>
      </c>
      <c r="Q37" s="23">
        <f>IFERROR(M37/#REF!-1,0)</f>
        <v/>
      </c>
      <c r="R37" s="136" t="n"/>
      <c r="S37" s="136" t="n"/>
      <c r="T37" s="136" t="n"/>
      <c r="U37" s="136" t="n"/>
      <c r="V37" s="22">
        <f>IFERROR(R37/K37-1,0)</f>
        <v/>
      </c>
      <c r="W37" s="22">
        <f>IFERROR(S37/L37-1,0)</f>
        <v/>
      </c>
      <c r="X37" s="23">
        <f>IFERROR(T37/M37-1,0)</f>
        <v/>
      </c>
      <c r="Y37" s="136" t="n"/>
      <c r="Z37" s="136" t="n"/>
      <c r="AA37" s="136" t="n"/>
      <c r="AB37" s="136" t="n"/>
      <c r="AC37" s="22">
        <f>IFERROR(Y37/R37-1,0)</f>
        <v/>
      </c>
      <c r="AD37" s="22">
        <f>IFERROR(Z37/S37-1,0)</f>
        <v/>
      </c>
      <c r="AE37" s="23">
        <f>IFERROR(AA37/T37-1,0)</f>
        <v/>
      </c>
      <c r="AF37" s="136" t="n"/>
      <c r="AG37" s="136" t="n"/>
      <c r="AH37" s="136" t="n"/>
      <c r="AI37" s="136" t="n"/>
      <c r="AJ37" s="22">
        <f>IFERROR(AF37/Y37-1,0)</f>
        <v/>
      </c>
      <c r="AK37" s="22">
        <f>IFERROR(AG37/Z37-1,0)</f>
        <v/>
      </c>
      <c r="AL37" s="23">
        <f>IFERROR(AH37/AA37-1,0)</f>
        <v/>
      </c>
      <c r="AM37" s="136" t="n"/>
      <c r="AN37" s="136" t="n"/>
      <c r="AO37" s="136" t="n"/>
      <c r="AP37" s="136" t="n"/>
      <c r="AQ37" s="22">
        <f>IFERROR(AM37/AF37-1,0)</f>
        <v/>
      </c>
      <c r="AR37" s="22">
        <f>IFERROR(AN37/AG37-1,0)</f>
        <v/>
      </c>
      <c r="AS37" s="23">
        <f>IFERROR(AO37/AH37-1,0)</f>
        <v/>
      </c>
      <c r="AT37" s="136" t="n"/>
      <c r="AU37" s="136" t="n"/>
      <c r="AV37" s="136" t="n"/>
      <c r="AW37" s="136" t="n"/>
      <c r="AX37" s="22">
        <f>IFERROR(AT37/AM37-1,0)</f>
        <v/>
      </c>
      <c r="AY37" s="22">
        <f>IFERROR(AU37/AN37-1,0)</f>
        <v/>
      </c>
      <c r="AZ37" s="23">
        <f>IFERROR(AV37/AO37-1,0)</f>
        <v/>
      </c>
      <c r="BA37" s="136" t="n"/>
      <c r="BB37" s="136" t="n"/>
      <c r="BC37" s="136" t="n"/>
      <c r="BD37" s="136" t="n"/>
      <c r="BE37" s="22">
        <f>IFERROR(BA37/AT37-1,0)</f>
        <v/>
      </c>
      <c r="BF37" s="22">
        <f>IFERROR(BB37/AU37-1,0)</f>
        <v/>
      </c>
      <c r="BG37" s="23">
        <f>IFERROR(BC37/AV37-1,0)</f>
        <v/>
      </c>
      <c r="BH37" s="136" t="n"/>
      <c r="BI37" s="136" t="n"/>
      <c r="BJ37" s="136" t="n"/>
      <c r="BK37" s="136" t="n"/>
      <c r="BL37" s="22">
        <f>IFERROR(BH37/BA37-1,0)</f>
        <v/>
      </c>
      <c r="BM37" s="22">
        <f>IFERROR(BI37/BB37-1,0)</f>
        <v/>
      </c>
      <c r="BN37" s="23">
        <f>IFERROR(BJ37/BC37-1,0)</f>
        <v/>
      </c>
      <c r="BO37" s="136" t="n"/>
      <c r="BP37" s="136" t="n"/>
      <c r="BQ37" s="136" t="n"/>
      <c r="BR37" s="136" t="n"/>
      <c r="BS37" s="22">
        <f>IFERROR(BO37/BH37-1,0)</f>
        <v/>
      </c>
      <c r="BT37" s="22">
        <f>IFERROR(BP37/BI37-1,0)</f>
        <v/>
      </c>
      <c r="BU37" s="23">
        <f>IFERROR(BQ37/BJ37-1,0)</f>
        <v/>
      </c>
      <c r="BV37" s="136" t="n"/>
      <c r="BW37" s="136" t="n"/>
      <c r="BX37" s="136" t="n"/>
      <c r="BY37" s="136" t="n"/>
      <c r="BZ37" s="22">
        <f>IFERROR(BV37/BO37-1,0)</f>
        <v/>
      </c>
      <c r="CA37" s="22">
        <f>IFERROR(BW37/BP37-1,0)</f>
        <v/>
      </c>
      <c r="CB37" s="23">
        <f>IFERROR(BX37/BQ37-1,0)</f>
        <v/>
      </c>
      <c r="CC37" s="136" t="n"/>
      <c r="CD37" s="136" t="n"/>
      <c r="CE37" s="136" t="n"/>
      <c r="CF37" s="136" t="n"/>
      <c r="CG37" s="22">
        <f>IFERROR(CC37/BV37-1,0)</f>
        <v/>
      </c>
      <c r="CH37" s="22">
        <f>IFERROR(CD37/BW37-1,0)</f>
        <v/>
      </c>
      <c r="CI37" s="23">
        <f>IFERROR(CE37/BX37-1,0)</f>
        <v/>
      </c>
      <c r="CJ37" s="136" t="n"/>
      <c r="CK37" s="136" t="n"/>
      <c r="CL37" s="136" t="n"/>
      <c r="CM37" s="136" t="n"/>
      <c r="CN37" s="22">
        <f>IFERROR(CJ37/CC37-1,0)</f>
        <v/>
      </c>
      <c r="CO37" s="22">
        <f>IFERROR(CK37/CD37-1,0)</f>
        <v/>
      </c>
      <c r="CP37" s="23">
        <f>IFERROR(CL37/CE37-1,0)</f>
        <v/>
      </c>
      <c r="CQ37" s="136" t="n"/>
      <c r="CR37" s="136" t="n"/>
      <c r="CS37" s="136" t="n"/>
      <c r="CT37" s="136" t="n"/>
      <c r="CU37" s="22">
        <f>IFERROR(CQ37/CJ37-1,0)</f>
        <v/>
      </c>
      <c r="CV37" s="22">
        <f>IFERROR(CR37/CK37-1,0)</f>
        <v/>
      </c>
      <c r="CW37" s="23">
        <f>IFERROR(CS37/CL37-1,0)</f>
        <v/>
      </c>
      <c r="CX37" s="136" t="n"/>
      <c r="CY37" s="136" t="n"/>
      <c r="CZ37" s="136" t="n"/>
      <c r="DA37" s="136" t="n"/>
      <c r="DB37" s="22">
        <f>IFERROR(CX37/CQ37-1,0)</f>
        <v/>
      </c>
      <c r="DC37" s="22">
        <f>IFERROR(CY37/CR37-1,0)</f>
        <v/>
      </c>
      <c r="DD37" s="23">
        <f>IFERROR(CZ37/CS37-1,0)</f>
        <v/>
      </c>
      <c r="DE37" s="136" t="n"/>
      <c r="DF37" s="136" t="n"/>
      <c r="DG37" s="136" t="n"/>
      <c r="DH37" s="136" t="n"/>
      <c r="DI37" s="22">
        <f>IFERROR(DE37/CX37-1,0)</f>
        <v/>
      </c>
      <c r="DJ37" s="22">
        <f>IFERROR(DF37/CY37-1,0)</f>
        <v/>
      </c>
      <c r="DK37" s="23">
        <f>IFERROR(DG37/CZ37-1,0)</f>
        <v/>
      </c>
      <c r="DL37" s="136" t="n"/>
      <c r="DM37" s="136" t="n"/>
      <c r="DN37" s="136" t="n"/>
      <c r="DO37" s="136" t="n"/>
      <c r="DP37" s="22">
        <f>IFERROR(DL37/DE37-1,0)</f>
        <v/>
      </c>
      <c r="DQ37" s="22">
        <f>IFERROR(DM37/DF37-1,0)</f>
        <v/>
      </c>
      <c r="DR37" s="23">
        <f>IFERROR(DN37/DG37-1,0)</f>
        <v/>
      </c>
      <c r="DS37" s="136" t="n"/>
      <c r="DT37" s="136" t="n"/>
      <c r="DU37" s="136" t="n"/>
      <c r="DV37" s="136" t="n"/>
      <c r="DW37" s="22">
        <f>IFERROR(DS37/DL37-1,0)</f>
        <v/>
      </c>
      <c r="DX37" s="22">
        <f>IFERROR(DT37/DM37-1,0)</f>
        <v/>
      </c>
      <c r="DY37" s="23">
        <f>IFERROR(DU37/DN37-1,0)</f>
        <v/>
      </c>
      <c r="DZ37" s="136" t="n"/>
      <c r="EA37" s="136" t="n"/>
      <c r="EB37" s="136" t="n"/>
      <c r="EC37" s="136" t="n"/>
      <c r="ED37" s="22">
        <f>IFERROR(DZ37/DS37-1,0)</f>
        <v/>
      </c>
      <c r="EE37" s="22">
        <f>IFERROR(EA37/DT37-1,0)</f>
        <v/>
      </c>
      <c r="EF37" s="23">
        <f>IFERROR(EB37/DU37-1,0)</f>
        <v/>
      </c>
      <c r="EG37" s="136" t="n"/>
      <c r="EH37" s="136" t="n"/>
      <c r="EI37" s="136" t="n"/>
      <c r="EJ37" s="136" t="n"/>
      <c r="EK37" s="22">
        <f>IFERROR(EG37/DZ37-1,0)</f>
        <v/>
      </c>
      <c r="EL37" s="22">
        <f>IFERROR(EH37/EA37-1,0)</f>
        <v/>
      </c>
      <c r="EM37" s="23">
        <f>IFERROR(EI37/EB37-1,0)</f>
        <v/>
      </c>
      <c r="EN37" s="136" t="n"/>
      <c r="EO37" s="136" t="n"/>
      <c r="EP37" s="136" t="n"/>
      <c r="EQ37" s="136" t="n"/>
      <c r="ER37" s="22">
        <f>IFERROR(EN37/EG37-1,0)</f>
        <v/>
      </c>
      <c r="ES37" s="22">
        <f>IFERROR(EO37/EH37-1,0)</f>
        <v/>
      </c>
      <c r="ET37" s="23">
        <f>IFERROR(EP37/EI37-1,0)</f>
        <v/>
      </c>
      <c r="EU37" s="136" t="n"/>
      <c r="EV37" s="136" t="n"/>
      <c r="EW37" s="136" t="n"/>
      <c r="EX37" s="136" t="n"/>
      <c r="EY37" s="22">
        <f>IFERROR(EU37/EN37-1,0)</f>
        <v/>
      </c>
      <c r="EZ37" s="22">
        <f>IFERROR(EV37/EO37-1,0)</f>
        <v/>
      </c>
      <c r="FA37" s="23">
        <f>IFERROR(EW37/EP37-1,0)</f>
        <v/>
      </c>
      <c r="FB37" s="136" t="n"/>
      <c r="FC37" s="136" t="n"/>
      <c r="FD37" s="136" t="n"/>
      <c r="FE37" s="136" t="n"/>
      <c r="FF37" s="22">
        <f>IFERROR(FB37/EU37-1,0)</f>
        <v/>
      </c>
      <c r="FG37" s="22">
        <f>IFERROR(FC37/EV37-1,0)</f>
        <v/>
      </c>
      <c r="FH37" s="23">
        <f>IFERROR(FD37/EW37-1,0)</f>
        <v/>
      </c>
      <c r="FI37" s="136" t="n"/>
      <c r="FJ37" s="136" t="n"/>
      <c r="FK37" s="136" t="n"/>
      <c r="FL37" s="136" t="n"/>
      <c r="FM37" s="22">
        <f>IFERROR(FI37/FB37-1,0)</f>
        <v/>
      </c>
      <c r="FN37" s="22">
        <f>IFERROR(FJ37/FC37-1,0)</f>
        <v/>
      </c>
      <c r="FO37" s="23">
        <f>IFERROR(FK37/FD37-1,0)</f>
        <v/>
      </c>
      <c r="FP37" s="136" t="n"/>
      <c r="FQ37" s="136" t="n"/>
      <c r="FR37" s="136" t="n"/>
      <c r="FS37" s="136" t="n"/>
      <c r="FT37" s="22">
        <f>IFERROR(FP37/FI37-1,0)</f>
        <v/>
      </c>
      <c r="FU37" s="22">
        <f>IFERROR(FQ37/FJ37-1,0)</f>
        <v/>
      </c>
      <c r="FV37" s="23">
        <f>IFERROR(FR37/FK37-1,0)</f>
        <v/>
      </c>
      <c r="FW37" s="136" t="n"/>
      <c r="FX37" s="136" t="n"/>
      <c r="FY37" s="136" t="n"/>
      <c r="FZ37" s="136" t="n"/>
      <c r="GA37" s="22">
        <f>IFERROR(FW37/FP37-1,0)</f>
        <v/>
      </c>
      <c r="GB37" s="22">
        <f>IFERROR(FX37/FQ37-1,0)</f>
        <v/>
      </c>
      <c r="GC37" s="23">
        <f>IFERROR(FY37/FR37-1,0)</f>
        <v/>
      </c>
      <c r="GD37" s="136" t="n"/>
      <c r="GE37" s="136" t="n"/>
      <c r="GF37" s="136" t="n"/>
      <c r="GG37" s="136" t="n"/>
      <c r="GH37" s="22">
        <f>IFERROR(GD37/FW37-1,0)</f>
        <v/>
      </c>
      <c r="GI37" s="22">
        <f>IFERROR(GE37/FX37-1,0)</f>
        <v/>
      </c>
      <c r="GJ37" s="23">
        <f>IFERROR(GF37/FY37-1,0)</f>
        <v/>
      </c>
      <c r="GK37" s="136" t="n"/>
      <c r="GL37" s="136" t="n"/>
      <c r="GM37" s="136" t="n"/>
      <c r="GN37" s="136" t="n"/>
      <c r="GO37" s="22">
        <f>IFERROR(GK37/GD37-1,0)</f>
        <v/>
      </c>
      <c r="GP37" s="22">
        <f>IFERROR(GL37/GE37-1,0)</f>
        <v/>
      </c>
      <c r="GQ37" s="23">
        <f>IFERROR(GM37/GF37-1,0)</f>
        <v/>
      </c>
      <c r="GR37" s="136" t="n"/>
      <c r="GS37" s="136" t="n"/>
      <c r="GT37" s="136" t="n"/>
      <c r="GU37" s="136" t="n"/>
      <c r="GV37" s="22">
        <f>IFERROR(GR37/GK37-1,0)</f>
        <v/>
      </c>
      <c r="GW37" s="22">
        <f>IFERROR(GS37/GL37-1,0)</f>
        <v/>
      </c>
      <c r="GX37" s="23">
        <f>IFERROR(GT37/GM37-1,0)</f>
        <v/>
      </c>
      <c r="GY37" s="136" t="n"/>
      <c r="GZ37" s="136" t="n"/>
      <c r="HA37" s="136" t="n"/>
      <c r="HB37" s="136" t="n"/>
      <c r="HC37" s="22">
        <f>IFERROR(GY37/GR37-1,0)</f>
        <v/>
      </c>
      <c r="HD37" s="22">
        <f>IFERROR(GZ37/GS37-1,0)</f>
        <v/>
      </c>
      <c r="HE37" s="23">
        <f>IFERROR(HA37/GT37-1,0)</f>
        <v/>
      </c>
      <c r="HF37" s="136" t="n"/>
      <c r="HG37" s="136" t="n"/>
      <c r="HH37" s="136" t="n"/>
      <c r="HI37" s="136" t="n"/>
      <c r="HJ37" s="22">
        <f>IFERROR(HF37/GY37-1,0)</f>
        <v/>
      </c>
      <c r="HK37" s="22">
        <f>IFERROR(HG37/GZ37-1,0)</f>
        <v/>
      </c>
      <c r="HL37" s="23">
        <f>IFERROR(HH37/HA37-1,0)</f>
        <v/>
      </c>
      <c r="HM37" s="136" t="n"/>
      <c r="HN37" s="136" t="n"/>
      <c r="HO37" s="136" t="n"/>
      <c r="HP37" s="136" t="n"/>
      <c r="HQ37" s="22">
        <f>IFERROR(HM37/HF37-1,0)</f>
        <v/>
      </c>
      <c r="HR37" s="22">
        <f>IFERROR(HN37/HG37-1,0)</f>
        <v/>
      </c>
      <c r="HS37" s="23">
        <f>IFERROR(HO37/HH37-1,0)</f>
        <v/>
      </c>
      <c r="HT37" s="136" t="n"/>
      <c r="HU37" s="136" t="n"/>
      <c r="HV37" s="136" t="n"/>
      <c r="HW37" s="136" t="n"/>
      <c r="HX37" s="22">
        <f>IFERROR(HT37/HM37-1,0)</f>
        <v/>
      </c>
      <c r="HY37" s="22">
        <f>IFERROR(HU37/HN37-1,0)</f>
        <v/>
      </c>
      <c r="HZ37" s="23">
        <f>IFERROR(HV37/HO37-1,0)</f>
        <v/>
      </c>
      <c r="IA37" s="136" t="n"/>
      <c r="IB37" s="136" t="n"/>
      <c r="IC37" s="136" t="n"/>
      <c r="ID37" s="136" t="n"/>
      <c r="IE37" s="22">
        <f>IFERROR(IA37/HT37-1,0)</f>
        <v/>
      </c>
      <c r="IF37" s="22">
        <f>IFERROR(IB37/HU37-1,0)</f>
        <v/>
      </c>
      <c r="IG37" s="23">
        <f>IFERROR(IC37/HV37-1,0)</f>
        <v/>
      </c>
      <c r="IH37" s="136" t="n"/>
      <c r="II37" s="136" t="n"/>
      <c r="IJ37" s="136" t="n"/>
      <c r="IK37" s="136" t="n"/>
      <c r="IL37" s="22">
        <f>IFERROR(IH37/IA37-1,0)</f>
        <v/>
      </c>
      <c r="IM37" s="22">
        <f>IFERROR(II37/IB37-1,0)</f>
        <v/>
      </c>
      <c r="IN37" s="23">
        <f>IFERROR(IJ37/IC37-1,0)</f>
        <v/>
      </c>
      <c r="IO37" s="136" t="n"/>
      <c r="IP37" s="136" t="n"/>
      <c r="IQ37" s="136" t="n"/>
      <c r="IR37" s="136" t="n"/>
      <c r="IS37" s="22">
        <f>IFERROR(IO37/IH37-1,0)</f>
        <v/>
      </c>
      <c r="IT37" s="22">
        <f>IFERROR(IP37/II37-1,0)</f>
        <v/>
      </c>
      <c r="IU37" s="23">
        <f>IFERROR(IQ37/IJ37-1,0)</f>
        <v/>
      </c>
      <c r="IV37" s="136" t="n"/>
      <c r="IW37" s="136" t="n"/>
      <c r="IX37" s="136" t="n"/>
      <c r="IY37" s="136" t="n"/>
      <c r="IZ37" s="22">
        <f>IFERROR(IV37/IO37-1,0)</f>
        <v/>
      </c>
      <c r="JA37" s="22">
        <f>IFERROR(IW37/IP37-1,0)</f>
        <v/>
      </c>
      <c r="JB37" s="23">
        <f>IFERROR(IX37/IQ37-1,0)</f>
        <v/>
      </c>
      <c r="JC37" s="136" t="n"/>
      <c r="JD37" s="136" t="n"/>
      <c r="JE37" s="136" t="n"/>
      <c r="JF37" s="136" t="n"/>
      <c r="JG37" s="22">
        <f>IFERROR(JC37/IV37-1,0)</f>
        <v/>
      </c>
      <c r="JH37" s="22">
        <f>IFERROR(JD37/IW37-1,0)</f>
        <v/>
      </c>
      <c r="JI37" s="23">
        <f>IFERROR(JE37/IX37-1,0)</f>
        <v/>
      </c>
      <c r="JJ37" s="136" t="n"/>
      <c r="JK37" s="136" t="n"/>
      <c r="JL37" s="136" t="n"/>
      <c r="JM37" s="136" t="n"/>
      <c r="JN37" s="22">
        <f>IFERROR(JJ37/JC37-1,0)</f>
        <v/>
      </c>
      <c r="JO37" s="22">
        <f>IFERROR(JK37/JD37-1,0)</f>
        <v/>
      </c>
      <c r="JP37" s="23">
        <f>IFERROR(JL37/JE37-1,0)</f>
        <v/>
      </c>
      <c r="JQ37" s="136" t="n"/>
      <c r="JR37" s="136" t="n"/>
      <c r="JS37" s="136" t="n"/>
      <c r="JT37" s="136" t="n"/>
      <c r="JU37" s="22">
        <f>IFERROR(JQ37/JJ37-1,0)</f>
        <v/>
      </c>
      <c r="JV37" s="22">
        <f>IFERROR(JR37/JK37-1,0)</f>
        <v/>
      </c>
      <c r="JW37" s="23">
        <f>IFERROR(JS37/JL37-1,0)</f>
        <v/>
      </c>
      <c r="JX37" s="136" t="n"/>
      <c r="JY37" s="136" t="n"/>
      <c r="JZ37" s="136" t="n"/>
      <c r="KA37" s="136" t="n"/>
      <c r="KB37" s="22">
        <f>IFERROR(JX37/JQ37-1,0)</f>
        <v/>
      </c>
      <c r="KC37" s="22">
        <f>IFERROR(JY37/JR37-1,0)</f>
        <v/>
      </c>
      <c r="KD37" s="23">
        <f>IFERROR(JZ37/JS37-1,0)</f>
        <v/>
      </c>
      <c r="KE37" s="136" t="n"/>
      <c r="KF37" s="136" t="n"/>
      <c r="KG37" s="136" t="n"/>
      <c r="KH37" s="136" t="n"/>
      <c r="KI37" s="22">
        <f>IFERROR(KE37/JQ37-1,0)</f>
        <v/>
      </c>
      <c r="KJ37" s="22">
        <f>IFERROR(KF37/JR37-1,0)</f>
        <v/>
      </c>
      <c r="KK37" s="23">
        <f>IFERROR(KG37/JS37-1,0)</f>
        <v/>
      </c>
      <c r="KL37" s="136" t="n"/>
      <c r="KM37" s="136" t="n"/>
      <c r="KN37" s="136" t="n"/>
      <c r="KO37" s="136" t="n"/>
      <c r="KP37" s="22">
        <f>IFERROR(KL37/JX37-1,0)</f>
        <v/>
      </c>
      <c r="KQ37" s="22">
        <f>IFERROR(KM37/JY37-1,0)</f>
        <v/>
      </c>
      <c r="KR37" s="23">
        <f>IFERROR(KN37/JZ37-1,0)</f>
        <v/>
      </c>
      <c r="KS37" s="136" t="n"/>
      <c r="KT37" s="136" t="n"/>
      <c r="KU37" s="136" t="n"/>
      <c r="KV37" s="136" t="n"/>
      <c r="KW37" s="22">
        <f>IFERROR(KS37/KE37-1,0)</f>
        <v/>
      </c>
      <c r="KX37" s="22">
        <f>IFERROR(KT37/KF37-1,0)</f>
        <v/>
      </c>
      <c r="KY37" s="23">
        <f>IFERROR(KU37/KG37-1,0)</f>
        <v/>
      </c>
      <c r="KZ37" s="136" t="n"/>
      <c r="LA37" s="136" t="n"/>
      <c r="LB37" s="136" t="n"/>
      <c r="LC37" s="136" t="n"/>
      <c r="LD37" s="22">
        <f>IFERROR(KZ37/KL37-1,0)</f>
        <v/>
      </c>
      <c r="LE37" s="22">
        <f>IFERROR(LA37/KM37-1,0)</f>
        <v/>
      </c>
      <c r="LF37" s="23">
        <f>IFERROR(LB37/KN37-1,0)</f>
        <v/>
      </c>
      <c r="LG37" s="136" t="n"/>
      <c r="LH37" s="136" t="n"/>
      <c r="LI37" s="136" t="n"/>
      <c r="LJ37" s="136" t="n"/>
      <c r="LK37" s="22">
        <f>IFERROR(LG37/KS37-1,0)</f>
        <v/>
      </c>
      <c r="LL37" s="22">
        <f>IFERROR(LH37/KT37-1,0)</f>
        <v/>
      </c>
      <c r="LM37" s="23">
        <f>IFERROR(LI37/KU37-1,0)</f>
        <v/>
      </c>
      <c r="LN37" s="136" t="n"/>
      <c r="LO37" s="136" t="n"/>
      <c r="LP37" s="136" t="n"/>
      <c r="LQ37" s="136" t="n"/>
      <c r="LR37" s="22">
        <f>IFERROR(LN37/KZ37-1,0)</f>
        <v/>
      </c>
      <c r="LS37" s="22">
        <f>IFERROR(LO37/LA37-1,0)</f>
        <v/>
      </c>
      <c r="LT37" s="23">
        <f>IFERROR(LP37/LB37-1,0)</f>
        <v/>
      </c>
      <c r="LU37" s="136" t="n"/>
      <c r="LV37" s="136" t="n"/>
      <c r="LW37" s="136" t="n"/>
      <c r="LX37" s="136" t="n"/>
      <c r="LY37" s="22">
        <f>IFERROR(LU37/LG37-1,0)</f>
        <v/>
      </c>
      <c r="LZ37" s="22">
        <f>IFERROR(LV37/LH37-1,0)</f>
        <v/>
      </c>
      <c r="MA37" s="23">
        <f>IFERROR(LW37/LI37-1,0)</f>
        <v/>
      </c>
      <c r="MB37" s="136" t="n"/>
      <c r="MC37" s="136" t="n"/>
      <c r="MD37" s="136" t="n"/>
      <c r="ME37" s="136" t="n"/>
      <c r="MF37" s="22">
        <f>IFERROR(MB37/LN37-1,0)</f>
        <v/>
      </c>
      <c r="MG37" s="22">
        <f>IFERROR(MC37/LO37-1,0)</f>
        <v/>
      </c>
      <c r="MH37" s="23">
        <f>IFERROR(MD37/LP37-1,0)</f>
        <v/>
      </c>
      <c r="MI37" s="136" t="n"/>
      <c r="MJ37" s="136" t="n"/>
      <c r="MK37" s="136" t="n"/>
      <c r="ML37" s="136" t="n"/>
      <c r="MM37" s="22">
        <f>IFERROR(MI37/LU37-1,0)</f>
        <v/>
      </c>
      <c r="MN37" s="22">
        <f>IFERROR(MJ37/LV37-1,0)</f>
        <v/>
      </c>
      <c r="MO37" s="23">
        <f>IFERROR(MK37/LW37-1,0)</f>
        <v/>
      </c>
      <c r="MP37" s="136" t="n"/>
      <c r="MQ37" s="136" t="n"/>
      <c r="MR37" s="136" t="n"/>
      <c r="MS37" s="136" t="n"/>
      <c r="MT37" s="22">
        <f>IFERROR(MP37/MB37-1,0)</f>
        <v/>
      </c>
      <c r="MU37" s="22">
        <f>IFERROR(MQ37/MC37-1,0)</f>
        <v/>
      </c>
      <c r="MV37" s="23">
        <f>IFERROR(MR37/MD37-1,0)</f>
        <v/>
      </c>
      <c r="MW37" s="136" t="n"/>
      <c r="MX37" s="136" t="n"/>
      <c r="MY37" s="136" t="n"/>
      <c r="MZ37" s="136" t="n"/>
      <c r="NA37" s="22">
        <f>IFERROR(MW37/MI37-1,0)</f>
        <v/>
      </c>
      <c r="NB37" s="22">
        <f>IFERROR(MX37/MJ37-1,0)</f>
        <v/>
      </c>
      <c r="NC37" s="23">
        <f>IFERROR(MY37/MK37-1,0)</f>
        <v/>
      </c>
      <c r="ND37" s="136" t="n"/>
      <c r="NE37" s="136" t="n"/>
      <c r="NF37" s="136" t="n"/>
      <c r="NG37" s="136" t="n"/>
      <c r="NH37" s="22">
        <f>IFERROR(ND37/MP37-1,0)</f>
        <v/>
      </c>
      <c r="NI37" s="22">
        <f>IFERROR(NE37/MQ37-1,0)</f>
        <v/>
      </c>
      <c r="NJ37" s="23">
        <f>IFERROR(NF37/MR37-1,0)</f>
        <v/>
      </c>
      <c r="NK37" s="136" t="n"/>
      <c r="NL37" s="136" t="n"/>
      <c r="NM37" s="136" t="n"/>
      <c r="NN37" s="136" t="n"/>
      <c r="NO37" s="22">
        <f>IFERROR(NK37/MW37-1,0)</f>
        <v/>
      </c>
      <c r="NP37" s="22">
        <f>IFERROR(NL37/MX37-1,0)</f>
        <v/>
      </c>
      <c r="NQ37" s="23">
        <f>IFERROR(NM37/MY37-1,0)</f>
        <v/>
      </c>
      <c r="NR37" s="136" t="n"/>
      <c r="NS37" s="136" t="n"/>
      <c r="NT37" s="136" t="n"/>
      <c r="NU37" s="136" t="n"/>
      <c r="NV37" s="22">
        <f>IFERROR(NR37/ND37-1,0)</f>
        <v/>
      </c>
      <c r="NW37" s="22">
        <f>IFERROR(NS37/NE37-1,0)</f>
        <v/>
      </c>
      <c r="NX37" s="23">
        <f>IFERROR(NT37/NF37-1,0)</f>
        <v/>
      </c>
      <c r="NY37" s="136" t="n"/>
      <c r="NZ37" s="136" t="n"/>
      <c r="OA37" s="136" t="n"/>
      <c r="OB37" s="136" t="n"/>
      <c r="OC37" s="22">
        <f>IFERROR(NY37/NK37-1,0)</f>
        <v/>
      </c>
      <c r="OD37" s="22">
        <f>IFERROR(NZ37/NL37-1,0)</f>
        <v/>
      </c>
      <c r="OE37" s="23">
        <f>IFERROR(OA37/NM37-1,0)</f>
        <v/>
      </c>
      <c r="OF37" s="136" t="n"/>
      <c r="OG37" s="136" t="n"/>
      <c r="OH37" s="136" t="n"/>
      <c r="OI37" s="136" t="n"/>
      <c r="OJ37" s="22">
        <f>IFERROR(OF37/NR37-1,0)</f>
        <v/>
      </c>
      <c r="OK37" s="22">
        <f>IFERROR(OG37/NS37-1,0)</f>
        <v/>
      </c>
      <c r="OL37" s="23">
        <f>IFERROR(OH37/NT37-1,0)</f>
        <v/>
      </c>
      <c r="OM37" s="136" t="n"/>
      <c r="ON37" s="136" t="n"/>
      <c r="OO37" s="136" t="n"/>
      <c r="OP37" s="136" t="n"/>
      <c r="OQ37" s="22">
        <f>IFERROR(OM37/NY37-1,0)</f>
        <v/>
      </c>
      <c r="OR37" s="22">
        <f>IFERROR(ON37/NZ37-1,0)</f>
        <v/>
      </c>
      <c r="OS37" s="23">
        <f>IFERROR(OO37/OA37-1,0)</f>
        <v/>
      </c>
      <c r="OT37" s="136" t="n"/>
      <c r="OU37" s="136" t="n"/>
      <c r="OV37" s="136" t="n"/>
      <c r="OW37" s="136" t="n"/>
      <c r="OX37" s="22">
        <f>IFERROR(OT37/OF37-1,0)</f>
        <v/>
      </c>
      <c r="OY37" s="22">
        <f>IFERROR(OU37/OG37-1,0)</f>
        <v/>
      </c>
      <c r="OZ37" s="23">
        <f>IFERROR(OV37/OH37-1,0)</f>
        <v/>
      </c>
    </row>
    <row r="38" ht="31.8" customHeight="1" s="325" thickBot="1">
      <c r="A38" s="26" t="inlineStr">
        <is>
          <t>Помошик фермера</t>
        </is>
      </c>
      <c r="B38" s="27" t="inlineStr">
        <is>
          <t>ООО БИНИКО</t>
        </is>
      </c>
      <c r="C38" s="27" t="inlineStr">
        <is>
          <t>Макаров Игорь</t>
        </is>
      </c>
      <c r="D38" s="28" t="n"/>
      <c r="E38" s="41" t="n">
        <v>45755</v>
      </c>
      <c r="F38" s="41" t="n"/>
      <c r="G38" s="41" t="n">
        <v>45763</v>
      </c>
      <c r="H38" s="41" t="inlineStr">
        <is>
          <t>Товар снят с продаж продавцом</t>
        </is>
      </c>
      <c r="I38" s="147" t="inlineStr">
        <is>
          <t>Ozon</t>
        </is>
      </c>
      <c r="J38" s="147" t="inlineStr">
        <is>
          <t>Нанодефлектор</t>
        </is>
      </c>
      <c r="K38" s="136" t="n"/>
      <c r="L38" s="136" t="n"/>
      <c r="M38" s="136" t="n"/>
      <c r="N38" s="136" t="n"/>
      <c r="O38" s="22">
        <f>IFERROR(K38/#REF!-1,0)</f>
        <v/>
      </c>
      <c r="P38" s="22">
        <f>IFERROR(L38/#REF!-1,0)</f>
        <v/>
      </c>
      <c r="Q38" s="23">
        <f>IFERROR(M38/#REF!-1,0)</f>
        <v/>
      </c>
      <c r="R38" s="136" t="n"/>
      <c r="S38" s="136" t="n"/>
      <c r="T38" s="136" t="n"/>
      <c r="U38" s="136" t="n"/>
      <c r="V38" s="22">
        <f>IFERROR(R38/K38-1,0)</f>
        <v/>
      </c>
      <c r="W38" s="22">
        <f>IFERROR(S38/L38-1,0)</f>
        <v/>
      </c>
      <c r="X38" s="23">
        <f>IFERROR(T38/M38-1,0)</f>
        <v/>
      </c>
      <c r="Y38" s="136" t="n"/>
      <c r="Z38" s="136" t="n"/>
      <c r="AA38" s="136" t="n"/>
      <c r="AB38" s="136" t="n"/>
      <c r="AC38" s="22">
        <f>IFERROR(Y38/R38-1,0)</f>
        <v/>
      </c>
      <c r="AD38" s="22">
        <f>IFERROR(Z38/S38-1,0)</f>
        <v/>
      </c>
      <c r="AE38" s="23">
        <f>IFERROR(AA38/T38-1,0)</f>
        <v/>
      </c>
      <c r="AF38" s="136" t="n"/>
      <c r="AG38" s="136" t="n"/>
      <c r="AH38" s="136" t="n"/>
      <c r="AI38" s="136" t="n"/>
      <c r="AJ38" s="22">
        <f>IFERROR(AF38/Y38-1,0)</f>
        <v/>
      </c>
      <c r="AK38" s="22">
        <f>IFERROR(AG38/Z38-1,0)</f>
        <v/>
      </c>
      <c r="AL38" s="23">
        <f>IFERROR(AH38/AA38-1,0)</f>
        <v/>
      </c>
      <c r="AM38" s="136" t="n"/>
      <c r="AN38" s="136" t="n"/>
      <c r="AO38" s="136" t="n"/>
      <c r="AP38" s="136" t="n"/>
      <c r="AQ38" s="22">
        <f>IFERROR(AM38/AF38-1,0)</f>
        <v/>
      </c>
      <c r="AR38" s="22">
        <f>IFERROR(AN38/AG38-1,0)</f>
        <v/>
      </c>
      <c r="AS38" s="23">
        <f>IFERROR(AO38/AH38-1,0)</f>
        <v/>
      </c>
      <c r="AT38" s="136" t="n"/>
      <c r="AU38" s="136" t="n"/>
      <c r="AV38" s="136" t="n"/>
      <c r="AW38" s="136" t="n"/>
      <c r="AX38" s="22">
        <f>IFERROR(AT38/AM38-1,0)</f>
        <v/>
      </c>
      <c r="AY38" s="22">
        <f>IFERROR(AU38/AN38-1,0)</f>
        <v/>
      </c>
      <c r="AZ38" s="23">
        <f>IFERROR(AV38/AO38-1,0)</f>
        <v/>
      </c>
      <c r="BA38" s="136" t="n"/>
      <c r="BB38" s="136" t="n"/>
      <c r="BC38" s="136" t="n"/>
      <c r="BD38" s="136" t="n"/>
      <c r="BE38" s="22">
        <f>IFERROR(BA38/AT38-1,0)</f>
        <v/>
      </c>
      <c r="BF38" s="22">
        <f>IFERROR(BB38/AU38-1,0)</f>
        <v/>
      </c>
      <c r="BG38" s="23">
        <f>IFERROR(BC38/AV38-1,0)</f>
        <v/>
      </c>
      <c r="BH38" s="136" t="n"/>
      <c r="BI38" s="136" t="n"/>
      <c r="BJ38" s="136" t="n"/>
      <c r="BK38" s="136" t="n"/>
      <c r="BL38" s="22">
        <f>IFERROR(BH38/BA38-1,0)</f>
        <v/>
      </c>
      <c r="BM38" s="22">
        <f>IFERROR(BI38/BB38-1,0)</f>
        <v/>
      </c>
      <c r="BN38" s="23">
        <f>IFERROR(BJ38/BC38-1,0)</f>
        <v/>
      </c>
      <c r="BO38" s="136" t="n"/>
      <c r="BP38" s="136" t="n"/>
      <c r="BQ38" s="136" t="n"/>
      <c r="BR38" s="136" t="n"/>
      <c r="BS38" s="22">
        <f>IFERROR(BO38/BH38-1,0)</f>
        <v/>
      </c>
      <c r="BT38" s="22">
        <f>IFERROR(BP38/BI38-1,0)</f>
        <v/>
      </c>
      <c r="BU38" s="23">
        <f>IFERROR(BQ38/BJ38-1,0)</f>
        <v/>
      </c>
      <c r="BV38" s="136" t="n"/>
      <c r="BW38" s="136" t="n"/>
      <c r="BX38" s="136" t="n"/>
      <c r="BY38" s="136" t="n"/>
      <c r="BZ38" s="22">
        <f>IFERROR(BV38/BO38-1,0)</f>
        <v/>
      </c>
      <c r="CA38" s="22">
        <f>IFERROR(BW38/BP38-1,0)</f>
        <v/>
      </c>
      <c r="CB38" s="23">
        <f>IFERROR(BX38/BQ38-1,0)</f>
        <v/>
      </c>
      <c r="CC38" s="136" t="n"/>
      <c r="CD38" s="136" t="n"/>
      <c r="CE38" s="136" t="n"/>
      <c r="CF38" s="136" t="n"/>
      <c r="CG38" s="22">
        <f>IFERROR(CC38/BV38-1,0)</f>
        <v/>
      </c>
      <c r="CH38" s="22">
        <f>IFERROR(CD38/BW38-1,0)</f>
        <v/>
      </c>
      <c r="CI38" s="23">
        <f>IFERROR(CE38/BX38-1,0)</f>
        <v/>
      </c>
      <c r="CJ38" s="136" t="n"/>
      <c r="CK38" s="136" t="n"/>
      <c r="CL38" s="136" t="n"/>
      <c r="CM38" s="136" t="n"/>
      <c r="CN38" s="22">
        <f>IFERROR(CJ38/CC38-1,0)</f>
        <v/>
      </c>
      <c r="CO38" s="22">
        <f>IFERROR(CK38/CD38-1,0)</f>
        <v/>
      </c>
      <c r="CP38" s="23">
        <f>IFERROR(CL38/CE38-1,0)</f>
        <v/>
      </c>
      <c r="CQ38" s="136" t="n"/>
      <c r="CR38" s="136" t="n"/>
      <c r="CS38" s="136" t="n"/>
      <c r="CT38" s="136" t="n"/>
      <c r="CU38" s="22">
        <f>IFERROR(CQ38/CJ38-1,0)</f>
        <v/>
      </c>
      <c r="CV38" s="22">
        <f>IFERROR(CR38/CK38-1,0)</f>
        <v/>
      </c>
      <c r="CW38" s="23">
        <f>IFERROR(CS38/CL38-1,0)</f>
        <v/>
      </c>
      <c r="CX38" s="136" t="n"/>
      <c r="CY38" s="136" t="n"/>
      <c r="CZ38" s="136" t="n"/>
      <c r="DA38" s="136" t="n"/>
      <c r="DB38" s="22">
        <f>IFERROR(CX38/CQ38-1,0)</f>
        <v/>
      </c>
      <c r="DC38" s="22">
        <f>IFERROR(CY38/CR38-1,0)</f>
        <v/>
      </c>
      <c r="DD38" s="23">
        <f>IFERROR(CZ38/CS38-1,0)</f>
        <v/>
      </c>
      <c r="DE38" s="136" t="n"/>
      <c r="DF38" s="136" t="n"/>
      <c r="DG38" s="136" t="n"/>
      <c r="DH38" s="136" t="n"/>
      <c r="DI38" s="22">
        <f>IFERROR(DE38/CX38-1,0)</f>
        <v/>
      </c>
      <c r="DJ38" s="22">
        <f>IFERROR(DF38/CY38-1,0)</f>
        <v/>
      </c>
      <c r="DK38" s="23">
        <f>IFERROR(DG38/CZ38-1,0)</f>
        <v/>
      </c>
      <c r="DL38" s="136" t="n"/>
      <c r="DM38" s="136" t="n"/>
      <c r="DN38" s="136" t="n"/>
      <c r="DO38" s="136" t="n"/>
      <c r="DP38" s="22">
        <f>IFERROR(DL38/DE38-1,0)</f>
        <v/>
      </c>
      <c r="DQ38" s="22">
        <f>IFERROR(DM38/DF38-1,0)</f>
        <v/>
      </c>
      <c r="DR38" s="23">
        <f>IFERROR(DN38/DG38-1,0)</f>
        <v/>
      </c>
      <c r="DS38" s="136" t="n"/>
      <c r="DT38" s="136" t="n"/>
      <c r="DU38" s="136" t="n"/>
      <c r="DV38" s="136" t="n"/>
      <c r="DW38" s="22">
        <f>IFERROR(DS38/DL38-1,0)</f>
        <v/>
      </c>
      <c r="DX38" s="22">
        <f>IFERROR(DT38/DM38-1,0)</f>
        <v/>
      </c>
      <c r="DY38" s="23">
        <f>IFERROR(DU38/DN38-1,0)</f>
        <v/>
      </c>
      <c r="DZ38" s="136" t="n"/>
      <c r="EA38" s="136" t="n"/>
      <c r="EB38" s="136" t="n"/>
      <c r="EC38" s="136" t="n"/>
      <c r="ED38" s="22">
        <f>IFERROR(DZ38/DS38-1,0)</f>
        <v/>
      </c>
      <c r="EE38" s="22">
        <f>IFERROR(EA38/DT38-1,0)</f>
        <v/>
      </c>
      <c r="EF38" s="23">
        <f>IFERROR(EB38/DU38-1,0)</f>
        <v/>
      </c>
      <c r="EG38" s="136" t="n"/>
      <c r="EH38" s="136" t="n"/>
      <c r="EI38" s="136" t="n"/>
      <c r="EJ38" s="136" t="n"/>
      <c r="EK38" s="22">
        <f>IFERROR(EG38/DZ38-1,0)</f>
        <v/>
      </c>
      <c r="EL38" s="22">
        <f>IFERROR(EH38/EA38-1,0)</f>
        <v/>
      </c>
      <c r="EM38" s="23">
        <f>IFERROR(EI38/EB38-1,0)</f>
        <v/>
      </c>
      <c r="EN38" s="136" t="n"/>
      <c r="EO38" s="136" t="n"/>
      <c r="EP38" s="136" t="n"/>
      <c r="EQ38" s="136" t="n"/>
      <c r="ER38" s="22">
        <f>IFERROR(EN38/EG38-1,0)</f>
        <v/>
      </c>
      <c r="ES38" s="22">
        <f>IFERROR(EO38/EH38-1,0)</f>
        <v/>
      </c>
      <c r="ET38" s="23">
        <f>IFERROR(EP38/EI38-1,0)</f>
        <v/>
      </c>
      <c r="EU38" s="136" t="n"/>
      <c r="EV38" s="136" t="n"/>
      <c r="EW38" s="136" t="n"/>
      <c r="EX38" s="136" t="n"/>
      <c r="EY38" s="22">
        <f>IFERROR(EU38/EN38-1,0)</f>
        <v/>
      </c>
      <c r="EZ38" s="22">
        <f>IFERROR(EV38/EO38-1,0)</f>
        <v/>
      </c>
      <c r="FA38" s="23">
        <f>IFERROR(EW38/EP38-1,0)</f>
        <v/>
      </c>
      <c r="FB38" s="136" t="n"/>
      <c r="FC38" s="136" t="n"/>
      <c r="FD38" s="136" t="n"/>
      <c r="FE38" s="136" t="n"/>
      <c r="FF38" s="22">
        <f>IFERROR(FB38/EU38-1,0)</f>
        <v/>
      </c>
      <c r="FG38" s="22">
        <f>IFERROR(FC38/EV38-1,0)</f>
        <v/>
      </c>
      <c r="FH38" s="23">
        <f>IFERROR(FD38/EW38-1,0)</f>
        <v/>
      </c>
      <c r="FI38" s="136" t="n"/>
      <c r="FJ38" s="136" t="n"/>
      <c r="FK38" s="136" t="n"/>
      <c r="FL38" s="136" t="n"/>
      <c r="FM38" s="22">
        <f>IFERROR(FI38/FB38-1,0)</f>
        <v/>
      </c>
      <c r="FN38" s="22">
        <f>IFERROR(FJ38/FC38-1,0)</f>
        <v/>
      </c>
      <c r="FO38" s="23">
        <f>IFERROR(FK38/FD38-1,0)</f>
        <v/>
      </c>
      <c r="FP38" s="136" t="n"/>
      <c r="FQ38" s="136" t="n"/>
      <c r="FR38" s="136" t="n"/>
      <c r="FS38" s="136" t="n"/>
      <c r="FT38" s="22">
        <f>IFERROR(FP38/FI38-1,0)</f>
        <v/>
      </c>
      <c r="FU38" s="22">
        <f>IFERROR(FQ38/FJ38-1,0)</f>
        <v/>
      </c>
      <c r="FV38" s="23">
        <f>IFERROR(FR38/FK38-1,0)</f>
        <v/>
      </c>
      <c r="FW38" s="136" t="n"/>
      <c r="FX38" s="136" t="n"/>
      <c r="FY38" s="136" t="n"/>
      <c r="FZ38" s="136" t="n"/>
      <c r="GA38" s="22">
        <f>IFERROR(FW38/FP38-1,0)</f>
        <v/>
      </c>
      <c r="GB38" s="22">
        <f>IFERROR(FX38/FQ38-1,0)</f>
        <v/>
      </c>
      <c r="GC38" s="23">
        <f>IFERROR(FY38/FR38-1,0)</f>
        <v/>
      </c>
      <c r="GD38" s="136" t="n"/>
      <c r="GE38" s="136" t="n"/>
      <c r="GF38" s="136" t="n"/>
      <c r="GG38" s="136" t="n"/>
      <c r="GH38" s="22">
        <f>IFERROR(GD38/FW38-1,0)</f>
        <v/>
      </c>
      <c r="GI38" s="22">
        <f>IFERROR(GE38/FX38-1,0)</f>
        <v/>
      </c>
      <c r="GJ38" s="23">
        <f>IFERROR(GF38/FY38-1,0)</f>
        <v/>
      </c>
      <c r="GK38" s="136" t="n"/>
      <c r="GL38" s="136" t="n"/>
      <c r="GM38" s="136" t="n"/>
      <c r="GN38" s="136" t="n"/>
      <c r="GO38" s="22">
        <f>IFERROR(GK38/GD38-1,0)</f>
        <v/>
      </c>
      <c r="GP38" s="22">
        <f>IFERROR(GL38/GE38-1,0)</f>
        <v/>
      </c>
      <c r="GQ38" s="23">
        <f>IFERROR(GM38/GF38-1,0)</f>
        <v/>
      </c>
      <c r="GR38" s="136" t="n"/>
      <c r="GS38" s="136" t="n"/>
      <c r="GT38" s="136" t="n"/>
      <c r="GU38" s="136" t="n"/>
      <c r="GV38" s="22">
        <f>IFERROR(GR38/GK38-1,0)</f>
        <v/>
      </c>
      <c r="GW38" s="22">
        <f>IFERROR(GS38/GL38-1,0)</f>
        <v/>
      </c>
      <c r="GX38" s="23">
        <f>IFERROR(GT38/GM38-1,0)</f>
        <v/>
      </c>
      <c r="GY38" s="136" t="n"/>
      <c r="GZ38" s="136" t="n"/>
      <c r="HA38" s="136" t="n"/>
      <c r="HB38" s="136" t="n"/>
      <c r="HC38" s="22">
        <f>IFERROR(GY38/GR38-1,0)</f>
        <v/>
      </c>
      <c r="HD38" s="22">
        <f>IFERROR(GZ38/GS38-1,0)</f>
        <v/>
      </c>
      <c r="HE38" s="23">
        <f>IFERROR(HA38/GT38-1,0)</f>
        <v/>
      </c>
      <c r="HF38" s="136" t="n"/>
      <c r="HG38" s="136" t="n"/>
      <c r="HH38" s="136" t="n"/>
      <c r="HI38" s="136" t="n"/>
      <c r="HJ38" s="22">
        <f>IFERROR(HF38/GY38-1,0)</f>
        <v/>
      </c>
      <c r="HK38" s="22">
        <f>IFERROR(HG38/GZ38-1,0)</f>
        <v/>
      </c>
      <c r="HL38" s="23">
        <f>IFERROR(HH38/HA38-1,0)</f>
        <v/>
      </c>
      <c r="HM38" s="136" t="n"/>
      <c r="HN38" s="136" t="n"/>
      <c r="HO38" s="136" t="n"/>
      <c r="HP38" s="136" t="n"/>
      <c r="HQ38" s="22">
        <f>IFERROR(HM38/HF38-1,0)</f>
        <v/>
      </c>
      <c r="HR38" s="22">
        <f>IFERROR(HN38/HG38-1,0)</f>
        <v/>
      </c>
      <c r="HS38" s="23">
        <f>IFERROR(HO38/HH38-1,0)</f>
        <v/>
      </c>
      <c r="HT38" s="136" t="n"/>
      <c r="HU38" s="136" t="n"/>
      <c r="HV38" s="136" t="n"/>
      <c r="HW38" s="136" t="n"/>
      <c r="HX38" s="22">
        <f>IFERROR(HT38/HM38-1,0)</f>
        <v/>
      </c>
      <c r="HY38" s="22">
        <f>IFERROR(HU38/HN38-1,0)</f>
        <v/>
      </c>
      <c r="HZ38" s="23">
        <f>IFERROR(HV38/HO38-1,0)</f>
        <v/>
      </c>
      <c r="IA38" s="136" t="n"/>
      <c r="IB38" s="136" t="n"/>
      <c r="IC38" s="136" t="n"/>
      <c r="ID38" s="136" t="n"/>
      <c r="IE38" s="22">
        <f>IFERROR(IA38/HT38-1,0)</f>
        <v/>
      </c>
      <c r="IF38" s="22">
        <f>IFERROR(IB38/HU38-1,0)</f>
        <v/>
      </c>
      <c r="IG38" s="23">
        <f>IFERROR(IC38/HV38-1,0)</f>
        <v/>
      </c>
      <c r="IH38" s="136" t="n"/>
      <c r="II38" s="136" t="n"/>
      <c r="IJ38" s="136" t="n"/>
      <c r="IK38" s="136" t="n"/>
      <c r="IL38" s="22">
        <f>IFERROR(IH38/IA38-1,0)</f>
        <v/>
      </c>
      <c r="IM38" s="22">
        <f>IFERROR(II38/IB38-1,0)</f>
        <v/>
      </c>
      <c r="IN38" s="23">
        <f>IFERROR(IJ38/IC38-1,0)</f>
        <v/>
      </c>
      <c r="IO38" s="136" t="n"/>
      <c r="IP38" s="136" t="n"/>
      <c r="IQ38" s="136" t="n"/>
      <c r="IR38" s="136" t="n"/>
      <c r="IS38" s="22">
        <f>IFERROR(IO38/IH38-1,0)</f>
        <v/>
      </c>
      <c r="IT38" s="22">
        <f>IFERROR(IP38/II38-1,0)</f>
        <v/>
      </c>
      <c r="IU38" s="23">
        <f>IFERROR(IQ38/IJ38-1,0)</f>
        <v/>
      </c>
      <c r="IV38" s="136" t="n"/>
      <c r="IW38" s="136" t="n"/>
      <c r="IX38" s="136" t="n"/>
      <c r="IY38" s="136" t="n"/>
      <c r="IZ38" s="22">
        <f>IFERROR(IV38/IO38-1,0)</f>
        <v/>
      </c>
      <c r="JA38" s="22">
        <f>IFERROR(IW38/IP38-1,0)</f>
        <v/>
      </c>
      <c r="JB38" s="23">
        <f>IFERROR(IX38/IQ38-1,0)</f>
        <v/>
      </c>
      <c r="JC38" s="136" t="n"/>
      <c r="JD38" s="136" t="n"/>
      <c r="JE38" s="136" t="n"/>
      <c r="JF38" s="136" t="n"/>
      <c r="JG38" s="22">
        <f>IFERROR(JC38/IV38-1,0)</f>
        <v/>
      </c>
      <c r="JH38" s="22">
        <f>IFERROR(JD38/IW38-1,0)</f>
        <v/>
      </c>
      <c r="JI38" s="23">
        <f>IFERROR(JE38/IX38-1,0)</f>
        <v/>
      </c>
      <c r="JJ38" s="136" t="n"/>
      <c r="JK38" s="136" t="n"/>
      <c r="JL38" s="136" t="n"/>
      <c r="JM38" s="136" t="n"/>
      <c r="JN38" s="22">
        <f>IFERROR(JJ38/JC38-1,0)</f>
        <v/>
      </c>
      <c r="JO38" s="22">
        <f>IFERROR(JK38/JD38-1,0)</f>
        <v/>
      </c>
      <c r="JP38" s="23">
        <f>IFERROR(JL38/JE38-1,0)</f>
        <v/>
      </c>
      <c r="JQ38" s="136" t="n"/>
      <c r="JR38" s="136" t="n"/>
      <c r="JS38" s="136" t="n"/>
      <c r="JT38" s="136" t="n"/>
      <c r="JU38" s="22">
        <f>IFERROR(JQ38/JJ38-1,0)</f>
        <v/>
      </c>
      <c r="JV38" s="22">
        <f>IFERROR(JR38/JK38-1,0)</f>
        <v/>
      </c>
      <c r="JW38" s="23">
        <f>IFERROR(JS38/JL38-1,0)</f>
        <v/>
      </c>
      <c r="JX38" s="136" t="n"/>
      <c r="JY38" s="136" t="n"/>
      <c r="JZ38" s="136" t="n"/>
      <c r="KA38" s="136" t="n"/>
      <c r="KB38" s="22">
        <f>IFERROR(JX38/JQ38-1,0)</f>
        <v/>
      </c>
      <c r="KC38" s="22">
        <f>IFERROR(JY38/JR38-1,0)</f>
        <v/>
      </c>
      <c r="KD38" s="23">
        <f>IFERROR(JZ38/JS38-1,0)</f>
        <v/>
      </c>
      <c r="KE38" s="136" t="n"/>
      <c r="KF38" s="136" t="n"/>
      <c r="KG38" s="136" t="n"/>
      <c r="KH38" s="136" t="n"/>
      <c r="KI38" s="22">
        <f>IFERROR(KE38/JQ38-1,0)</f>
        <v/>
      </c>
      <c r="KJ38" s="22">
        <f>IFERROR(KF38/JR38-1,0)</f>
        <v/>
      </c>
      <c r="KK38" s="23">
        <f>IFERROR(KG38/JS38-1,0)</f>
        <v/>
      </c>
      <c r="KL38" s="136" t="n"/>
      <c r="KM38" s="136" t="n"/>
      <c r="KN38" s="136" t="n"/>
      <c r="KO38" s="136" t="n"/>
      <c r="KP38" s="22">
        <f>IFERROR(KL38/JX38-1,0)</f>
        <v/>
      </c>
      <c r="KQ38" s="22">
        <f>IFERROR(KM38/JY38-1,0)</f>
        <v/>
      </c>
      <c r="KR38" s="23">
        <f>IFERROR(KN38/JZ38-1,0)</f>
        <v/>
      </c>
      <c r="KS38" s="136" t="n"/>
      <c r="KT38" s="136" t="n"/>
      <c r="KU38" s="136" t="n"/>
      <c r="KV38" s="136" t="n"/>
      <c r="KW38" s="22">
        <f>IFERROR(KS38/KE38-1,0)</f>
        <v/>
      </c>
      <c r="KX38" s="22">
        <f>IFERROR(KT38/KF38-1,0)</f>
        <v/>
      </c>
      <c r="KY38" s="23">
        <f>IFERROR(KU38/KG38-1,0)</f>
        <v/>
      </c>
      <c r="KZ38" s="136" t="n"/>
      <c r="LA38" s="136" t="n"/>
      <c r="LB38" s="136" t="n"/>
      <c r="LC38" s="136" t="n"/>
      <c r="LD38" s="22">
        <f>IFERROR(KZ38/KL38-1,0)</f>
        <v/>
      </c>
      <c r="LE38" s="22">
        <f>IFERROR(LA38/KM38-1,0)</f>
        <v/>
      </c>
      <c r="LF38" s="23">
        <f>IFERROR(LB38/KN38-1,0)</f>
        <v/>
      </c>
      <c r="LG38" s="136" t="n"/>
      <c r="LH38" s="136" t="n"/>
      <c r="LI38" s="136" t="n"/>
      <c r="LJ38" s="136" t="n"/>
      <c r="LK38" s="22">
        <f>IFERROR(LG38/KS38-1,0)</f>
        <v/>
      </c>
      <c r="LL38" s="22">
        <f>IFERROR(LH38/KT38-1,0)</f>
        <v/>
      </c>
      <c r="LM38" s="23">
        <f>IFERROR(LI38/KU38-1,0)</f>
        <v/>
      </c>
      <c r="LN38" s="136" t="n"/>
      <c r="LO38" s="136" t="n"/>
      <c r="LP38" s="136" t="n"/>
      <c r="LQ38" s="136" t="n"/>
      <c r="LR38" s="22">
        <f>IFERROR(LN38/KZ38-1,0)</f>
        <v/>
      </c>
      <c r="LS38" s="22">
        <f>IFERROR(LO38/LA38-1,0)</f>
        <v/>
      </c>
      <c r="LT38" s="23">
        <f>IFERROR(LP38/LB38-1,0)</f>
        <v/>
      </c>
      <c r="LU38" s="136" t="n"/>
      <c r="LV38" s="136" t="n"/>
      <c r="LW38" s="136" t="n"/>
      <c r="LX38" s="136" t="n"/>
      <c r="LY38" s="22">
        <f>IFERROR(LU38/LG38-1,0)</f>
        <v/>
      </c>
      <c r="LZ38" s="22">
        <f>IFERROR(LV38/LH38-1,0)</f>
        <v/>
      </c>
      <c r="MA38" s="23">
        <f>IFERROR(LW38/LI38-1,0)</f>
        <v/>
      </c>
      <c r="MB38" s="136" t="n"/>
      <c r="MC38" s="136" t="n"/>
      <c r="MD38" s="136" t="n"/>
      <c r="ME38" s="136" t="n"/>
      <c r="MF38" s="22">
        <f>IFERROR(MB38/LN38-1,0)</f>
        <v/>
      </c>
      <c r="MG38" s="22">
        <f>IFERROR(MC38/LO38-1,0)</f>
        <v/>
      </c>
      <c r="MH38" s="23">
        <f>IFERROR(MD38/LP38-1,0)</f>
        <v/>
      </c>
      <c r="MI38" s="136" t="n"/>
      <c r="MJ38" s="136" t="n"/>
      <c r="MK38" s="136" t="n"/>
      <c r="ML38" s="136" t="n"/>
      <c r="MM38" s="22">
        <f>IFERROR(MI38/LU38-1,0)</f>
        <v/>
      </c>
      <c r="MN38" s="22">
        <f>IFERROR(MJ38/LV38-1,0)</f>
        <v/>
      </c>
      <c r="MO38" s="23">
        <f>IFERROR(MK38/LW38-1,0)</f>
        <v/>
      </c>
      <c r="MP38" s="136" t="n"/>
      <c r="MQ38" s="136" t="n"/>
      <c r="MR38" s="136" t="n"/>
      <c r="MS38" s="136" t="n"/>
      <c r="MT38" s="22">
        <f>IFERROR(MP38/MB38-1,0)</f>
        <v/>
      </c>
      <c r="MU38" s="22">
        <f>IFERROR(MQ38/MC38-1,0)</f>
        <v/>
      </c>
      <c r="MV38" s="23">
        <f>IFERROR(MR38/MD38-1,0)</f>
        <v/>
      </c>
      <c r="MW38" s="136" t="n"/>
      <c r="MX38" s="136" t="n"/>
      <c r="MY38" s="136" t="n"/>
      <c r="MZ38" s="136" t="n"/>
      <c r="NA38" s="22">
        <f>IFERROR(MW38/MI38-1,0)</f>
        <v/>
      </c>
      <c r="NB38" s="22">
        <f>IFERROR(MX38/MJ38-1,0)</f>
        <v/>
      </c>
      <c r="NC38" s="23">
        <f>IFERROR(MY38/MK38-1,0)</f>
        <v/>
      </c>
      <c r="ND38" s="136" t="n"/>
      <c r="NE38" s="136" t="n"/>
      <c r="NF38" s="136" t="n"/>
      <c r="NG38" s="136" t="n"/>
      <c r="NH38" s="22">
        <f>IFERROR(ND38/MP38-1,0)</f>
        <v/>
      </c>
      <c r="NI38" s="22">
        <f>IFERROR(NE38/MQ38-1,0)</f>
        <v/>
      </c>
      <c r="NJ38" s="23">
        <f>IFERROR(NF38/MR38-1,0)</f>
        <v/>
      </c>
      <c r="NK38" s="136" t="n"/>
      <c r="NL38" s="136" t="n"/>
      <c r="NM38" s="136" t="n"/>
      <c r="NN38" s="136" t="n"/>
      <c r="NO38" s="22">
        <f>IFERROR(NK38/MW38-1,0)</f>
        <v/>
      </c>
      <c r="NP38" s="22">
        <f>IFERROR(NL38/MX38-1,0)</f>
        <v/>
      </c>
      <c r="NQ38" s="23">
        <f>IFERROR(NM38/MY38-1,0)</f>
        <v/>
      </c>
      <c r="NR38" s="136" t="n"/>
      <c r="NS38" s="136" t="n"/>
      <c r="NT38" s="136" t="n"/>
      <c r="NU38" s="136" t="n"/>
      <c r="NV38" s="22">
        <f>IFERROR(NR38/ND38-1,0)</f>
        <v/>
      </c>
      <c r="NW38" s="22">
        <f>IFERROR(NS38/NE38-1,0)</f>
        <v/>
      </c>
      <c r="NX38" s="23">
        <f>IFERROR(NT38/NF38-1,0)</f>
        <v/>
      </c>
      <c r="NY38" s="136" t="n"/>
      <c r="NZ38" s="136" t="n"/>
      <c r="OA38" s="136" t="n"/>
      <c r="OB38" s="136" t="n"/>
      <c r="OC38" s="22">
        <f>IFERROR(NY38/NK38-1,0)</f>
        <v/>
      </c>
      <c r="OD38" s="22">
        <f>IFERROR(NZ38/NL38-1,0)</f>
        <v/>
      </c>
      <c r="OE38" s="23">
        <f>IFERROR(OA38/NM38-1,0)</f>
        <v/>
      </c>
      <c r="OF38" s="136" t="n"/>
      <c r="OG38" s="136" t="n"/>
      <c r="OH38" s="136" t="n"/>
      <c r="OI38" s="136" t="n"/>
      <c r="OJ38" s="22">
        <f>IFERROR(OF38/NR38-1,0)</f>
        <v/>
      </c>
      <c r="OK38" s="22">
        <f>IFERROR(OG38/NS38-1,0)</f>
        <v/>
      </c>
      <c r="OL38" s="23">
        <f>IFERROR(OH38/NT38-1,0)</f>
        <v/>
      </c>
      <c r="OM38" s="136" t="n"/>
      <c r="ON38" s="136" t="n"/>
      <c r="OO38" s="136" t="n"/>
      <c r="OP38" s="136" t="n"/>
      <c r="OQ38" s="22">
        <f>IFERROR(OM38/NY38-1,0)</f>
        <v/>
      </c>
      <c r="OR38" s="22">
        <f>IFERROR(ON38/NZ38-1,0)</f>
        <v/>
      </c>
      <c r="OS38" s="23">
        <f>IFERROR(OO38/OA38-1,0)</f>
        <v/>
      </c>
      <c r="OT38" s="136" t="n"/>
      <c r="OU38" s="136" t="n"/>
      <c r="OV38" s="136" t="n"/>
      <c r="OW38" s="136" t="n"/>
      <c r="OX38" s="22">
        <f>IFERROR(OT38/OF38-1,0)</f>
        <v/>
      </c>
      <c r="OY38" s="22">
        <f>IFERROR(OU38/OG38-1,0)</f>
        <v/>
      </c>
      <c r="OZ38" s="23">
        <f>IFERROR(OV38/OH38-1,0)</f>
        <v/>
      </c>
    </row>
    <row r="39" ht="31.8" customHeight="1" s="325" thickBot="1">
      <c r="A39" s="26" t="inlineStr">
        <is>
          <t>Ансар</t>
        </is>
      </c>
      <c r="B39" s="27" t="inlineStr">
        <is>
          <t>ООО Строительные системы</t>
        </is>
      </c>
      <c r="C39" s="27" t="n"/>
      <c r="D39" s="28" t="n"/>
      <c r="E39" s="29" t="n"/>
      <c r="F39" s="29" t="n"/>
      <c r="G39" s="41" t="n">
        <v>45733</v>
      </c>
      <c r="H39" s="41" t="inlineStr">
        <is>
          <t>Карточки заблокированы</t>
        </is>
      </c>
      <c r="I39" s="147" t="n"/>
      <c r="J39" s="147" t="n"/>
      <c r="K39" s="136" t="n"/>
      <c r="L39" s="136" t="n"/>
      <c r="M39" s="136" t="n"/>
      <c r="N39" s="136" t="n"/>
      <c r="O39" s="22">
        <f>IFERROR(K39/#REF!-1,0)</f>
        <v/>
      </c>
      <c r="P39" s="22">
        <f>IFERROR(L39/#REF!-1,0)</f>
        <v/>
      </c>
      <c r="Q39" s="23">
        <f>IFERROR(M39/#REF!-1,0)</f>
        <v/>
      </c>
      <c r="R39" s="136" t="n"/>
      <c r="S39" s="136" t="n"/>
      <c r="T39" s="136" t="n"/>
      <c r="U39" s="136" t="n"/>
      <c r="V39" s="22">
        <f>IFERROR(R39/K39-1,0)</f>
        <v/>
      </c>
      <c r="W39" s="22">
        <f>IFERROR(S39/L39-1,0)</f>
        <v/>
      </c>
      <c r="X39" s="23">
        <f>IFERROR(T39/M39-1,0)</f>
        <v/>
      </c>
      <c r="Y39" s="136" t="n"/>
      <c r="Z39" s="136" t="n"/>
      <c r="AA39" s="136" t="n"/>
      <c r="AB39" s="136" t="n"/>
      <c r="AC39" s="22">
        <f>IFERROR(Y39/R39-1,0)</f>
        <v/>
      </c>
      <c r="AD39" s="22">
        <f>IFERROR(Z39/S39-1,0)</f>
        <v/>
      </c>
      <c r="AE39" s="23">
        <f>IFERROR(AA39/T39-1,0)</f>
        <v/>
      </c>
      <c r="AF39" s="136" t="n"/>
      <c r="AG39" s="136" t="n"/>
      <c r="AH39" s="136" t="n"/>
      <c r="AI39" s="136" t="n"/>
      <c r="AJ39" s="22">
        <f>IFERROR(AF39/Y39-1,0)</f>
        <v/>
      </c>
      <c r="AK39" s="22">
        <f>IFERROR(AG39/Z39-1,0)</f>
        <v/>
      </c>
      <c r="AL39" s="23">
        <f>IFERROR(AH39/AA39-1,0)</f>
        <v/>
      </c>
      <c r="AM39" s="136" t="n"/>
      <c r="AN39" s="136" t="n"/>
      <c r="AO39" s="136" t="n"/>
      <c r="AP39" s="136" t="n"/>
      <c r="AQ39" s="22">
        <f>IFERROR(AM39/AF39-1,0)</f>
        <v/>
      </c>
      <c r="AR39" s="22">
        <f>IFERROR(AN39/AG39-1,0)</f>
        <v/>
      </c>
      <c r="AS39" s="23">
        <f>IFERROR(AO39/AH39-1,0)</f>
        <v/>
      </c>
      <c r="AT39" s="136" t="n"/>
      <c r="AU39" s="136" t="n"/>
      <c r="AV39" s="136" t="n"/>
      <c r="AW39" s="136" t="n"/>
      <c r="AX39" s="22">
        <f>IFERROR(AT39/AM39-1,0)</f>
        <v/>
      </c>
      <c r="AY39" s="22">
        <f>IFERROR(AU39/AN39-1,0)</f>
        <v/>
      </c>
      <c r="AZ39" s="23">
        <f>IFERROR(AV39/AO39-1,0)</f>
        <v/>
      </c>
      <c r="BA39" s="136" t="n"/>
      <c r="BB39" s="136" t="n"/>
      <c r="BC39" s="136" t="n"/>
      <c r="BD39" s="136" t="n"/>
      <c r="BE39" s="22">
        <f>IFERROR(BA39/AT39-1,0)</f>
        <v/>
      </c>
      <c r="BF39" s="22">
        <f>IFERROR(BB39/AU39-1,0)</f>
        <v/>
      </c>
      <c r="BG39" s="23">
        <f>IFERROR(BC39/AV39-1,0)</f>
        <v/>
      </c>
      <c r="BH39" s="140" t="n">
        <v>6286</v>
      </c>
      <c r="BI39" s="136" t="n"/>
      <c r="BJ39" s="136" t="n"/>
      <c r="BK39" s="136" t="n"/>
      <c r="BL39" s="22">
        <f>IFERROR(BH39/BA39-1,0)</f>
        <v/>
      </c>
      <c r="BM39" s="22">
        <f>IFERROR(BI39/BB39-1,0)</f>
        <v/>
      </c>
      <c r="BN39" s="23">
        <f>IFERROR(BJ39/BC39-1,0)</f>
        <v/>
      </c>
      <c r="BO39" s="140" t="n">
        <v>5534</v>
      </c>
      <c r="BP39" s="136" t="n"/>
      <c r="BQ39" s="136" t="n"/>
      <c r="BR39" s="136" t="n"/>
      <c r="BS39" s="22">
        <f>IFERROR(BO39/BH39-1,0)</f>
        <v/>
      </c>
      <c r="BT39" s="22">
        <f>IFERROR(BP39/BI39-1,0)</f>
        <v/>
      </c>
      <c r="BU39" s="23">
        <f>IFERROR(BQ39/BJ39-1,0)</f>
        <v/>
      </c>
      <c r="BV39" s="140" t="n">
        <v>5733</v>
      </c>
      <c r="BW39" s="136" t="n"/>
      <c r="BX39" s="136" t="n"/>
      <c r="BY39" s="136" t="n"/>
      <c r="BZ39" s="22">
        <f>IFERROR(BV39/BO39-1,0)</f>
        <v/>
      </c>
      <c r="CA39" s="22">
        <f>IFERROR(BW39/BP39-1,0)</f>
        <v/>
      </c>
      <c r="CB39" s="23">
        <f>IFERROR(BX39/BQ39-1,0)</f>
        <v/>
      </c>
      <c r="CC39" s="140" t="n">
        <v>6254</v>
      </c>
      <c r="CD39" s="136" t="n"/>
      <c r="CE39" s="136" t="n"/>
      <c r="CF39" s="136" t="n"/>
      <c r="CG39" s="22">
        <f>IFERROR(CC39/BV39-1,0)</f>
        <v/>
      </c>
      <c r="CH39" s="22">
        <f>IFERROR(CD39/BW39-1,0)</f>
        <v/>
      </c>
      <c r="CI39" s="23">
        <f>IFERROR(CE39/BX39-1,0)</f>
        <v/>
      </c>
      <c r="CJ39" s="140" t="n">
        <v>6254</v>
      </c>
      <c r="CK39" s="136" t="n"/>
      <c r="CL39" s="136" t="n"/>
      <c r="CM39" s="136" t="n"/>
      <c r="CN39" s="22">
        <f>IFERROR(CJ39/CC39-1,0)</f>
        <v/>
      </c>
      <c r="CO39" s="22">
        <f>IFERROR(CK39/CD39-1,0)</f>
        <v/>
      </c>
      <c r="CP39" s="23">
        <f>IFERROR(CL39/CE39-1,0)</f>
        <v/>
      </c>
      <c r="CQ39" s="140" t="n">
        <v>6418</v>
      </c>
      <c r="CR39" s="136" t="n"/>
      <c r="CS39" s="136" t="n"/>
      <c r="CT39" s="136" t="n"/>
      <c r="CU39" s="22">
        <f>IFERROR(CQ39/CJ39-1,0)</f>
        <v/>
      </c>
      <c r="CV39" s="22">
        <f>IFERROR(CR39/CK39-1,0)</f>
        <v/>
      </c>
      <c r="CW39" s="23">
        <f>IFERROR(CS39/CL39-1,0)</f>
        <v/>
      </c>
      <c r="CX39" s="140" t="n">
        <v>6186</v>
      </c>
      <c r="CY39" s="136" t="n"/>
      <c r="CZ39" s="136" t="n"/>
      <c r="DA39" s="136" t="n"/>
      <c r="DB39" s="22">
        <f>IFERROR(CX39/CQ39-1,0)</f>
        <v/>
      </c>
      <c r="DC39" s="22">
        <f>IFERROR(CY39/CR39-1,0)</f>
        <v/>
      </c>
      <c r="DD39" s="23">
        <f>IFERROR(CZ39/CS39-1,0)</f>
        <v/>
      </c>
      <c r="DE39" s="136" t="n"/>
      <c r="DF39" s="136" t="n"/>
      <c r="DG39" s="136" t="n"/>
      <c r="DH39" s="136" t="n"/>
      <c r="DI39" s="22">
        <f>IFERROR(DE39/CX39-1,0)</f>
        <v/>
      </c>
      <c r="DJ39" s="22">
        <f>IFERROR(DF39/CY39-1,0)</f>
        <v/>
      </c>
      <c r="DK39" s="23">
        <f>IFERROR(DG39/CZ39-1,0)</f>
        <v/>
      </c>
      <c r="DL39" s="136" t="n"/>
      <c r="DM39" s="136" t="n"/>
      <c r="DN39" s="136" t="n"/>
      <c r="DO39" s="136" t="n"/>
      <c r="DP39" s="22">
        <f>IFERROR(DL39/DE39-1,0)</f>
        <v/>
      </c>
      <c r="DQ39" s="22">
        <f>IFERROR(DM39/DF39-1,0)</f>
        <v/>
      </c>
      <c r="DR39" s="23">
        <f>IFERROR(DN39/DG39-1,0)</f>
        <v/>
      </c>
      <c r="DS39" s="139" t="n">
        <v>6251</v>
      </c>
      <c r="DT39" s="136" t="n"/>
      <c r="DU39" s="136" t="n"/>
      <c r="DV39" s="136" t="n"/>
      <c r="DW39" s="22">
        <f>IFERROR(DS39/DL39-1,0)</f>
        <v/>
      </c>
      <c r="DX39" s="22">
        <f>IFERROR(DT39/DM39-1,0)</f>
        <v/>
      </c>
      <c r="DY39" s="23">
        <f>IFERROR(DU39/DN39-1,0)</f>
        <v/>
      </c>
      <c r="DZ39" s="139" t="n">
        <v>6328</v>
      </c>
      <c r="EA39" s="136" t="n"/>
      <c r="EB39" s="136" t="n"/>
      <c r="EC39" s="136" t="n"/>
      <c r="ED39" s="22">
        <f>IFERROR(DZ39/DS39-1,0)</f>
        <v/>
      </c>
      <c r="EE39" s="22">
        <f>IFERROR(EA39/DT39-1,0)</f>
        <v/>
      </c>
      <c r="EF39" s="23">
        <f>IFERROR(EB39/DU39-1,0)</f>
        <v/>
      </c>
      <c r="EG39" s="139" t="n">
        <v>6687</v>
      </c>
      <c r="EH39" s="136" t="n"/>
      <c r="EI39" s="136" t="n"/>
      <c r="EJ39" s="136" t="n"/>
      <c r="EK39" s="22">
        <f>IFERROR(EG39/DZ39-1,0)</f>
        <v/>
      </c>
      <c r="EL39" s="22">
        <f>IFERROR(EH39/EA39-1,0)</f>
        <v/>
      </c>
      <c r="EM39" s="23">
        <f>IFERROR(EI39/EB39-1,0)</f>
        <v/>
      </c>
      <c r="EN39" s="139" t="n">
        <v>6707</v>
      </c>
      <c r="EO39" s="136" t="n"/>
      <c r="EP39" s="136" t="n"/>
      <c r="EQ39" s="136" t="n"/>
      <c r="ER39" s="22">
        <f>IFERROR(EN39/EG39-1,0)</f>
        <v/>
      </c>
      <c r="ES39" s="22">
        <f>IFERROR(EO39/EH39-1,0)</f>
        <v/>
      </c>
      <c r="ET39" s="23">
        <f>IFERROR(EP39/EI39-1,0)</f>
        <v/>
      </c>
      <c r="EU39" s="140" t="n">
        <v>6604</v>
      </c>
      <c r="EV39" s="136" t="n"/>
      <c r="EW39" s="136" t="n"/>
      <c r="EX39" s="136" t="n"/>
      <c r="EY39" s="22">
        <f>IFERROR(EU39/EN39-1,0)</f>
        <v/>
      </c>
      <c r="EZ39" s="22">
        <f>IFERROR(EV39/EO39-1,0)</f>
        <v/>
      </c>
      <c r="FA39" s="23">
        <f>IFERROR(EW39/EP39-1,0)</f>
        <v/>
      </c>
      <c r="FB39" s="140" t="n">
        <v>6425</v>
      </c>
      <c r="FC39" s="136" t="n"/>
      <c r="FD39" s="136" t="n"/>
      <c r="FE39" s="136" t="n"/>
      <c r="FF39" s="22">
        <f>IFERROR(FB39/EU39-1,0)</f>
        <v/>
      </c>
      <c r="FG39" s="22">
        <f>IFERROR(FC39/EV39-1,0)</f>
        <v/>
      </c>
      <c r="FH39" s="23">
        <f>IFERROR(FD39/EW39-1,0)</f>
        <v/>
      </c>
      <c r="FI39" s="140" t="n">
        <v>6321</v>
      </c>
      <c r="FJ39" s="136" t="n"/>
      <c r="FK39" s="136" t="n"/>
      <c r="FL39" s="136" t="n"/>
      <c r="FM39" s="22">
        <f>IFERROR(FI39/FB39-1,0)</f>
        <v/>
      </c>
      <c r="FN39" s="22">
        <f>IFERROR(FJ39/FC39-1,0)</f>
        <v/>
      </c>
      <c r="FO39" s="23">
        <f>IFERROR(FK39/FD39-1,0)</f>
        <v/>
      </c>
      <c r="FP39" s="140" t="n">
        <v>6296</v>
      </c>
      <c r="FQ39" s="136" t="n"/>
      <c r="FR39" s="136" t="n"/>
      <c r="FS39" s="136" t="n"/>
      <c r="FT39" s="22">
        <f>IFERROR(FP39/FI39-1,0)</f>
        <v/>
      </c>
      <c r="FU39" s="22">
        <f>IFERROR(FQ39/FJ39-1,0)</f>
        <v/>
      </c>
      <c r="FV39" s="23">
        <f>IFERROR(FR39/FK39-1,0)</f>
        <v/>
      </c>
      <c r="FW39" s="140" t="n">
        <v>6399</v>
      </c>
      <c r="FX39" s="136" t="n"/>
      <c r="FY39" s="136" t="n"/>
      <c r="FZ39" s="136" t="n"/>
      <c r="GA39" s="22">
        <f>IFERROR(FW39/FP39-1,0)</f>
        <v/>
      </c>
      <c r="GB39" s="22">
        <f>IFERROR(FX39/FQ39-1,0)</f>
        <v/>
      </c>
      <c r="GC39" s="23">
        <f>IFERROR(FY39/FR39-1,0)</f>
        <v/>
      </c>
      <c r="GD39" s="140" t="n">
        <v>6399</v>
      </c>
      <c r="GE39" s="136" t="n"/>
      <c r="GF39" s="136" t="n"/>
      <c r="GG39" s="136" t="n"/>
      <c r="GH39" s="22">
        <f>IFERROR(GD39/FW39-1,0)</f>
        <v/>
      </c>
      <c r="GI39" s="22">
        <f>IFERROR(GE39/FX39-1,0)</f>
        <v/>
      </c>
      <c r="GJ39" s="23">
        <f>IFERROR(GF39/FY39-1,0)</f>
        <v/>
      </c>
      <c r="GK39" s="140" t="n">
        <v>6399</v>
      </c>
      <c r="GL39" s="136" t="n"/>
      <c r="GM39" s="136" t="n"/>
      <c r="GN39" s="136" t="n"/>
      <c r="GO39" s="22">
        <f>IFERROR(GK39/GD39-1,0)</f>
        <v/>
      </c>
      <c r="GP39" s="22">
        <f>IFERROR(GL39/GE39-1,0)</f>
        <v/>
      </c>
      <c r="GQ39" s="23">
        <f>IFERROR(GM39/GF39-1,0)</f>
        <v/>
      </c>
      <c r="GR39" s="140" t="n">
        <v>6761</v>
      </c>
      <c r="GS39" s="136" t="n"/>
      <c r="GT39" s="136" t="n"/>
      <c r="GU39" s="136" t="n"/>
      <c r="GV39" s="22">
        <f>IFERROR(GR39/GK39-1,0)</f>
        <v/>
      </c>
      <c r="GW39" s="22">
        <f>IFERROR(GS39/GL39-1,0)</f>
        <v/>
      </c>
      <c r="GX39" s="23">
        <f>IFERROR(GT39/GM39-1,0)</f>
        <v/>
      </c>
      <c r="GY39" s="140" t="n">
        <v>6658</v>
      </c>
      <c r="GZ39" s="136" t="n"/>
      <c r="HA39" s="136" t="n"/>
      <c r="HB39" s="136" t="n"/>
      <c r="HC39" s="22">
        <f>IFERROR(GY39/GR39-1,0)</f>
        <v/>
      </c>
      <c r="HD39" s="22">
        <f>IFERROR(GZ39/GS39-1,0)</f>
        <v/>
      </c>
      <c r="HE39" s="23">
        <f>IFERROR(HA39/GT39-1,0)</f>
        <v/>
      </c>
      <c r="HF39" s="140" t="n">
        <v>6854</v>
      </c>
      <c r="HG39" s="136" t="n"/>
      <c r="HH39" s="136" t="n"/>
      <c r="HI39" s="136" t="n"/>
      <c r="HJ39" s="22">
        <f>IFERROR(HF39/GY39-1,0)</f>
        <v/>
      </c>
      <c r="HK39" s="22">
        <f>IFERROR(HG39/GZ39-1,0)</f>
        <v/>
      </c>
      <c r="HL39" s="23">
        <f>IFERROR(HH39/HA39-1,0)</f>
        <v/>
      </c>
      <c r="HM39" s="136" t="n"/>
      <c r="HN39" s="136" t="n"/>
      <c r="HO39" s="136" t="n"/>
      <c r="HP39" s="136" t="n"/>
      <c r="HQ39" s="22">
        <f>IFERROR(HM39/HF39-1,0)</f>
        <v/>
      </c>
      <c r="HR39" s="22">
        <f>IFERROR(HN39/HG39-1,0)</f>
        <v/>
      </c>
      <c r="HS39" s="23">
        <f>IFERROR(HO39/HH39-1,0)</f>
        <v/>
      </c>
      <c r="HT39" s="136" t="n"/>
      <c r="HU39" s="136" t="n"/>
      <c r="HV39" s="136" t="n"/>
      <c r="HW39" s="136" t="n"/>
      <c r="HX39" s="22">
        <f>IFERROR(HT39/HM39-1,0)</f>
        <v/>
      </c>
      <c r="HY39" s="22">
        <f>IFERROR(HU39/HN39-1,0)</f>
        <v/>
      </c>
      <c r="HZ39" s="23">
        <f>IFERROR(HV39/HO39-1,0)</f>
        <v/>
      </c>
      <c r="IA39" s="136" t="n"/>
      <c r="IB39" s="136" t="n"/>
      <c r="IC39" s="136" t="n"/>
      <c r="ID39" s="136" t="n"/>
      <c r="IE39" s="22">
        <f>IFERROR(IA39/HT39-1,0)</f>
        <v/>
      </c>
      <c r="IF39" s="22">
        <f>IFERROR(IB39/HU39-1,0)</f>
        <v/>
      </c>
      <c r="IG39" s="23">
        <f>IFERROR(IC39/HV39-1,0)</f>
        <v/>
      </c>
      <c r="IH39" s="136" t="n"/>
      <c r="II39" s="136" t="n"/>
      <c r="IJ39" s="136" t="n"/>
      <c r="IK39" s="136" t="n"/>
      <c r="IL39" s="22">
        <f>IFERROR(IH39/IA39-1,0)</f>
        <v/>
      </c>
      <c r="IM39" s="22">
        <f>IFERROR(II39/IB39-1,0)</f>
        <v/>
      </c>
      <c r="IN39" s="23">
        <f>IFERROR(IJ39/IC39-1,0)</f>
        <v/>
      </c>
      <c r="IO39" s="136" t="n"/>
      <c r="IP39" s="136" t="n"/>
      <c r="IQ39" s="136" t="n"/>
      <c r="IR39" s="136" t="n"/>
      <c r="IS39" s="22">
        <f>IFERROR(IO39/IH39-1,0)</f>
        <v/>
      </c>
      <c r="IT39" s="22">
        <f>IFERROR(IP39/II39-1,0)</f>
        <v/>
      </c>
      <c r="IU39" s="23">
        <f>IFERROR(IQ39/IJ39-1,0)</f>
        <v/>
      </c>
      <c r="IV39" s="136" t="n"/>
      <c r="IW39" s="136" t="n"/>
      <c r="IX39" s="136" t="n"/>
      <c r="IY39" s="136" t="n"/>
      <c r="IZ39" s="22">
        <f>IFERROR(IV39/IO39-1,0)</f>
        <v/>
      </c>
      <c r="JA39" s="22">
        <f>IFERROR(IW39/IP39-1,0)</f>
        <v/>
      </c>
      <c r="JB39" s="23">
        <f>IFERROR(IX39/IQ39-1,0)</f>
        <v/>
      </c>
      <c r="JC39" s="136" t="n"/>
      <c r="JD39" s="136" t="n"/>
      <c r="JE39" s="136" t="n"/>
      <c r="JF39" s="136" t="n"/>
      <c r="JG39" s="22">
        <f>IFERROR(JC39/IV39-1,0)</f>
        <v/>
      </c>
      <c r="JH39" s="22">
        <f>IFERROR(JD39/IW39-1,0)</f>
        <v/>
      </c>
      <c r="JI39" s="23">
        <f>IFERROR(JE39/IX39-1,0)</f>
        <v/>
      </c>
      <c r="JJ39" s="136" t="n"/>
      <c r="JK39" s="136" t="n"/>
      <c r="JL39" s="136" t="n"/>
      <c r="JM39" s="136" t="n"/>
      <c r="JN39" s="22">
        <f>IFERROR(JJ39/JC39-1,0)</f>
        <v/>
      </c>
      <c r="JO39" s="22">
        <f>IFERROR(JK39/JD39-1,0)</f>
        <v/>
      </c>
      <c r="JP39" s="23">
        <f>IFERROR(JL39/JE39-1,0)</f>
        <v/>
      </c>
      <c r="JQ39" s="136" t="n"/>
      <c r="JR39" s="136" t="n"/>
      <c r="JS39" s="136" t="n"/>
      <c r="JT39" s="136" t="n"/>
      <c r="JU39" s="22">
        <f>IFERROR(JQ39/JJ39-1,0)</f>
        <v/>
      </c>
      <c r="JV39" s="22">
        <f>IFERROR(JR39/JK39-1,0)</f>
        <v/>
      </c>
      <c r="JW39" s="23">
        <f>IFERROR(JS39/JL39-1,0)</f>
        <v/>
      </c>
      <c r="JX39" s="136" t="n"/>
      <c r="JY39" s="136" t="n"/>
      <c r="JZ39" s="136" t="n"/>
      <c r="KA39" s="136" t="n"/>
      <c r="KB39" s="22">
        <f>IFERROR(JX39/JQ39-1,0)</f>
        <v/>
      </c>
      <c r="KC39" s="22">
        <f>IFERROR(JY39/JR39-1,0)</f>
        <v/>
      </c>
      <c r="KD39" s="23">
        <f>IFERROR(JZ39/JS39-1,0)</f>
        <v/>
      </c>
      <c r="KE39" s="136" t="n"/>
      <c r="KF39" s="136" t="n"/>
      <c r="KG39" s="136" t="n"/>
      <c r="KH39" s="136" t="n"/>
      <c r="KI39" s="22">
        <f>IFERROR(KE39/JQ39-1,0)</f>
        <v/>
      </c>
      <c r="KJ39" s="22">
        <f>IFERROR(KF39/JR39-1,0)</f>
        <v/>
      </c>
      <c r="KK39" s="23">
        <f>IFERROR(KG39/JS39-1,0)</f>
        <v/>
      </c>
      <c r="KL39" s="136" t="n"/>
      <c r="KM39" s="136" t="n"/>
      <c r="KN39" s="136" t="n"/>
      <c r="KO39" s="136" t="n"/>
      <c r="KP39" s="22">
        <f>IFERROR(KL39/JX39-1,0)</f>
        <v/>
      </c>
      <c r="KQ39" s="22">
        <f>IFERROR(KM39/JY39-1,0)</f>
        <v/>
      </c>
      <c r="KR39" s="23">
        <f>IFERROR(KN39/JZ39-1,0)</f>
        <v/>
      </c>
      <c r="KS39" s="136" t="n"/>
      <c r="KT39" s="136" t="n"/>
      <c r="KU39" s="136" t="n"/>
      <c r="KV39" s="136" t="n"/>
      <c r="KW39" s="22">
        <f>IFERROR(KS39/KE39-1,0)</f>
        <v/>
      </c>
      <c r="KX39" s="22">
        <f>IFERROR(KT39/KF39-1,0)</f>
        <v/>
      </c>
      <c r="KY39" s="23">
        <f>IFERROR(KU39/KG39-1,0)</f>
        <v/>
      </c>
      <c r="KZ39" s="136" t="n"/>
      <c r="LA39" s="136" t="n"/>
      <c r="LB39" s="136" t="n"/>
      <c r="LC39" s="136" t="n"/>
      <c r="LD39" s="22">
        <f>IFERROR(KZ39/KL39-1,0)</f>
        <v/>
      </c>
      <c r="LE39" s="22">
        <f>IFERROR(LA39/KM39-1,0)</f>
        <v/>
      </c>
      <c r="LF39" s="23">
        <f>IFERROR(LB39/KN39-1,0)</f>
        <v/>
      </c>
      <c r="LG39" s="136" t="n"/>
      <c r="LH39" s="136" t="n"/>
      <c r="LI39" s="136" t="n"/>
      <c r="LJ39" s="136" t="n"/>
      <c r="LK39" s="22">
        <f>IFERROR(LG39/KS39-1,0)</f>
        <v/>
      </c>
      <c r="LL39" s="22">
        <f>IFERROR(LH39/KT39-1,0)</f>
        <v/>
      </c>
      <c r="LM39" s="23">
        <f>IFERROR(LI39/KU39-1,0)</f>
        <v/>
      </c>
      <c r="LN39" s="136" t="n"/>
      <c r="LO39" s="136" t="n"/>
      <c r="LP39" s="136" t="n"/>
      <c r="LQ39" s="136" t="n"/>
      <c r="LR39" s="22">
        <f>IFERROR(LN39/KZ39-1,0)</f>
        <v/>
      </c>
      <c r="LS39" s="22">
        <f>IFERROR(LO39/LA39-1,0)</f>
        <v/>
      </c>
      <c r="LT39" s="23">
        <f>IFERROR(LP39/LB39-1,0)</f>
        <v/>
      </c>
      <c r="LU39" s="136" t="n"/>
      <c r="LV39" s="136" t="n"/>
      <c r="LW39" s="136" t="n"/>
      <c r="LX39" s="136" t="n"/>
      <c r="LY39" s="22">
        <f>IFERROR(LU39/LG39-1,0)</f>
        <v/>
      </c>
      <c r="LZ39" s="22">
        <f>IFERROR(LV39/LH39-1,0)</f>
        <v/>
      </c>
      <c r="MA39" s="23">
        <f>IFERROR(LW39/LI39-1,0)</f>
        <v/>
      </c>
      <c r="MB39" s="136" t="n"/>
      <c r="MC39" s="136" t="n"/>
      <c r="MD39" s="136" t="n"/>
      <c r="ME39" s="136" t="n"/>
      <c r="MF39" s="22">
        <f>IFERROR(MB39/LN39-1,0)</f>
        <v/>
      </c>
      <c r="MG39" s="22">
        <f>IFERROR(MC39/LO39-1,0)</f>
        <v/>
      </c>
      <c r="MH39" s="23">
        <f>IFERROR(MD39/LP39-1,0)</f>
        <v/>
      </c>
      <c r="MI39" s="136" t="n"/>
      <c r="MJ39" s="136" t="n"/>
      <c r="MK39" s="136" t="n"/>
      <c r="ML39" s="136" t="n"/>
      <c r="MM39" s="22">
        <f>IFERROR(MI39/LU39-1,0)</f>
        <v/>
      </c>
      <c r="MN39" s="22">
        <f>IFERROR(MJ39/LV39-1,0)</f>
        <v/>
      </c>
      <c r="MO39" s="23">
        <f>IFERROR(MK39/LW39-1,0)</f>
        <v/>
      </c>
      <c r="MP39" s="136" t="n"/>
      <c r="MQ39" s="136" t="n"/>
      <c r="MR39" s="136" t="n"/>
      <c r="MS39" s="136" t="n"/>
      <c r="MT39" s="22">
        <f>IFERROR(MP39/MB39-1,0)</f>
        <v/>
      </c>
      <c r="MU39" s="22">
        <f>IFERROR(MQ39/MC39-1,0)</f>
        <v/>
      </c>
      <c r="MV39" s="23">
        <f>IFERROR(MR39/MD39-1,0)</f>
        <v/>
      </c>
      <c r="MW39" s="136" t="n"/>
      <c r="MX39" s="136" t="n"/>
      <c r="MY39" s="136" t="n"/>
      <c r="MZ39" s="136" t="n"/>
      <c r="NA39" s="22">
        <f>IFERROR(MW39/MI39-1,0)</f>
        <v/>
      </c>
      <c r="NB39" s="22">
        <f>IFERROR(MX39/MJ39-1,0)</f>
        <v/>
      </c>
      <c r="NC39" s="23">
        <f>IFERROR(MY39/MK39-1,0)</f>
        <v/>
      </c>
      <c r="ND39" s="136" t="n"/>
      <c r="NE39" s="136" t="n"/>
      <c r="NF39" s="136" t="n"/>
      <c r="NG39" s="136" t="n"/>
      <c r="NH39" s="22">
        <f>IFERROR(ND39/MP39-1,0)</f>
        <v/>
      </c>
      <c r="NI39" s="22">
        <f>IFERROR(NE39/MQ39-1,0)</f>
        <v/>
      </c>
      <c r="NJ39" s="23">
        <f>IFERROR(NF39/MR39-1,0)</f>
        <v/>
      </c>
      <c r="NK39" s="136" t="n"/>
      <c r="NL39" s="136" t="n"/>
      <c r="NM39" s="136" t="n"/>
      <c r="NN39" s="136" t="n"/>
      <c r="NO39" s="22">
        <f>IFERROR(NK39/MW39-1,0)</f>
        <v/>
      </c>
      <c r="NP39" s="22">
        <f>IFERROR(NL39/MX39-1,0)</f>
        <v/>
      </c>
      <c r="NQ39" s="23">
        <f>IFERROR(NM39/MY39-1,0)</f>
        <v/>
      </c>
      <c r="NR39" s="136" t="n"/>
      <c r="NS39" s="136" t="n"/>
      <c r="NT39" s="136" t="n"/>
      <c r="NU39" s="136" t="n"/>
      <c r="NV39" s="22">
        <f>IFERROR(NR39/ND39-1,0)</f>
        <v/>
      </c>
      <c r="NW39" s="22">
        <f>IFERROR(NS39/NE39-1,0)</f>
        <v/>
      </c>
      <c r="NX39" s="23">
        <f>IFERROR(NT39/NF39-1,0)</f>
        <v/>
      </c>
      <c r="NY39" s="136" t="n"/>
      <c r="NZ39" s="136" t="n"/>
      <c r="OA39" s="136" t="n"/>
      <c r="OB39" s="136" t="n"/>
      <c r="OC39" s="22">
        <f>IFERROR(NY39/NK39-1,0)</f>
        <v/>
      </c>
      <c r="OD39" s="22">
        <f>IFERROR(NZ39/NL39-1,0)</f>
        <v/>
      </c>
      <c r="OE39" s="23">
        <f>IFERROR(OA39/NM39-1,0)</f>
        <v/>
      </c>
      <c r="OF39" s="136" t="n"/>
      <c r="OG39" s="136" t="n"/>
      <c r="OH39" s="136" t="n"/>
      <c r="OI39" s="136" t="n"/>
      <c r="OJ39" s="22">
        <f>IFERROR(OF39/NR39-1,0)</f>
        <v/>
      </c>
      <c r="OK39" s="22">
        <f>IFERROR(OG39/NS39-1,0)</f>
        <v/>
      </c>
      <c r="OL39" s="23">
        <f>IFERROR(OH39/NT39-1,0)</f>
        <v/>
      </c>
      <c r="OM39" s="136" t="n"/>
      <c r="ON39" s="136" t="n"/>
      <c r="OO39" s="136" t="n"/>
      <c r="OP39" s="136" t="n"/>
      <c r="OQ39" s="22">
        <f>IFERROR(OM39/NY39-1,0)</f>
        <v/>
      </c>
      <c r="OR39" s="22">
        <f>IFERROR(ON39/NZ39-1,0)</f>
        <v/>
      </c>
      <c r="OS39" s="23">
        <f>IFERROR(OO39/OA39-1,0)</f>
        <v/>
      </c>
      <c r="OT39" s="136" t="n"/>
      <c r="OU39" s="136" t="n"/>
      <c r="OV39" s="136" t="n"/>
      <c r="OW39" s="136" t="n"/>
      <c r="OX39" s="22">
        <f>IFERROR(OT39/OF39-1,0)</f>
        <v/>
      </c>
      <c r="OY39" s="22">
        <f>IFERROR(OU39/OG39-1,0)</f>
        <v/>
      </c>
      <c r="OZ39" s="23">
        <f>IFERROR(OV39/OH39-1,0)</f>
        <v/>
      </c>
    </row>
    <row r="40" ht="31.8" customHeight="1" s="325" thickBot="1">
      <c r="A40" s="26" t="inlineStr">
        <is>
          <t>Климатизатор</t>
        </is>
      </c>
      <c r="B40" s="27" t="inlineStr">
        <is>
          <t>СДК Климат</t>
        </is>
      </c>
      <c r="C40" s="27" t="inlineStr">
        <is>
          <t>Долгов Вадим</t>
        </is>
      </c>
      <c r="D40" s="28" t="n"/>
      <c r="E40" s="29" t="n"/>
      <c r="F40" s="29" t="n"/>
      <c r="G40" s="41" t="n">
        <v>45734</v>
      </c>
      <c r="H40" s="41" t="inlineStr">
        <is>
          <t>Карточки заблокированы</t>
        </is>
      </c>
      <c r="I40" s="147" t="inlineStr">
        <is>
          <t>Ozon</t>
        </is>
      </c>
      <c r="J40" s="147" t="inlineStr">
        <is>
          <t>GERVENT</t>
        </is>
      </c>
      <c r="K40" s="136" t="n"/>
      <c r="L40" s="136" t="n"/>
      <c r="M40" s="136" t="n"/>
      <c r="N40" s="136" t="n"/>
      <c r="O40" s="22">
        <f>IFERROR(K40/#REF!-1,0)</f>
        <v/>
      </c>
      <c r="P40" s="22">
        <f>IFERROR(L40/#REF!-1,0)</f>
        <v/>
      </c>
      <c r="Q40" s="23">
        <f>IFERROR(M40/#REF!-1,0)</f>
        <v/>
      </c>
      <c r="R40" s="136" t="n"/>
      <c r="S40" s="136" t="n"/>
      <c r="T40" s="136" t="n"/>
      <c r="U40" s="136" t="n"/>
      <c r="V40" s="22">
        <f>IFERROR(R40/K40-1,0)</f>
        <v/>
      </c>
      <c r="W40" s="22">
        <f>IFERROR(S40/L40-1,0)</f>
        <v/>
      </c>
      <c r="X40" s="23">
        <f>IFERROR(T40/M40-1,0)</f>
        <v/>
      </c>
      <c r="Y40" s="136" t="n"/>
      <c r="Z40" s="136" t="n"/>
      <c r="AA40" s="136" t="n"/>
      <c r="AB40" s="136" t="n"/>
      <c r="AC40" s="22">
        <f>IFERROR(Y40/R40-1,0)</f>
        <v/>
      </c>
      <c r="AD40" s="22">
        <f>IFERROR(Z40/S40-1,0)</f>
        <v/>
      </c>
      <c r="AE40" s="23">
        <f>IFERROR(AA40/T40-1,0)</f>
        <v/>
      </c>
      <c r="AF40" s="136" t="n"/>
      <c r="AG40" s="136" t="n"/>
      <c r="AH40" s="136" t="n"/>
      <c r="AI40" s="136" t="n"/>
      <c r="AJ40" s="22">
        <f>IFERROR(AF40/Y40-1,0)</f>
        <v/>
      </c>
      <c r="AK40" s="22">
        <f>IFERROR(AG40/Z40-1,0)</f>
        <v/>
      </c>
      <c r="AL40" s="23">
        <f>IFERROR(AH40/AA40-1,0)</f>
        <v/>
      </c>
      <c r="AM40" s="136" t="n"/>
      <c r="AN40" s="136" t="n"/>
      <c r="AO40" s="136" t="n"/>
      <c r="AP40" s="136" t="n"/>
      <c r="AQ40" s="22">
        <f>IFERROR(AM40/AF40-1,0)</f>
        <v/>
      </c>
      <c r="AR40" s="22">
        <f>IFERROR(AN40/AG40-1,0)</f>
        <v/>
      </c>
      <c r="AS40" s="23">
        <f>IFERROR(AO40/AH40-1,0)</f>
        <v/>
      </c>
      <c r="AT40" s="136" t="n"/>
      <c r="AU40" s="136" t="n"/>
      <c r="AV40" s="136" t="n"/>
      <c r="AW40" s="136" t="n"/>
      <c r="AX40" s="22">
        <f>IFERROR(AT40/AM40-1,0)</f>
        <v/>
      </c>
      <c r="AY40" s="22">
        <f>IFERROR(AU40/AN40-1,0)</f>
        <v/>
      </c>
      <c r="AZ40" s="23">
        <f>IFERROR(AV40/AO40-1,0)</f>
        <v/>
      </c>
      <c r="BA40" s="136" t="n"/>
      <c r="BB40" s="33" t="n">
        <v>5755</v>
      </c>
      <c r="BC40" s="136" t="n"/>
      <c r="BD40" s="136" t="n"/>
      <c r="BE40" s="22">
        <f>IFERROR(BA40/AT40-1,0)</f>
        <v/>
      </c>
      <c r="BF40" s="22">
        <f>IFERROR(BB40/AU40-1,0)</f>
        <v/>
      </c>
      <c r="BG40" s="23">
        <f>IFERROR(BC40/AV40-1,0)</f>
        <v/>
      </c>
      <c r="BH40" s="136" t="n"/>
      <c r="BI40" s="33" t="n">
        <v>5414</v>
      </c>
      <c r="BJ40" s="136" t="n"/>
      <c r="BK40" s="136" t="n"/>
      <c r="BL40" s="22">
        <f>IFERROR(BH40/BA40-1,0)</f>
        <v/>
      </c>
      <c r="BM40" s="22">
        <f>IFERROR(BI40/BB40-1,0)</f>
        <v/>
      </c>
      <c r="BN40" s="23">
        <f>IFERROR(BJ40/BC40-1,0)</f>
        <v/>
      </c>
      <c r="BO40" s="136" t="n"/>
      <c r="BP40" s="33" t="n">
        <v>4977</v>
      </c>
      <c r="BQ40" s="136" t="n"/>
      <c r="BR40" s="136" t="n"/>
      <c r="BS40" s="22">
        <f>IFERROR(BO40/BH40-1,0)</f>
        <v/>
      </c>
      <c r="BT40" s="22">
        <f>IFERROR(BP40/BI40-1,0)</f>
        <v/>
      </c>
      <c r="BU40" s="23">
        <f>IFERROR(BQ40/BJ40-1,0)</f>
        <v/>
      </c>
      <c r="BV40" s="136" t="n"/>
      <c r="BW40" s="33" t="n">
        <v>5000</v>
      </c>
      <c r="BX40" s="136" t="n"/>
      <c r="BY40" s="136" t="n"/>
      <c r="BZ40" s="22">
        <f>IFERROR(BV40/BO40-1,0)</f>
        <v/>
      </c>
      <c r="CA40" s="22">
        <f>IFERROR(BW40/BP40-1,0)</f>
        <v/>
      </c>
      <c r="CB40" s="23">
        <f>IFERROR(BX40/BQ40-1,0)</f>
        <v/>
      </c>
      <c r="CC40" s="136" t="n"/>
      <c r="CD40" s="33" t="n">
        <v>5624</v>
      </c>
      <c r="CE40" s="136" t="n"/>
      <c r="CF40" s="136" t="n"/>
      <c r="CG40" s="22">
        <f>IFERROR(CC40/BV40-1,0)</f>
        <v/>
      </c>
      <c r="CH40" s="22">
        <f>IFERROR(CD40/BW40-1,0)</f>
        <v/>
      </c>
      <c r="CI40" s="23">
        <f>IFERROR(CE40/BX40-1,0)</f>
        <v/>
      </c>
      <c r="CJ40" s="136" t="n"/>
      <c r="CK40" s="136" t="n"/>
      <c r="CL40" s="136" t="n"/>
      <c r="CM40" s="136" t="n"/>
      <c r="CN40" s="22">
        <f>IFERROR(CJ40/CC40-1,0)</f>
        <v/>
      </c>
      <c r="CO40" s="22">
        <f>IFERROR(CK40/CD40-1,0)</f>
        <v/>
      </c>
      <c r="CP40" s="23">
        <f>IFERROR(CL40/CE40-1,0)</f>
        <v/>
      </c>
      <c r="CQ40" s="136" t="n"/>
      <c r="CR40" s="136" t="n"/>
      <c r="CS40" s="136" t="n"/>
      <c r="CT40" s="136" t="n"/>
      <c r="CU40" s="22">
        <f>IFERROR(CQ40/CJ40-1,0)</f>
        <v/>
      </c>
      <c r="CV40" s="22">
        <f>IFERROR(CR40/CK40-1,0)</f>
        <v/>
      </c>
      <c r="CW40" s="23">
        <f>IFERROR(CS40/CL40-1,0)</f>
        <v/>
      </c>
      <c r="CX40" s="136" t="n"/>
      <c r="CY40" s="136" t="n"/>
      <c r="CZ40" s="136" t="n"/>
      <c r="DA40" s="136" t="n"/>
      <c r="DB40" s="22">
        <f>IFERROR(CX40/CQ40-1,0)</f>
        <v/>
      </c>
      <c r="DC40" s="22">
        <f>IFERROR(CY40/CR40-1,0)</f>
        <v/>
      </c>
      <c r="DD40" s="23">
        <f>IFERROR(CZ40/CS40-1,0)</f>
        <v/>
      </c>
      <c r="DE40" s="136" t="n"/>
      <c r="DF40" s="136" t="n"/>
      <c r="DG40" s="136" t="n"/>
      <c r="DH40" s="136" t="n"/>
      <c r="DI40" s="22">
        <f>IFERROR(DE40/CX40-1,0)</f>
        <v/>
      </c>
      <c r="DJ40" s="22">
        <f>IFERROR(DF40/CY40-1,0)</f>
        <v/>
      </c>
      <c r="DK40" s="23">
        <f>IFERROR(DG40/CZ40-1,0)</f>
        <v/>
      </c>
      <c r="DL40" s="136" t="n"/>
      <c r="DM40" s="136" t="n"/>
      <c r="DN40" s="136" t="n"/>
      <c r="DO40" s="136" t="n"/>
      <c r="DP40" s="22">
        <f>IFERROR(DL40/DE40-1,0)</f>
        <v/>
      </c>
      <c r="DQ40" s="22">
        <f>IFERROR(DM40/DF40-1,0)</f>
        <v/>
      </c>
      <c r="DR40" s="23">
        <f>IFERROR(DN40/DG40-1,0)</f>
        <v/>
      </c>
      <c r="DS40" s="136" t="n"/>
      <c r="DT40" s="136" t="n"/>
      <c r="DU40" s="136" t="n"/>
      <c r="DV40" s="136" t="n"/>
      <c r="DW40" s="22">
        <f>IFERROR(DS40/DL40-1,0)</f>
        <v/>
      </c>
      <c r="DX40" s="22">
        <f>IFERROR(DT40/DM40-1,0)</f>
        <v/>
      </c>
      <c r="DY40" s="23">
        <f>IFERROR(DU40/DN40-1,0)</f>
        <v/>
      </c>
      <c r="DZ40" s="136" t="n"/>
      <c r="EA40" s="136" t="n"/>
      <c r="EB40" s="136" t="n"/>
      <c r="EC40" s="136" t="n"/>
      <c r="ED40" s="22">
        <f>IFERROR(DZ40/DS40-1,0)</f>
        <v/>
      </c>
      <c r="EE40" s="22">
        <f>IFERROR(EA40/DT40-1,0)</f>
        <v/>
      </c>
      <c r="EF40" s="23">
        <f>IFERROR(EB40/DU40-1,0)</f>
        <v/>
      </c>
      <c r="EG40" s="136" t="n"/>
      <c r="EH40" s="136" t="n"/>
      <c r="EI40" s="136" t="n"/>
      <c r="EJ40" s="136" t="n"/>
      <c r="EK40" s="22">
        <f>IFERROR(EG40/DZ40-1,0)</f>
        <v/>
      </c>
      <c r="EL40" s="22">
        <f>IFERROR(EH40/EA40-1,0)</f>
        <v/>
      </c>
      <c r="EM40" s="23">
        <f>IFERROR(EI40/EB40-1,0)</f>
        <v/>
      </c>
      <c r="EN40" s="136" t="n"/>
      <c r="EO40" s="136" t="n"/>
      <c r="EP40" s="136" t="n"/>
      <c r="EQ40" s="136" t="n"/>
      <c r="ER40" s="22">
        <f>IFERROR(EN40/EG40-1,0)</f>
        <v/>
      </c>
      <c r="ES40" s="22">
        <f>IFERROR(EO40/EH40-1,0)</f>
        <v/>
      </c>
      <c r="ET40" s="23">
        <f>IFERROR(EP40/EI40-1,0)</f>
        <v/>
      </c>
      <c r="EU40" s="136" t="n"/>
      <c r="EV40" s="136" t="n"/>
      <c r="EW40" s="136" t="n"/>
      <c r="EX40" s="136" t="n"/>
      <c r="EY40" s="22">
        <f>IFERROR(EU40/EN40-1,0)</f>
        <v/>
      </c>
      <c r="EZ40" s="22">
        <f>IFERROR(EV40/EO40-1,0)</f>
        <v/>
      </c>
      <c r="FA40" s="23">
        <f>IFERROR(EW40/EP40-1,0)</f>
        <v/>
      </c>
      <c r="FB40" s="136" t="n"/>
      <c r="FC40" s="136" t="n"/>
      <c r="FD40" s="136" t="n"/>
      <c r="FE40" s="136" t="n"/>
      <c r="FF40" s="22">
        <f>IFERROR(FB40/EU40-1,0)</f>
        <v/>
      </c>
      <c r="FG40" s="22">
        <f>IFERROR(FC40/EV40-1,0)</f>
        <v/>
      </c>
      <c r="FH40" s="23">
        <f>IFERROR(FD40/EW40-1,0)</f>
        <v/>
      </c>
      <c r="FI40" s="136" t="n"/>
      <c r="FJ40" s="136" t="n"/>
      <c r="FK40" s="136" t="n"/>
      <c r="FL40" s="136" t="n"/>
      <c r="FM40" s="22">
        <f>IFERROR(FI40/FB40-1,0)</f>
        <v/>
      </c>
      <c r="FN40" s="22">
        <f>IFERROR(FJ40/FC40-1,0)</f>
        <v/>
      </c>
      <c r="FO40" s="23">
        <f>IFERROR(FK40/FD40-1,0)</f>
        <v/>
      </c>
      <c r="FP40" s="136" t="n"/>
      <c r="FQ40" s="136" t="n"/>
      <c r="FR40" s="136" t="n"/>
      <c r="FS40" s="136" t="n"/>
      <c r="FT40" s="22">
        <f>IFERROR(FP40/FI40-1,0)</f>
        <v/>
      </c>
      <c r="FU40" s="22">
        <f>IFERROR(FQ40/FJ40-1,0)</f>
        <v/>
      </c>
      <c r="FV40" s="23">
        <f>IFERROR(FR40/FK40-1,0)</f>
        <v/>
      </c>
      <c r="FW40" s="136" t="n"/>
      <c r="FX40" s="136" t="n"/>
      <c r="FY40" s="136" t="n"/>
      <c r="FZ40" s="136" t="n"/>
      <c r="GA40" s="22">
        <f>IFERROR(FW40/FP40-1,0)</f>
        <v/>
      </c>
      <c r="GB40" s="22">
        <f>IFERROR(FX40/FQ40-1,0)</f>
        <v/>
      </c>
      <c r="GC40" s="23">
        <f>IFERROR(FY40/FR40-1,0)</f>
        <v/>
      </c>
      <c r="GD40" s="136" t="n"/>
      <c r="GE40" s="136" t="n"/>
      <c r="GF40" s="136" t="n"/>
      <c r="GG40" s="136" t="n"/>
      <c r="GH40" s="22">
        <f>IFERROR(GD40/FW40-1,0)</f>
        <v/>
      </c>
      <c r="GI40" s="22">
        <f>IFERROR(GE40/FX40-1,0)</f>
        <v/>
      </c>
      <c r="GJ40" s="23">
        <f>IFERROR(GF40/FY40-1,0)</f>
        <v/>
      </c>
      <c r="GK40" s="136" t="n"/>
      <c r="GL40" s="136" t="n"/>
      <c r="GM40" s="136" t="n"/>
      <c r="GN40" s="136" t="n"/>
      <c r="GO40" s="22">
        <f>IFERROR(GK40/GD40-1,0)</f>
        <v/>
      </c>
      <c r="GP40" s="22">
        <f>IFERROR(GL40/GE40-1,0)</f>
        <v/>
      </c>
      <c r="GQ40" s="23">
        <f>IFERROR(GM40/GF40-1,0)</f>
        <v/>
      </c>
      <c r="GR40" s="136" t="n"/>
      <c r="GS40" s="136" t="n"/>
      <c r="GT40" s="136" t="n"/>
      <c r="GU40" s="136" t="n"/>
      <c r="GV40" s="22">
        <f>IFERROR(GR40/GK40-1,0)</f>
        <v/>
      </c>
      <c r="GW40" s="22">
        <f>IFERROR(GS40/GL40-1,0)</f>
        <v/>
      </c>
      <c r="GX40" s="23">
        <f>IFERROR(GT40/GM40-1,0)</f>
        <v/>
      </c>
      <c r="GY40" s="136" t="n"/>
      <c r="GZ40" s="136" t="n"/>
      <c r="HA40" s="136" t="n"/>
      <c r="HB40" s="136" t="n"/>
      <c r="HC40" s="22">
        <f>IFERROR(GY40/GR40-1,0)</f>
        <v/>
      </c>
      <c r="HD40" s="22">
        <f>IFERROR(GZ40/GS40-1,0)</f>
        <v/>
      </c>
      <c r="HE40" s="23">
        <f>IFERROR(HA40/GT40-1,0)</f>
        <v/>
      </c>
      <c r="HF40" s="136" t="n"/>
      <c r="HG40" s="136" t="n"/>
      <c r="HH40" s="136" t="n"/>
      <c r="HI40" s="136" t="n"/>
      <c r="HJ40" s="22">
        <f>IFERROR(HF40/GY40-1,0)</f>
        <v/>
      </c>
      <c r="HK40" s="22">
        <f>IFERROR(HG40/GZ40-1,0)</f>
        <v/>
      </c>
      <c r="HL40" s="23">
        <f>IFERROR(HH40/HA40-1,0)</f>
        <v/>
      </c>
      <c r="HM40" s="136" t="n"/>
      <c r="HN40" s="136" t="n"/>
      <c r="HO40" s="136" t="n"/>
      <c r="HP40" s="136" t="n"/>
      <c r="HQ40" s="22">
        <f>IFERROR(HM40/HF40-1,0)</f>
        <v/>
      </c>
      <c r="HR40" s="22">
        <f>IFERROR(HN40/HG40-1,0)</f>
        <v/>
      </c>
      <c r="HS40" s="23">
        <f>IFERROR(HO40/HH40-1,0)</f>
        <v/>
      </c>
      <c r="HT40" s="136" t="n"/>
      <c r="HU40" s="136" t="n"/>
      <c r="HV40" s="136" t="n"/>
      <c r="HW40" s="136" t="n"/>
      <c r="HX40" s="22">
        <f>IFERROR(HT40/HM40-1,0)</f>
        <v/>
      </c>
      <c r="HY40" s="22">
        <f>IFERROR(HU40/HN40-1,0)</f>
        <v/>
      </c>
      <c r="HZ40" s="23">
        <f>IFERROR(HV40/HO40-1,0)</f>
        <v/>
      </c>
      <c r="IA40" s="136" t="n"/>
      <c r="IB40" s="136" t="n"/>
      <c r="IC40" s="136" t="n"/>
      <c r="ID40" s="136" t="n"/>
      <c r="IE40" s="22">
        <f>IFERROR(IA40/HT40-1,0)</f>
        <v/>
      </c>
      <c r="IF40" s="22">
        <f>IFERROR(IB40/HU40-1,0)</f>
        <v/>
      </c>
      <c r="IG40" s="23">
        <f>IFERROR(IC40/HV40-1,0)</f>
        <v/>
      </c>
      <c r="IH40" s="136" t="n"/>
      <c r="II40" s="136" t="n"/>
      <c r="IJ40" s="136" t="n"/>
      <c r="IK40" s="136" t="n"/>
      <c r="IL40" s="22">
        <f>IFERROR(IH40/IA40-1,0)</f>
        <v/>
      </c>
      <c r="IM40" s="22">
        <f>IFERROR(II40/IB40-1,0)</f>
        <v/>
      </c>
      <c r="IN40" s="23">
        <f>IFERROR(IJ40/IC40-1,0)</f>
        <v/>
      </c>
      <c r="IO40" s="136" t="n"/>
      <c r="IP40" s="136" t="n"/>
      <c r="IQ40" s="136" t="n"/>
      <c r="IR40" s="136" t="n"/>
      <c r="IS40" s="22">
        <f>IFERROR(IO40/IH40-1,0)</f>
        <v/>
      </c>
      <c r="IT40" s="22">
        <f>IFERROR(IP40/II40-1,0)</f>
        <v/>
      </c>
      <c r="IU40" s="23">
        <f>IFERROR(IQ40/IJ40-1,0)</f>
        <v/>
      </c>
      <c r="IV40" s="136" t="n"/>
      <c r="IW40" s="136" t="n"/>
      <c r="IX40" s="136" t="n"/>
      <c r="IY40" s="136" t="n"/>
      <c r="IZ40" s="22">
        <f>IFERROR(IV40/IO40-1,0)</f>
        <v/>
      </c>
      <c r="JA40" s="22">
        <f>IFERROR(IW40/IP40-1,0)</f>
        <v/>
      </c>
      <c r="JB40" s="23">
        <f>IFERROR(IX40/IQ40-1,0)</f>
        <v/>
      </c>
      <c r="JC40" s="136" t="n"/>
      <c r="JD40" s="136" t="n"/>
      <c r="JE40" s="136" t="n"/>
      <c r="JF40" s="136" t="n"/>
      <c r="JG40" s="22">
        <f>IFERROR(JC40/IV40-1,0)</f>
        <v/>
      </c>
      <c r="JH40" s="22">
        <f>IFERROR(JD40/IW40-1,0)</f>
        <v/>
      </c>
      <c r="JI40" s="23">
        <f>IFERROR(JE40/IX40-1,0)</f>
        <v/>
      </c>
      <c r="JJ40" s="136" t="n"/>
      <c r="JK40" s="136" t="n"/>
      <c r="JL40" s="136" t="n"/>
      <c r="JM40" s="136" t="n"/>
      <c r="JN40" s="22">
        <f>IFERROR(JJ40/JC40-1,0)</f>
        <v/>
      </c>
      <c r="JO40" s="22">
        <f>IFERROR(JK40/JD40-1,0)</f>
        <v/>
      </c>
      <c r="JP40" s="23">
        <f>IFERROR(JL40/JE40-1,0)</f>
        <v/>
      </c>
      <c r="JQ40" s="136" t="n"/>
      <c r="JR40" s="136" t="n"/>
      <c r="JS40" s="136" t="n"/>
      <c r="JT40" s="136" t="n"/>
      <c r="JU40" s="22">
        <f>IFERROR(JQ40/JJ40-1,0)</f>
        <v/>
      </c>
      <c r="JV40" s="22">
        <f>IFERROR(JR40/JK40-1,0)</f>
        <v/>
      </c>
      <c r="JW40" s="23">
        <f>IFERROR(JS40/JL40-1,0)</f>
        <v/>
      </c>
      <c r="JX40" s="136" t="n"/>
      <c r="JY40" s="136" t="n"/>
      <c r="JZ40" s="136" t="n"/>
      <c r="KA40" s="136" t="n"/>
      <c r="KB40" s="22">
        <f>IFERROR(JX40/JQ40-1,0)</f>
        <v/>
      </c>
      <c r="KC40" s="22">
        <f>IFERROR(JY40/JR40-1,0)</f>
        <v/>
      </c>
      <c r="KD40" s="23">
        <f>IFERROR(JZ40/JS40-1,0)</f>
        <v/>
      </c>
      <c r="KE40" s="136" t="n"/>
      <c r="KF40" s="136" t="n"/>
      <c r="KG40" s="136" t="n"/>
      <c r="KH40" s="136" t="n"/>
      <c r="KI40" s="22">
        <f>IFERROR(KE40/JQ40-1,0)</f>
        <v/>
      </c>
      <c r="KJ40" s="22">
        <f>IFERROR(KF40/JR40-1,0)</f>
        <v/>
      </c>
      <c r="KK40" s="23">
        <f>IFERROR(KG40/JS40-1,0)</f>
        <v/>
      </c>
      <c r="KL40" s="136" t="n"/>
      <c r="KM40" s="136" t="n"/>
      <c r="KN40" s="136" t="n"/>
      <c r="KO40" s="136" t="n"/>
      <c r="KP40" s="22">
        <f>IFERROR(KL40/JX40-1,0)</f>
        <v/>
      </c>
      <c r="KQ40" s="22">
        <f>IFERROR(KM40/JY40-1,0)</f>
        <v/>
      </c>
      <c r="KR40" s="23">
        <f>IFERROR(KN40/JZ40-1,0)</f>
        <v/>
      </c>
      <c r="KS40" s="136" t="n"/>
      <c r="KT40" s="136" t="n"/>
      <c r="KU40" s="136" t="n"/>
      <c r="KV40" s="136" t="n"/>
      <c r="KW40" s="22">
        <f>IFERROR(KS40/KE40-1,0)</f>
        <v/>
      </c>
      <c r="KX40" s="22">
        <f>IFERROR(KT40/KF40-1,0)</f>
        <v/>
      </c>
      <c r="KY40" s="23">
        <f>IFERROR(KU40/KG40-1,0)</f>
        <v/>
      </c>
      <c r="KZ40" s="136" t="n"/>
      <c r="LA40" s="136" t="n"/>
      <c r="LB40" s="136" t="n"/>
      <c r="LC40" s="136" t="n"/>
      <c r="LD40" s="22">
        <f>IFERROR(KZ40/KL40-1,0)</f>
        <v/>
      </c>
      <c r="LE40" s="22">
        <f>IFERROR(LA40/KM40-1,0)</f>
        <v/>
      </c>
      <c r="LF40" s="23">
        <f>IFERROR(LB40/KN40-1,0)</f>
        <v/>
      </c>
      <c r="LG40" s="136" t="n"/>
      <c r="LH40" s="136" t="n"/>
      <c r="LI40" s="136" t="n"/>
      <c r="LJ40" s="136" t="n"/>
      <c r="LK40" s="22">
        <f>IFERROR(LG40/KS40-1,0)</f>
        <v/>
      </c>
      <c r="LL40" s="22">
        <f>IFERROR(LH40/KT40-1,0)</f>
        <v/>
      </c>
      <c r="LM40" s="23">
        <f>IFERROR(LI40/KU40-1,0)</f>
        <v/>
      </c>
      <c r="LN40" s="136" t="n"/>
      <c r="LO40" s="136" t="n"/>
      <c r="LP40" s="136" t="n"/>
      <c r="LQ40" s="136" t="n"/>
      <c r="LR40" s="22">
        <f>IFERROR(LN40/KZ40-1,0)</f>
        <v/>
      </c>
      <c r="LS40" s="22">
        <f>IFERROR(LO40/LA40-1,0)</f>
        <v/>
      </c>
      <c r="LT40" s="23">
        <f>IFERROR(LP40/LB40-1,0)</f>
        <v/>
      </c>
      <c r="LU40" s="136" t="n"/>
      <c r="LV40" s="136" t="n"/>
      <c r="LW40" s="136" t="n"/>
      <c r="LX40" s="136" t="n"/>
      <c r="LY40" s="22">
        <f>IFERROR(LU40/LG40-1,0)</f>
        <v/>
      </c>
      <c r="LZ40" s="22">
        <f>IFERROR(LV40/LH40-1,0)</f>
        <v/>
      </c>
      <c r="MA40" s="23">
        <f>IFERROR(LW40/LI40-1,0)</f>
        <v/>
      </c>
      <c r="MB40" s="136" t="n"/>
      <c r="MC40" s="136" t="n"/>
      <c r="MD40" s="136" t="n"/>
      <c r="ME40" s="136" t="n"/>
      <c r="MF40" s="22">
        <f>IFERROR(MB40/LN40-1,0)</f>
        <v/>
      </c>
      <c r="MG40" s="22">
        <f>IFERROR(MC40/LO40-1,0)</f>
        <v/>
      </c>
      <c r="MH40" s="23">
        <f>IFERROR(MD40/LP40-1,0)</f>
        <v/>
      </c>
      <c r="MI40" s="136" t="n"/>
      <c r="MJ40" s="136" t="n"/>
      <c r="MK40" s="136" t="n"/>
      <c r="ML40" s="136" t="n"/>
      <c r="MM40" s="22">
        <f>IFERROR(MI40/LU40-1,0)</f>
        <v/>
      </c>
      <c r="MN40" s="22">
        <f>IFERROR(MJ40/LV40-1,0)</f>
        <v/>
      </c>
      <c r="MO40" s="23">
        <f>IFERROR(MK40/LW40-1,0)</f>
        <v/>
      </c>
      <c r="MP40" s="136" t="n"/>
      <c r="MQ40" s="136" t="n"/>
      <c r="MR40" s="136" t="n"/>
      <c r="MS40" s="136" t="n"/>
      <c r="MT40" s="22">
        <f>IFERROR(MP40/MB40-1,0)</f>
        <v/>
      </c>
      <c r="MU40" s="22">
        <f>IFERROR(MQ40/MC40-1,0)</f>
        <v/>
      </c>
      <c r="MV40" s="23">
        <f>IFERROR(MR40/MD40-1,0)</f>
        <v/>
      </c>
      <c r="MW40" s="136" t="n"/>
      <c r="MX40" s="136" t="n"/>
      <c r="MY40" s="136" t="n"/>
      <c r="MZ40" s="136" t="n"/>
      <c r="NA40" s="22">
        <f>IFERROR(MW40/MI40-1,0)</f>
        <v/>
      </c>
      <c r="NB40" s="22">
        <f>IFERROR(MX40/MJ40-1,0)</f>
        <v/>
      </c>
      <c r="NC40" s="23">
        <f>IFERROR(MY40/MK40-1,0)</f>
        <v/>
      </c>
      <c r="ND40" s="136" t="n"/>
      <c r="NE40" s="136" t="n"/>
      <c r="NF40" s="136" t="n"/>
      <c r="NG40" s="136" t="n"/>
      <c r="NH40" s="22">
        <f>IFERROR(ND40/MP40-1,0)</f>
        <v/>
      </c>
      <c r="NI40" s="22">
        <f>IFERROR(NE40/MQ40-1,0)</f>
        <v/>
      </c>
      <c r="NJ40" s="23">
        <f>IFERROR(NF40/MR40-1,0)</f>
        <v/>
      </c>
      <c r="NK40" s="136" t="n"/>
      <c r="NL40" s="136" t="n"/>
      <c r="NM40" s="136" t="n"/>
      <c r="NN40" s="136" t="n"/>
      <c r="NO40" s="22">
        <f>IFERROR(NK40/MW40-1,0)</f>
        <v/>
      </c>
      <c r="NP40" s="22">
        <f>IFERROR(NL40/MX40-1,0)</f>
        <v/>
      </c>
      <c r="NQ40" s="23">
        <f>IFERROR(NM40/MY40-1,0)</f>
        <v/>
      </c>
      <c r="NR40" s="136" t="n"/>
      <c r="NS40" s="136" t="n"/>
      <c r="NT40" s="136" t="n"/>
      <c r="NU40" s="136" t="n"/>
      <c r="NV40" s="22">
        <f>IFERROR(NR40/ND40-1,0)</f>
        <v/>
      </c>
      <c r="NW40" s="22">
        <f>IFERROR(NS40/NE40-1,0)</f>
        <v/>
      </c>
      <c r="NX40" s="23">
        <f>IFERROR(NT40/NF40-1,0)</f>
        <v/>
      </c>
      <c r="NY40" s="136" t="n"/>
      <c r="NZ40" s="136" t="n"/>
      <c r="OA40" s="136" t="n"/>
      <c r="OB40" s="136" t="n"/>
      <c r="OC40" s="22">
        <f>IFERROR(NY40/NK40-1,0)</f>
        <v/>
      </c>
      <c r="OD40" s="22">
        <f>IFERROR(NZ40/NL40-1,0)</f>
        <v/>
      </c>
      <c r="OE40" s="23">
        <f>IFERROR(OA40/NM40-1,0)</f>
        <v/>
      </c>
      <c r="OF40" s="136" t="n"/>
      <c r="OG40" s="136" t="n"/>
      <c r="OH40" s="136" t="n"/>
      <c r="OI40" s="136" t="n"/>
      <c r="OJ40" s="22">
        <f>IFERROR(OF40/NR40-1,0)</f>
        <v/>
      </c>
      <c r="OK40" s="22">
        <f>IFERROR(OG40/NS40-1,0)</f>
        <v/>
      </c>
      <c r="OL40" s="23">
        <f>IFERROR(OH40/NT40-1,0)</f>
        <v/>
      </c>
      <c r="OM40" s="136" t="n"/>
      <c r="ON40" s="136" t="n"/>
      <c r="OO40" s="136" t="n"/>
      <c r="OP40" s="136" t="n"/>
      <c r="OQ40" s="22">
        <f>IFERROR(OM40/NY40-1,0)</f>
        <v/>
      </c>
      <c r="OR40" s="22">
        <f>IFERROR(ON40/NZ40-1,0)</f>
        <v/>
      </c>
      <c r="OS40" s="23">
        <f>IFERROR(OO40/OA40-1,0)</f>
        <v/>
      </c>
      <c r="OT40" s="136" t="n"/>
      <c r="OU40" s="136" t="n"/>
      <c r="OV40" s="136" t="n"/>
      <c r="OW40" s="136" t="n"/>
      <c r="OX40" s="22">
        <f>IFERROR(OT40/OF40-1,0)</f>
        <v/>
      </c>
      <c r="OY40" s="22">
        <f>IFERROR(OU40/OG40-1,0)</f>
        <v/>
      </c>
      <c r="OZ40" s="23">
        <f>IFERROR(OV40/OH40-1,0)</f>
        <v/>
      </c>
    </row>
    <row r="41" ht="31.8" customHeight="1" s="325" thickBot="1">
      <c r="A41" s="26" t="inlineStr">
        <is>
          <t>5 Дюймов</t>
        </is>
      </c>
      <c r="B41" s="27" t="inlineStr">
        <is>
          <t>ИП Сергеева Татьяна Тимофеевна</t>
        </is>
      </c>
      <c r="C41" s="27" t="n"/>
      <c r="D41" s="28" t="n"/>
      <c r="E41" s="29" t="n"/>
      <c r="F41" s="29" t="n"/>
      <c r="G41" s="42" t="n">
        <v>45747</v>
      </c>
      <c r="H41" s="42" t="inlineStr">
        <is>
          <t>Товар снят с продаж продавцом</t>
        </is>
      </c>
      <c r="I41" s="147" t="n"/>
      <c r="J41" s="147" t="n"/>
      <c r="K41" s="136" t="n"/>
      <c r="L41" s="136" t="n"/>
      <c r="M41" s="136" t="n"/>
      <c r="N41" s="136" t="n"/>
      <c r="O41" s="22">
        <f>IFERROR(K41/#REF!-1,0)</f>
        <v/>
      </c>
      <c r="P41" s="22">
        <f>IFERROR(L41/#REF!-1,0)</f>
        <v/>
      </c>
      <c r="Q41" s="23">
        <f>IFERROR(M41/#REF!-1,0)</f>
        <v/>
      </c>
      <c r="R41" s="136" t="n"/>
      <c r="S41" s="136" t="n"/>
      <c r="T41" s="136" t="n"/>
      <c r="U41" s="136" t="n"/>
      <c r="V41" s="22">
        <f>IFERROR(R41/K41-1,0)</f>
        <v/>
      </c>
      <c r="W41" s="22">
        <f>IFERROR(S41/L41-1,0)</f>
        <v/>
      </c>
      <c r="X41" s="23">
        <f>IFERROR(T41/M41-1,0)</f>
        <v/>
      </c>
      <c r="Y41" s="136" t="n"/>
      <c r="Z41" s="136" t="n"/>
      <c r="AA41" s="136" t="n"/>
      <c r="AB41" s="136" t="n"/>
      <c r="AC41" s="22">
        <f>IFERROR(Y41/R41-1,0)</f>
        <v/>
      </c>
      <c r="AD41" s="22">
        <f>IFERROR(Z41/S41-1,0)</f>
        <v/>
      </c>
      <c r="AE41" s="23">
        <f>IFERROR(AA41/T41-1,0)</f>
        <v/>
      </c>
      <c r="AF41" s="136" t="n"/>
      <c r="AG41" s="136" t="n"/>
      <c r="AH41" s="136" t="n"/>
      <c r="AI41" s="136" t="n"/>
      <c r="AJ41" s="22">
        <f>IFERROR(AF41/Y41-1,0)</f>
        <v/>
      </c>
      <c r="AK41" s="22">
        <f>IFERROR(AG41/Z41-1,0)</f>
        <v/>
      </c>
      <c r="AL41" s="23">
        <f>IFERROR(AH41/AA41-1,0)</f>
        <v/>
      </c>
      <c r="AM41" s="136" t="n"/>
      <c r="AN41" s="136" t="n"/>
      <c r="AO41" s="136" t="n"/>
      <c r="AP41" s="136" t="n"/>
      <c r="AQ41" s="22">
        <f>IFERROR(AM41/AF41-1,0)</f>
        <v/>
      </c>
      <c r="AR41" s="22">
        <f>IFERROR(AN41/AG41-1,0)</f>
        <v/>
      </c>
      <c r="AS41" s="23">
        <f>IFERROR(AO41/AH41-1,0)</f>
        <v/>
      </c>
      <c r="AT41" s="136" t="n"/>
      <c r="AU41" s="136" t="n"/>
      <c r="AV41" s="136" t="n"/>
      <c r="AW41" s="136" t="n"/>
      <c r="AX41" s="22">
        <f>IFERROR(AT41/AM41-1,0)</f>
        <v/>
      </c>
      <c r="AY41" s="22">
        <f>IFERROR(AU41/AN41-1,0)</f>
        <v/>
      </c>
      <c r="AZ41" s="23">
        <f>IFERROR(AV41/AO41-1,0)</f>
        <v/>
      </c>
      <c r="BA41" s="136" t="n"/>
      <c r="BB41" s="136" t="n"/>
      <c r="BC41" s="136" t="n"/>
      <c r="BD41" s="136" t="n"/>
      <c r="BE41" s="22">
        <f>IFERROR(BA41/AT41-1,0)</f>
        <v/>
      </c>
      <c r="BF41" s="22">
        <f>IFERROR(BB41/AU41-1,0)</f>
        <v/>
      </c>
      <c r="BG41" s="23">
        <f>IFERROR(BC41/AV41-1,0)</f>
        <v/>
      </c>
      <c r="BH41" s="136" t="n"/>
      <c r="BI41" s="136" t="n"/>
      <c r="BJ41" s="136" t="n"/>
      <c r="BK41" s="136" t="n"/>
      <c r="BL41" s="22">
        <f>IFERROR(BH41/BA41-1,0)</f>
        <v/>
      </c>
      <c r="BM41" s="22">
        <f>IFERROR(BI41/BB41-1,0)</f>
        <v/>
      </c>
      <c r="BN41" s="23">
        <f>IFERROR(BJ41/BC41-1,0)</f>
        <v/>
      </c>
      <c r="BO41" s="136" t="n"/>
      <c r="BP41" s="136" t="n"/>
      <c r="BQ41" s="136" t="n"/>
      <c r="BR41" s="136" t="n"/>
      <c r="BS41" s="22">
        <f>IFERROR(BO41/BH41-1,0)</f>
        <v/>
      </c>
      <c r="BT41" s="22">
        <f>IFERROR(BP41/BI41-1,0)</f>
        <v/>
      </c>
      <c r="BU41" s="23">
        <f>IFERROR(BQ41/BJ41-1,0)</f>
        <v/>
      </c>
      <c r="BV41" s="136" t="n"/>
      <c r="BW41" s="136" t="n"/>
      <c r="BX41" s="136" t="n"/>
      <c r="BY41" s="136" t="n"/>
      <c r="BZ41" s="22">
        <f>IFERROR(BV41/BO41-1,0)</f>
        <v/>
      </c>
      <c r="CA41" s="22">
        <f>IFERROR(BW41/BP41-1,0)</f>
        <v/>
      </c>
      <c r="CB41" s="23">
        <f>IFERROR(BX41/BQ41-1,0)</f>
        <v/>
      </c>
      <c r="CC41" s="136" t="n"/>
      <c r="CD41" s="136" t="n"/>
      <c r="CE41" s="136" t="n"/>
      <c r="CF41" s="136" t="n"/>
      <c r="CG41" s="22">
        <f>IFERROR(CC41/BV41-1,0)</f>
        <v/>
      </c>
      <c r="CH41" s="22">
        <f>IFERROR(CD41/BW41-1,0)</f>
        <v/>
      </c>
      <c r="CI41" s="23">
        <f>IFERROR(CE41/BX41-1,0)</f>
        <v/>
      </c>
      <c r="CJ41" s="136" t="n"/>
      <c r="CK41" s="136" t="n"/>
      <c r="CL41" s="136" t="n"/>
      <c r="CM41" s="136" t="n"/>
      <c r="CN41" s="22">
        <f>IFERROR(CJ41/CC41-1,0)</f>
        <v/>
      </c>
      <c r="CO41" s="22">
        <f>IFERROR(CK41/CD41-1,0)</f>
        <v/>
      </c>
      <c r="CP41" s="23">
        <f>IFERROR(CL41/CE41-1,0)</f>
        <v/>
      </c>
      <c r="CQ41" s="136" t="n"/>
      <c r="CR41" s="136" t="n"/>
      <c r="CS41" s="136" t="n"/>
      <c r="CT41" s="136" t="n"/>
      <c r="CU41" s="22">
        <f>IFERROR(CQ41/CJ41-1,0)</f>
        <v/>
      </c>
      <c r="CV41" s="22">
        <f>IFERROR(CR41/CK41-1,0)</f>
        <v/>
      </c>
      <c r="CW41" s="23">
        <f>IFERROR(CS41/CL41-1,0)</f>
        <v/>
      </c>
      <c r="CX41" s="136" t="n"/>
      <c r="CY41" s="136" t="n"/>
      <c r="CZ41" s="136" t="n"/>
      <c r="DA41" s="136" t="n"/>
      <c r="DB41" s="22">
        <f>IFERROR(CX41/CQ41-1,0)</f>
        <v/>
      </c>
      <c r="DC41" s="22">
        <f>IFERROR(CY41/CR41-1,0)</f>
        <v/>
      </c>
      <c r="DD41" s="23">
        <f>IFERROR(CZ41/CS41-1,0)</f>
        <v/>
      </c>
      <c r="DE41" s="136" t="n"/>
      <c r="DF41" s="136" t="n"/>
      <c r="DG41" s="136" t="n"/>
      <c r="DH41" s="136" t="n"/>
      <c r="DI41" s="22">
        <f>IFERROR(DE41/CX41-1,0)</f>
        <v/>
      </c>
      <c r="DJ41" s="22">
        <f>IFERROR(DF41/CY41-1,0)</f>
        <v/>
      </c>
      <c r="DK41" s="23">
        <f>IFERROR(DG41/CZ41-1,0)</f>
        <v/>
      </c>
      <c r="DL41" s="136" t="n"/>
      <c r="DM41" s="136" t="n"/>
      <c r="DN41" s="136" t="n"/>
      <c r="DO41" s="136" t="n"/>
      <c r="DP41" s="22">
        <f>IFERROR(DL41/DE41-1,0)</f>
        <v/>
      </c>
      <c r="DQ41" s="22">
        <f>IFERROR(DM41/DF41-1,0)</f>
        <v/>
      </c>
      <c r="DR41" s="23">
        <f>IFERROR(DN41/DG41-1,0)</f>
        <v/>
      </c>
      <c r="DS41" s="136" t="n"/>
      <c r="DT41" s="136" t="n"/>
      <c r="DU41" s="136" t="n"/>
      <c r="DV41" s="136" t="n"/>
      <c r="DW41" s="22">
        <f>IFERROR(DS41/DL41-1,0)</f>
        <v/>
      </c>
      <c r="DX41" s="22">
        <f>IFERROR(DT41/DM41-1,0)</f>
        <v/>
      </c>
      <c r="DY41" s="23">
        <f>IFERROR(DU41/DN41-1,0)</f>
        <v/>
      </c>
      <c r="DZ41" s="136" t="n"/>
      <c r="EA41" s="136" t="n"/>
      <c r="EB41" s="136" t="n"/>
      <c r="EC41" s="136" t="n"/>
      <c r="ED41" s="22">
        <f>IFERROR(DZ41/DS41-1,0)</f>
        <v/>
      </c>
      <c r="EE41" s="22">
        <f>IFERROR(EA41/DT41-1,0)</f>
        <v/>
      </c>
      <c r="EF41" s="23">
        <f>IFERROR(EB41/DU41-1,0)</f>
        <v/>
      </c>
      <c r="EG41" s="136" t="n"/>
      <c r="EH41" s="136" t="n"/>
      <c r="EI41" s="136" t="n"/>
      <c r="EJ41" s="136" t="n"/>
      <c r="EK41" s="22">
        <f>IFERROR(EG41/DZ41-1,0)</f>
        <v/>
      </c>
      <c r="EL41" s="22">
        <f>IFERROR(EH41/EA41-1,0)</f>
        <v/>
      </c>
      <c r="EM41" s="23">
        <f>IFERROR(EI41/EB41-1,0)</f>
        <v/>
      </c>
      <c r="EN41" s="136" t="n"/>
      <c r="EO41" s="136" t="n"/>
      <c r="EP41" s="136" t="n"/>
      <c r="EQ41" s="136" t="n"/>
      <c r="ER41" s="22">
        <f>IFERROR(EN41/EG41-1,0)</f>
        <v/>
      </c>
      <c r="ES41" s="22">
        <f>IFERROR(EO41/EH41-1,0)</f>
        <v/>
      </c>
      <c r="ET41" s="23">
        <f>IFERROR(EP41/EI41-1,0)</f>
        <v/>
      </c>
      <c r="EU41" s="136" t="n"/>
      <c r="EV41" s="136" t="n"/>
      <c r="EW41" s="136" t="n"/>
      <c r="EX41" s="136" t="n"/>
      <c r="EY41" s="22">
        <f>IFERROR(EU41/EN41-1,0)</f>
        <v/>
      </c>
      <c r="EZ41" s="22">
        <f>IFERROR(EV41/EO41-1,0)</f>
        <v/>
      </c>
      <c r="FA41" s="23">
        <f>IFERROR(EW41/EP41-1,0)</f>
        <v/>
      </c>
      <c r="FB41" s="136" t="n"/>
      <c r="FC41" s="136" t="n"/>
      <c r="FD41" s="136" t="n"/>
      <c r="FE41" s="136" t="n"/>
      <c r="FF41" s="22">
        <f>IFERROR(FB41/EU41-1,0)</f>
        <v/>
      </c>
      <c r="FG41" s="22">
        <f>IFERROR(FC41/EV41-1,0)</f>
        <v/>
      </c>
      <c r="FH41" s="23">
        <f>IFERROR(FD41/EW41-1,0)</f>
        <v/>
      </c>
      <c r="FI41" s="136" t="n"/>
      <c r="FJ41" s="136" t="n"/>
      <c r="FK41" s="136" t="n"/>
      <c r="FL41" s="136" t="n"/>
      <c r="FM41" s="22">
        <f>IFERROR(FI41/FB41-1,0)</f>
        <v/>
      </c>
      <c r="FN41" s="22">
        <f>IFERROR(FJ41/FC41-1,0)</f>
        <v/>
      </c>
      <c r="FO41" s="23">
        <f>IFERROR(FK41/FD41-1,0)</f>
        <v/>
      </c>
      <c r="FP41" s="136" t="n"/>
      <c r="FQ41" s="136" t="n"/>
      <c r="FR41" s="136" t="n"/>
      <c r="FS41" s="136" t="n"/>
      <c r="FT41" s="22">
        <f>IFERROR(FP41/FI41-1,0)</f>
        <v/>
      </c>
      <c r="FU41" s="22">
        <f>IFERROR(FQ41/FJ41-1,0)</f>
        <v/>
      </c>
      <c r="FV41" s="23">
        <f>IFERROR(FR41/FK41-1,0)</f>
        <v/>
      </c>
      <c r="FW41" s="136" t="n"/>
      <c r="FX41" s="136" t="n"/>
      <c r="FY41" s="136" t="n"/>
      <c r="FZ41" s="136" t="n"/>
      <c r="GA41" s="22">
        <f>IFERROR(FW41/FP41-1,0)</f>
        <v/>
      </c>
      <c r="GB41" s="22">
        <f>IFERROR(FX41/FQ41-1,0)</f>
        <v/>
      </c>
      <c r="GC41" s="23">
        <f>IFERROR(FY41/FR41-1,0)</f>
        <v/>
      </c>
      <c r="GD41" s="136" t="n"/>
      <c r="GE41" s="136" t="n"/>
      <c r="GF41" s="136" t="n"/>
      <c r="GG41" s="136" t="n"/>
      <c r="GH41" s="22">
        <f>IFERROR(GD41/FW41-1,0)</f>
        <v/>
      </c>
      <c r="GI41" s="22">
        <f>IFERROR(GE41/FX41-1,0)</f>
        <v/>
      </c>
      <c r="GJ41" s="23">
        <f>IFERROR(GF41/FY41-1,0)</f>
        <v/>
      </c>
      <c r="GK41" s="136" t="n"/>
      <c r="GL41" s="136" t="n"/>
      <c r="GM41" s="136" t="n"/>
      <c r="GN41" s="136" t="n"/>
      <c r="GO41" s="22">
        <f>IFERROR(GK41/GD41-1,0)</f>
        <v/>
      </c>
      <c r="GP41" s="22">
        <f>IFERROR(GL41/GE41-1,0)</f>
        <v/>
      </c>
      <c r="GQ41" s="23">
        <f>IFERROR(GM41/GF41-1,0)</f>
        <v/>
      </c>
      <c r="GR41" s="136" t="n"/>
      <c r="GS41" s="136" t="n"/>
      <c r="GT41" s="136" t="n"/>
      <c r="GU41" s="136" t="n"/>
      <c r="GV41" s="22">
        <f>IFERROR(GR41/GK41-1,0)</f>
        <v/>
      </c>
      <c r="GW41" s="22">
        <f>IFERROR(GS41/GL41-1,0)</f>
        <v/>
      </c>
      <c r="GX41" s="23">
        <f>IFERROR(GT41/GM41-1,0)</f>
        <v/>
      </c>
      <c r="GY41" s="136" t="n"/>
      <c r="GZ41" s="136" t="n"/>
      <c r="HA41" s="136" t="n"/>
      <c r="HB41" s="136" t="n"/>
      <c r="HC41" s="22">
        <f>IFERROR(GY41/GR41-1,0)</f>
        <v/>
      </c>
      <c r="HD41" s="22">
        <f>IFERROR(GZ41/GS41-1,0)</f>
        <v/>
      </c>
      <c r="HE41" s="23">
        <f>IFERROR(HA41/GT41-1,0)</f>
        <v/>
      </c>
      <c r="HF41" s="136" t="n"/>
      <c r="HG41" s="136" t="n"/>
      <c r="HH41" s="136" t="n"/>
      <c r="HI41" s="136" t="n"/>
      <c r="HJ41" s="22">
        <f>IFERROR(HF41/GY41-1,0)</f>
        <v/>
      </c>
      <c r="HK41" s="22">
        <f>IFERROR(HG41/GZ41-1,0)</f>
        <v/>
      </c>
      <c r="HL41" s="23">
        <f>IFERROR(HH41/HA41-1,0)</f>
        <v/>
      </c>
      <c r="HM41" s="136" t="n"/>
      <c r="HN41" s="136" t="n"/>
      <c r="HO41" s="136" t="n"/>
      <c r="HP41" s="136" t="n"/>
      <c r="HQ41" s="22">
        <f>IFERROR(HM41/HF41-1,0)</f>
        <v/>
      </c>
      <c r="HR41" s="22">
        <f>IFERROR(HN41/HG41-1,0)</f>
        <v/>
      </c>
      <c r="HS41" s="23">
        <f>IFERROR(HO41/HH41-1,0)</f>
        <v/>
      </c>
      <c r="HT41" s="136" t="n"/>
      <c r="HU41" s="136" t="n"/>
      <c r="HV41" s="136" t="n"/>
      <c r="HW41" s="136" t="n"/>
      <c r="HX41" s="22">
        <f>IFERROR(HT41/HM41-1,0)</f>
        <v/>
      </c>
      <c r="HY41" s="22">
        <f>IFERROR(HU41/HN41-1,0)</f>
        <v/>
      </c>
      <c r="HZ41" s="23">
        <f>IFERROR(HV41/HO41-1,0)</f>
        <v/>
      </c>
      <c r="IA41" s="136" t="n"/>
      <c r="IB41" s="136" t="n"/>
      <c r="IC41" s="136" t="n"/>
      <c r="ID41" s="136" t="n"/>
      <c r="IE41" s="22">
        <f>IFERROR(IA41/HT41-1,0)</f>
        <v/>
      </c>
      <c r="IF41" s="22">
        <f>IFERROR(IB41/HU41-1,0)</f>
        <v/>
      </c>
      <c r="IG41" s="23">
        <f>IFERROR(IC41/HV41-1,0)</f>
        <v/>
      </c>
      <c r="IH41" s="136" t="n"/>
      <c r="II41" s="136" t="n"/>
      <c r="IJ41" s="136" t="n"/>
      <c r="IK41" s="136" t="n"/>
      <c r="IL41" s="22">
        <f>IFERROR(IH41/IA41-1,0)</f>
        <v/>
      </c>
      <c r="IM41" s="22">
        <f>IFERROR(II41/IB41-1,0)</f>
        <v/>
      </c>
      <c r="IN41" s="23">
        <f>IFERROR(IJ41/IC41-1,0)</f>
        <v/>
      </c>
      <c r="IO41" s="136" t="n"/>
      <c r="IP41" s="136" t="n"/>
      <c r="IQ41" s="136" t="n"/>
      <c r="IR41" s="136" t="n"/>
      <c r="IS41" s="22">
        <f>IFERROR(IO41/IH41-1,0)</f>
        <v/>
      </c>
      <c r="IT41" s="22">
        <f>IFERROR(IP41/II41-1,0)</f>
        <v/>
      </c>
      <c r="IU41" s="23">
        <f>IFERROR(IQ41/IJ41-1,0)</f>
        <v/>
      </c>
      <c r="IV41" s="136" t="n"/>
      <c r="IW41" s="136" t="n"/>
      <c r="IX41" s="136" t="n"/>
      <c r="IY41" s="136" t="n"/>
      <c r="IZ41" s="22">
        <f>IFERROR(IV41/IO41-1,0)</f>
        <v/>
      </c>
      <c r="JA41" s="22">
        <f>IFERROR(IW41/IP41-1,0)</f>
        <v/>
      </c>
      <c r="JB41" s="23">
        <f>IFERROR(IX41/IQ41-1,0)</f>
        <v/>
      </c>
      <c r="JC41" s="136" t="n"/>
      <c r="JD41" s="136" t="n"/>
      <c r="JE41" s="136" t="n"/>
      <c r="JF41" s="136" t="n"/>
      <c r="JG41" s="22">
        <f>IFERROR(JC41/IV41-1,0)</f>
        <v/>
      </c>
      <c r="JH41" s="22">
        <f>IFERROR(JD41/IW41-1,0)</f>
        <v/>
      </c>
      <c r="JI41" s="23">
        <f>IFERROR(JE41/IX41-1,0)</f>
        <v/>
      </c>
      <c r="JJ41" s="136" t="n"/>
      <c r="JK41" s="136" t="n"/>
      <c r="JL41" s="136" t="n"/>
      <c r="JM41" s="136" t="n"/>
      <c r="JN41" s="22">
        <f>IFERROR(JJ41/JC41-1,0)</f>
        <v/>
      </c>
      <c r="JO41" s="22">
        <f>IFERROR(JK41/JD41-1,0)</f>
        <v/>
      </c>
      <c r="JP41" s="23">
        <f>IFERROR(JL41/JE41-1,0)</f>
        <v/>
      </c>
      <c r="JQ41" s="136" t="n"/>
      <c r="JR41" s="136" t="n"/>
      <c r="JS41" s="136" t="n"/>
      <c r="JT41" s="136" t="n"/>
      <c r="JU41" s="22">
        <f>IFERROR(JQ41/JJ41-1,0)</f>
        <v/>
      </c>
      <c r="JV41" s="22">
        <f>IFERROR(JR41/JK41-1,0)</f>
        <v/>
      </c>
      <c r="JW41" s="23">
        <f>IFERROR(JS41/JL41-1,0)</f>
        <v/>
      </c>
      <c r="JX41" s="136" t="n"/>
      <c r="JY41" s="136" t="n"/>
      <c r="JZ41" s="136" t="n"/>
      <c r="KA41" s="136" t="n"/>
      <c r="KB41" s="22">
        <f>IFERROR(JX41/JQ41-1,0)</f>
        <v/>
      </c>
      <c r="KC41" s="22">
        <f>IFERROR(JY41/JR41-1,0)</f>
        <v/>
      </c>
      <c r="KD41" s="23">
        <f>IFERROR(JZ41/JS41-1,0)</f>
        <v/>
      </c>
      <c r="KE41" s="136" t="n"/>
      <c r="KF41" s="136" t="n"/>
      <c r="KG41" s="136" t="n"/>
      <c r="KH41" s="136" t="n"/>
      <c r="KI41" s="22">
        <f>IFERROR(KE41/JQ41-1,0)</f>
        <v/>
      </c>
      <c r="KJ41" s="22">
        <f>IFERROR(KF41/JR41-1,0)</f>
        <v/>
      </c>
      <c r="KK41" s="23">
        <f>IFERROR(KG41/JS41-1,0)</f>
        <v/>
      </c>
      <c r="KL41" s="136" t="n"/>
      <c r="KM41" s="136" t="n"/>
      <c r="KN41" s="136" t="n"/>
      <c r="KO41" s="136" t="n"/>
      <c r="KP41" s="22">
        <f>IFERROR(KL41/JX41-1,0)</f>
        <v/>
      </c>
      <c r="KQ41" s="22">
        <f>IFERROR(KM41/JY41-1,0)</f>
        <v/>
      </c>
      <c r="KR41" s="23">
        <f>IFERROR(KN41/JZ41-1,0)</f>
        <v/>
      </c>
      <c r="KS41" s="136" t="n"/>
      <c r="KT41" s="136" t="n"/>
      <c r="KU41" s="136" t="n"/>
      <c r="KV41" s="136" t="n"/>
      <c r="KW41" s="22">
        <f>IFERROR(KS41/KE41-1,0)</f>
        <v/>
      </c>
      <c r="KX41" s="22">
        <f>IFERROR(KT41/KF41-1,0)</f>
        <v/>
      </c>
      <c r="KY41" s="23">
        <f>IFERROR(KU41/KG41-1,0)</f>
        <v/>
      </c>
      <c r="KZ41" s="136" t="n"/>
      <c r="LA41" s="136" t="n"/>
      <c r="LB41" s="136" t="n"/>
      <c r="LC41" s="136" t="n"/>
      <c r="LD41" s="22">
        <f>IFERROR(KZ41/KL41-1,0)</f>
        <v/>
      </c>
      <c r="LE41" s="22">
        <f>IFERROR(LA41/KM41-1,0)</f>
        <v/>
      </c>
      <c r="LF41" s="23">
        <f>IFERROR(LB41/KN41-1,0)</f>
        <v/>
      </c>
      <c r="LG41" s="136" t="n"/>
      <c r="LH41" s="136" t="n"/>
      <c r="LI41" s="136" t="n"/>
      <c r="LJ41" s="136" t="n"/>
      <c r="LK41" s="22">
        <f>IFERROR(LG41/KS41-1,0)</f>
        <v/>
      </c>
      <c r="LL41" s="22">
        <f>IFERROR(LH41/KT41-1,0)</f>
        <v/>
      </c>
      <c r="LM41" s="23">
        <f>IFERROR(LI41/KU41-1,0)</f>
        <v/>
      </c>
      <c r="LN41" s="136" t="n"/>
      <c r="LO41" s="136" t="n"/>
      <c r="LP41" s="136" t="n"/>
      <c r="LQ41" s="136" t="n"/>
      <c r="LR41" s="22">
        <f>IFERROR(LN41/KZ41-1,0)</f>
        <v/>
      </c>
      <c r="LS41" s="22">
        <f>IFERROR(LO41/LA41-1,0)</f>
        <v/>
      </c>
      <c r="LT41" s="23">
        <f>IFERROR(LP41/LB41-1,0)</f>
        <v/>
      </c>
      <c r="LU41" s="136" t="n"/>
      <c r="LV41" s="136" t="n"/>
      <c r="LW41" s="136" t="n"/>
      <c r="LX41" s="136" t="n"/>
      <c r="LY41" s="22">
        <f>IFERROR(LU41/LG41-1,0)</f>
        <v/>
      </c>
      <c r="LZ41" s="22">
        <f>IFERROR(LV41/LH41-1,0)</f>
        <v/>
      </c>
      <c r="MA41" s="23">
        <f>IFERROR(LW41/LI41-1,0)</f>
        <v/>
      </c>
      <c r="MB41" s="136" t="n"/>
      <c r="MC41" s="136" t="n"/>
      <c r="MD41" s="136" t="n"/>
      <c r="ME41" s="136" t="n"/>
      <c r="MF41" s="22">
        <f>IFERROR(MB41/LN41-1,0)</f>
        <v/>
      </c>
      <c r="MG41" s="22">
        <f>IFERROR(MC41/LO41-1,0)</f>
        <v/>
      </c>
      <c r="MH41" s="23">
        <f>IFERROR(MD41/LP41-1,0)</f>
        <v/>
      </c>
      <c r="MI41" s="136" t="n"/>
      <c r="MJ41" s="136" t="n"/>
      <c r="MK41" s="136" t="n"/>
      <c r="ML41" s="136" t="n"/>
      <c r="MM41" s="22">
        <f>IFERROR(MI41/LU41-1,0)</f>
        <v/>
      </c>
      <c r="MN41" s="22">
        <f>IFERROR(MJ41/LV41-1,0)</f>
        <v/>
      </c>
      <c r="MO41" s="23">
        <f>IFERROR(MK41/LW41-1,0)</f>
        <v/>
      </c>
      <c r="MP41" s="136" t="n"/>
      <c r="MQ41" s="136" t="n"/>
      <c r="MR41" s="136" t="n"/>
      <c r="MS41" s="136" t="n"/>
      <c r="MT41" s="22">
        <f>IFERROR(MP41/MB41-1,0)</f>
        <v/>
      </c>
      <c r="MU41" s="22">
        <f>IFERROR(MQ41/MC41-1,0)</f>
        <v/>
      </c>
      <c r="MV41" s="23">
        <f>IFERROR(MR41/MD41-1,0)</f>
        <v/>
      </c>
      <c r="MW41" s="136" t="n"/>
      <c r="MX41" s="136" t="n"/>
      <c r="MY41" s="136" t="n"/>
      <c r="MZ41" s="136" t="n"/>
      <c r="NA41" s="22">
        <f>IFERROR(MW41/MI41-1,0)</f>
        <v/>
      </c>
      <c r="NB41" s="22">
        <f>IFERROR(MX41/MJ41-1,0)</f>
        <v/>
      </c>
      <c r="NC41" s="23">
        <f>IFERROR(MY41/MK41-1,0)</f>
        <v/>
      </c>
      <c r="ND41" s="136" t="n"/>
      <c r="NE41" s="136" t="n"/>
      <c r="NF41" s="136" t="n"/>
      <c r="NG41" s="136" t="n"/>
      <c r="NH41" s="22">
        <f>IFERROR(ND41/MP41-1,0)</f>
        <v/>
      </c>
      <c r="NI41" s="22">
        <f>IFERROR(NE41/MQ41-1,0)</f>
        <v/>
      </c>
      <c r="NJ41" s="23">
        <f>IFERROR(NF41/MR41-1,0)</f>
        <v/>
      </c>
      <c r="NK41" s="136" t="n"/>
      <c r="NL41" s="136" t="n"/>
      <c r="NM41" s="136" t="n"/>
      <c r="NN41" s="136" t="n"/>
      <c r="NO41" s="22">
        <f>IFERROR(NK41/MW41-1,0)</f>
        <v/>
      </c>
      <c r="NP41" s="22">
        <f>IFERROR(NL41/MX41-1,0)</f>
        <v/>
      </c>
      <c r="NQ41" s="23">
        <f>IFERROR(NM41/MY41-1,0)</f>
        <v/>
      </c>
      <c r="NR41" s="136" t="n"/>
      <c r="NS41" s="136" t="n"/>
      <c r="NT41" s="136" t="n"/>
      <c r="NU41" s="136" t="n"/>
      <c r="NV41" s="22">
        <f>IFERROR(NR41/ND41-1,0)</f>
        <v/>
      </c>
      <c r="NW41" s="22">
        <f>IFERROR(NS41/NE41-1,0)</f>
        <v/>
      </c>
      <c r="NX41" s="23">
        <f>IFERROR(NT41/NF41-1,0)</f>
        <v/>
      </c>
      <c r="NY41" s="136" t="n"/>
      <c r="NZ41" s="136" t="n"/>
      <c r="OA41" s="136" t="n"/>
      <c r="OB41" s="136" t="n"/>
      <c r="OC41" s="22">
        <f>IFERROR(NY41/NK41-1,0)</f>
        <v/>
      </c>
      <c r="OD41" s="22">
        <f>IFERROR(NZ41/NL41-1,0)</f>
        <v/>
      </c>
      <c r="OE41" s="23">
        <f>IFERROR(OA41/NM41-1,0)</f>
        <v/>
      </c>
      <c r="OF41" s="136" t="n"/>
      <c r="OG41" s="136" t="n"/>
      <c r="OH41" s="136" t="n"/>
      <c r="OI41" s="136" t="n"/>
      <c r="OJ41" s="22">
        <f>IFERROR(OF41/NR41-1,0)</f>
        <v/>
      </c>
      <c r="OK41" s="22">
        <f>IFERROR(OG41/NS41-1,0)</f>
        <v/>
      </c>
      <c r="OL41" s="23">
        <f>IFERROR(OH41/NT41-1,0)</f>
        <v/>
      </c>
      <c r="OM41" s="136" t="n"/>
      <c r="ON41" s="136" t="n"/>
      <c r="OO41" s="136" t="n"/>
      <c r="OP41" s="136" t="n"/>
      <c r="OQ41" s="22">
        <f>IFERROR(OM41/NY41-1,0)</f>
        <v/>
      </c>
      <c r="OR41" s="22">
        <f>IFERROR(ON41/NZ41-1,0)</f>
        <v/>
      </c>
      <c r="OS41" s="23">
        <f>IFERROR(OO41/OA41-1,0)</f>
        <v/>
      </c>
      <c r="OT41" s="136" t="n"/>
      <c r="OU41" s="136" t="n"/>
      <c r="OV41" s="136" t="n"/>
      <c r="OW41" s="136" t="n"/>
      <c r="OX41" s="22">
        <f>IFERROR(OT41/OF41-1,0)</f>
        <v/>
      </c>
      <c r="OY41" s="22">
        <f>IFERROR(OU41/OG41-1,0)</f>
        <v/>
      </c>
      <c r="OZ41" s="23">
        <f>IFERROR(OV41/OH41-1,0)</f>
        <v/>
      </c>
    </row>
    <row r="42" ht="16.2" customHeight="1" s="325" thickBot="1">
      <c r="A42" s="26" t="inlineStr">
        <is>
          <t>ИП Шутов СА</t>
        </is>
      </c>
      <c r="B42" s="27" t="inlineStr">
        <is>
          <t>ИП Шутов Сергей Александрович</t>
        </is>
      </c>
      <c r="C42" s="27" t="inlineStr">
        <is>
          <t>NEW</t>
        </is>
      </c>
      <c r="D42" s="28" t="n"/>
      <c r="E42" s="29" t="n"/>
      <c r="F42" s="29" t="n"/>
      <c r="G42" s="42" t="n"/>
      <c r="H42" s="42" t="n"/>
      <c r="I42" s="147" t="inlineStr">
        <is>
          <t>Яндекс Маркет</t>
        </is>
      </c>
      <c r="J42" s="147" t="inlineStr">
        <is>
          <t>GERVENT</t>
        </is>
      </c>
      <c r="K42" s="136" t="n"/>
      <c r="L42" s="136" t="n"/>
      <c r="M42" s="136" t="n"/>
      <c r="N42" s="136" t="n"/>
      <c r="O42" s="22" t="n"/>
      <c r="P42" s="22" t="n"/>
      <c r="Q42" s="23" t="n"/>
      <c r="R42" s="136" t="n"/>
      <c r="S42" s="136" t="n"/>
      <c r="T42" s="136" t="n"/>
      <c r="U42" s="136" t="n"/>
      <c r="V42" s="22" t="n"/>
      <c r="W42" s="22" t="n"/>
      <c r="X42" s="23" t="n"/>
      <c r="Y42" s="136" t="n"/>
      <c r="Z42" s="136" t="n"/>
      <c r="AA42" s="136" t="n"/>
      <c r="AB42" s="136" t="n"/>
      <c r="AC42" s="22" t="n"/>
      <c r="AD42" s="22" t="n"/>
      <c r="AE42" s="23" t="n"/>
      <c r="AF42" s="136" t="n"/>
      <c r="AG42" s="136" t="n"/>
      <c r="AH42" s="136" t="n"/>
      <c r="AI42" s="136" t="n"/>
      <c r="AJ42" s="22" t="n"/>
      <c r="AK42" s="22" t="n"/>
      <c r="AL42" s="23" t="n"/>
      <c r="AM42" s="136" t="n"/>
      <c r="AN42" s="136" t="n"/>
      <c r="AO42" s="136" t="n"/>
      <c r="AP42" s="136" t="n"/>
      <c r="AQ42" s="22" t="n"/>
      <c r="AR42" s="22" t="n"/>
      <c r="AS42" s="23" t="n"/>
      <c r="AT42" s="136" t="n"/>
      <c r="AU42" s="136" t="n"/>
      <c r="AV42" s="136" t="n"/>
      <c r="AW42" s="136" t="n"/>
      <c r="AX42" s="22" t="n"/>
      <c r="AY42" s="22" t="n"/>
      <c r="AZ42" s="23" t="n"/>
      <c r="BA42" s="136" t="n"/>
      <c r="BB42" s="136" t="n"/>
      <c r="BC42" s="136" t="n"/>
      <c r="BD42" s="136" t="n"/>
      <c r="BE42" s="22" t="n"/>
      <c r="BF42" s="22" t="n"/>
      <c r="BG42" s="23" t="n"/>
      <c r="BH42" s="136" t="n"/>
      <c r="BI42" s="136" t="n"/>
      <c r="BJ42" s="136" t="n"/>
      <c r="BK42" s="136" t="n"/>
      <c r="BL42" s="22" t="n"/>
      <c r="BM42" s="22" t="n"/>
      <c r="BN42" s="23" t="n"/>
      <c r="BO42" s="136" t="n"/>
      <c r="BP42" s="136" t="n"/>
      <c r="BQ42" s="136" t="n"/>
      <c r="BR42" s="136" t="n"/>
      <c r="BS42" s="22" t="n"/>
      <c r="BT42" s="22" t="n"/>
      <c r="BU42" s="23" t="n"/>
      <c r="BV42" s="136" t="n"/>
      <c r="BW42" s="136" t="n"/>
      <c r="BX42" s="136" t="n"/>
      <c r="BY42" s="136" t="n"/>
      <c r="BZ42" s="22" t="n"/>
      <c r="CA42" s="22" t="n"/>
      <c r="CB42" s="23" t="n"/>
      <c r="CC42" s="136" t="n"/>
      <c r="CD42" s="136" t="n"/>
      <c r="CE42" s="136" t="n"/>
      <c r="CF42" s="136" t="n"/>
      <c r="CG42" s="22" t="n"/>
      <c r="CH42" s="22" t="n"/>
      <c r="CI42" s="23" t="n"/>
      <c r="CJ42" s="136" t="n"/>
      <c r="CK42" s="136" t="n"/>
      <c r="CL42" s="136" t="n"/>
      <c r="CM42" s="136" t="n"/>
      <c r="CN42" s="22" t="n"/>
      <c r="CO42" s="22" t="n"/>
      <c r="CP42" s="23" t="n"/>
      <c r="CQ42" s="136" t="n"/>
      <c r="CR42" s="136" t="n"/>
      <c r="CS42" s="136" t="n"/>
      <c r="CT42" s="136" t="n"/>
      <c r="CU42" s="22" t="n"/>
      <c r="CV42" s="22" t="n"/>
      <c r="CW42" s="23" t="n"/>
      <c r="CX42" s="136" t="n"/>
      <c r="CY42" s="136" t="n"/>
      <c r="CZ42" s="136" t="n"/>
      <c r="DA42" s="136" t="n"/>
      <c r="DB42" s="22" t="n"/>
      <c r="DC42" s="22" t="n"/>
      <c r="DD42" s="23" t="n"/>
      <c r="DE42" s="136" t="n"/>
      <c r="DF42" s="136" t="n"/>
      <c r="DG42" s="136" t="n"/>
      <c r="DH42" s="136" t="n"/>
      <c r="DI42" s="22" t="n"/>
      <c r="DJ42" s="22" t="n"/>
      <c r="DK42" s="23" t="n"/>
      <c r="DL42" s="136" t="n"/>
      <c r="DM42" s="136" t="n"/>
      <c r="DN42" s="136" t="n"/>
      <c r="DO42" s="136" t="n"/>
      <c r="DP42" s="22" t="n"/>
      <c r="DQ42" s="22" t="n"/>
      <c r="DR42" s="23" t="n"/>
      <c r="DS42" s="136" t="n"/>
      <c r="DT42" s="136" t="n"/>
      <c r="DU42" s="136" t="n"/>
      <c r="DV42" s="136" t="n"/>
      <c r="DW42" s="22" t="n"/>
      <c r="DX42" s="22" t="n"/>
      <c r="DY42" s="23" t="n"/>
      <c r="DZ42" s="136" t="n"/>
      <c r="EA42" s="136" t="n"/>
      <c r="EB42" s="136" t="n"/>
      <c r="EC42" s="136" t="n"/>
      <c r="ED42" s="22" t="n"/>
      <c r="EE42" s="22" t="n"/>
      <c r="EF42" s="23" t="n"/>
      <c r="EG42" s="136" t="n"/>
      <c r="EH42" s="136" t="n"/>
      <c r="EI42" s="136" t="n"/>
      <c r="EJ42" s="136" t="n"/>
      <c r="EK42" s="22" t="n"/>
      <c r="EL42" s="22" t="n"/>
      <c r="EM42" s="23" t="n"/>
      <c r="EN42" s="136" t="n"/>
      <c r="EO42" s="136" t="n"/>
      <c r="EP42" s="136" t="n"/>
      <c r="EQ42" s="136" t="n"/>
      <c r="ER42" s="22" t="n"/>
      <c r="ES42" s="22" t="n"/>
      <c r="ET42" s="23" t="n"/>
      <c r="EU42" s="136" t="n"/>
      <c r="EV42" s="136" t="n"/>
      <c r="EW42" s="136" t="n"/>
      <c r="EX42" s="136" t="n"/>
      <c r="EY42" s="22" t="n"/>
      <c r="EZ42" s="22" t="n"/>
      <c r="FA42" s="23" t="n"/>
      <c r="FB42" s="136" t="n"/>
      <c r="FC42" s="136" t="n"/>
      <c r="FD42" s="136" t="n"/>
      <c r="FE42" s="136" t="n"/>
      <c r="FF42" s="22" t="n"/>
      <c r="FG42" s="22" t="n"/>
      <c r="FH42" s="23" t="n"/>
      <c r="FI42" s="136" t="n"/>
      <c r="FJ42" s="136" t="n"/>
      <c r="FK42" s="136" t="n"/>
      <c r="FL42" s="136" t="n"/>
      <c r="FM42" s="22" t="n"/>
      <c r="FN42" s="22" t="n"/>
      <c r="FO42" s="23" t="n"/>
      <c r="FP42" s="136" t="n"/>
      <c r="FQ42" s="136" t="n"/>
      <c r="FR42" s="136" t="n"/>
      <c r="FS42" s="136" t="n"/>
      <c r="FT42" s="22" t="n"/>
      <c r="FU42" s="22" t="n"/>
      <c r="FV42" s="23" t="n"/>
      <c r="FW42" s="136" t="n"/>
      <c r="FX42" s="136" t="n"/>
      <c r="FY42" s="136" t="n"/>
      <c r="FZ42" s="136" t="n"/>
      <c r="GA42" s="22" t="n"/>
      <c r="GB42" s="22" t="n"/>
      <c r="GC42" s="23" t="n"/>
      <c r="GD42" s="136" t="n"/>
      <c r="GE42" s="136" t="n"/>
      <c r="GF42" s="136" t="n"/>
      <c r="GG42" s="136" t="n"/>
      <c r="GH42" s="22" t="n"/>
      <c r="GI42" s="22" t="n"/>
      <c r="GJ42" s="23" t="n"/>
      <c r="GK42" s="136" t="n"/>
      <c r="GL42" s="136" t="n"/>
      <c r="GM42" s="136" t="n"/>
      <c r="GN42" s="136" t="n"/>
      <c r="GO42" s="22" t="n"/>
      <c r="GP42" s="22" t="n"/>
      <c r="GQ42" s="23" t="n"/>
      <c r="GR42" s="136" t="n"/>
      <c r="GS42" s="136" t="n"/>
      <c r="GT42" s="136" t="n"/>
      <c r="GU42" s="136" t="n"/>
      <c r="GV42" s="22" t="n"/>
      <c r="GW42" s="22" t="n"/>
      <c r="GX42" s="23" t="n"/>
      <c r="GY42" s="136" t="n"/>
      <c r="GZ42" s="136" t="n"/>
      <c r="HA42" s="136" t="n"/>
      <c r="HB42" s="136" t="n"/>
      <c r="HC42" s="22" t="n"/>
      <c r="HD42" s="22" t="n"/>
      <c r="HE42" s="23" t="n"/>
      <c r="HF42" s="136" t="n"/>
      <c r="HG42" s="136" t="n"/>
      <c r="HH42" s="136" t="n"/>
      <c r="HI42" s="136" t="n"/>
      <c r="HJ42" s="22" t="n"/>
      <c r="HK42" s="22" t="n"/>
      <c r="HL42" s="23" t="n"/>
      <c r="HM42" s="136" t="n"/>
      <c r="HN42" s="136" t="n"/>
      <c r="HO42" s="136" t="n"/>
      <c r="HP42" s="136" t="n"/>
      <c r="HQ42" s="22" t="n"/>
      <c r="HR42" s="22" t="n"/>
      <c r="HS42" s="23" t="n"/>
      <c r="HT42" s="136" t="n"/>
      <c r="HU42" s="136" t="n"/>
      <c r="HV42" s="136" t="n"/>
      <c r="HW42" s="136" t="n"/>
      <c r="HX42" s="22" t="n"/>
      <c r="HY42" s="22" t="n"/>
      <c r="HZ42" s="23" t="n"/>
      <c r="IA42" s="136" t="n"/>
      <c r="IB42" s="136" t="n"/>
      <c r="IC42" s="136" t="n"/>
      <c r="ID42" s="136" t="n"/>
      <c r="IE42" s="22" t="n"/>
      <c r="IF42" s="22" t="n"/>
      <c r="IG42" s="23" t="n"/>
      <c r="IH42" s="136" t="n"/>
      <c r="II42" s="136" t="n"/>
      <c r="IJ42" s="136" t="n"/>
      <c r="IK42" s="136" t="n"/>
      <c r="IL42" s="22" t="n"/>
      <c r="IM42" s="22" t="n"/>
      <c r="IN42" s="23" t="n"/>
      <c r="IO42" s="136" t="n"/>
      <c r="IP42" s="136" t="n"/>
      <c r="IQ42" s="136" t="n"/>
      <c r="IR42" s="136" t="n"/>
      <c r="IS42" s="22" t="n"/>
      <c r="IT42" s="22" t="n"/>
      <c r="IU42" s="23" t="n"/>
      <c r="IV42" s="136" t="n"/>
      <c r="IW42" s="136" t="n"/>
      <c r="IX42" s="136" t="n"/>
      <c r="IY42" s="136" t="n"/>
      <c r="IZ42" s="22" t="n"/>
      <c r="JA42" s="22" t="n"/>
      <c r="JB42" s="23" t="n"/>
      <c r="JC42" s="136" t="n"/>
      <c r="JD42" s="136" t="n"/>
      <c r="JE42" s="136" t="n"/>
      <c r="JF42" s="136" t="n"/>
      <c r="JG42" s="22" t="n"/>
      <c r="JH42" s="22" t="n"/>
      <c r="JI42" s="23" t="n"/>
      <c r="JJ42" s="136" t="n"/>
      <c r="JK42" s="136" t="n"/>
      <c r="JL42" s="136" t="n"/>
      <c r="JM42" s="136" t="n"/>
      <c r="JN42" s="22" t="n"/>
      <c r="JO42" s="22" t="n"/>
      <c r="JP42" s="23" t="n"/>
      <c r="JQ42" s="136" t="n"/>
      <c r="JR42" s="136" t="n"/>
      <c r="JS42" s="136" t="n"/>
      <c r="JT42" s="136" t="n"/>
      <c r="JU42" s="22" t="n"/>
      <c r="JV42" s="22" t="n"/>
      <c r="JW42" s="23" t="n"/>
      <c r="JX42" s="136" t="n"/>
      <c r="JY42" s="136" t="n"/>
      <c r="JZ42" s="136" t="n"/>
      <c r="KA42" s="136" t="n"/>
      <c r="KB42" s="22" t="n"/>
      <c r="KC42" s="22" t="n"/>
      <c r="KD42" s="23" t="n"/>
      <c r="KE42" s="136" t="n"/>
      <c r="KF42" s="136" t="n"/>
      <c r="KG42" s="136" t="n"/>
      <c r="KH42" s="136" t="n"/>
      <c r="KI42" s="22" t="n"/>
      <c r="KJ42" s="22" t="n"/>
      <c r="KK42" s="23" t="n"/>
      <c r="KL42" s="136" t="n"/>
      <c r="KM42" s="136" t="n"/>
      <c r="KN42" s="136" t="n"/>
      <c r="KO42" s="136" t="n"/>
      <c r="KP42" s="22" t="n"/>
      <c r="KQ42" s="22" t="n"/>
      <c r="KR42" s="23" t="n"/>
      <c r="KS42" s="136" t="n"/>
      <c r="KT42" s="136" t="n"/>
      <c r="KU42" s="136" t="n"/>
      <c r="KV42" s="136" t="n"/>
      <c r="KW42" s="22" t="n"/>
      <c r="KX42" s="22" t="n"/>
      <c r="KY42" s="23" t="n"/>
      <c r="KZ42" s="136" t="n"/>
      <c r="LA42" s="136" t="n"/>
      <c r="LB42" s="136" t="n"/>
      <c r="LC42" s="136" t="n"/>
      <c r="LD42" s="22" t="n"/>
      <c r="LE42" s="22" t="n"/>
      <c r="LF42" s="23" t="n"/>
      <c r="LG42" s="136" t="n"/>
      <c r="LH42" s="136" t="n"/>
      <c r="LI42" s="136" t="n"/>
      <c r="LJ42" s="136" t="n"/>
      <c r="LK42" s="22" t="n"/>
      <c r="LL42" s="22" t="n"/>
      <c r="LM42" s="23" t="n"/>
      <c r="LN42" s="136" t="n"/>
      <c r="LO42" s="136" t="n"/>
      <c r="LP42" s="136" t="n"/>
      <c r="LQ42" s="136" t="n"/>
      <c r="LR42" s="22" t="n"/>
      <c r="LS42" s="22" t="n"/>
      <c r="LT42" s="23" t="n"/>
      <c r="LU42" s="136" t="n"/>
      <c r="LV42" s="136" t="n"/>
      <c r="LW42" s="136" t="n"/>
      <c r="LX42" s="136" t="n"/>
      <c r="LY42" s="22" t="n"/>
      <c r="LZ42" s="22" t="n"/>
      <c r="MA42" s="23" t="n"/>
      <c r="MB42" s="136" t="n"/>
      <c r="MC42" s="136" t="n"/>
      <c r="MD42" s="136" t="n"/>
      <c r="ME42" s="136" t="n"/>
      <c r="MF42" s="22" t="n"/>
      <c r="MG42" s="22" t="n"/>
      <c r="MH42" s="23" t="n"/>
      <c r="MI42" s="136" t="n"/>
      <c r="MJ42" s="136" t="n"/>
      <c r="MK42" s="136" t="n"/>
      <c r="ML42" s="136" t="n"/>
      <c r="MM42" s="22" t="n"/>
      <c r="MN42" s="22" t="n"/>
      <c r="MO42" s="23" t="n"/>
      <c r="MP42" s="136" t="n"/>
      <c r="MQ42" s="136" t="n"/>
      <c r="MR42" s="136" t="n"/>
      <c r="MS42" s="136" t="n"/>
      <c r="MT42" s="22" t="n"/>
      <c r="MU42" s="22" t="n"/>
      <c r="MV42" s="23" t="n"/>
      <c r="MW42" s="136" t="n"/>
      <c r="MX42" s="136" t="n"/>
      <c r="MY42" s="136" t="n"/>
      <c r="MZ42" s="136" t="n"/>
      <c r="NA42" s="22" t="n"/>
      <c r="NB42" s="22" t="n"/>
      <c r="NC42" s="23" t="n"/>
      <c r="ND42" s="136" t="n"/>
      <c r="NE42" s="136" t="n"/>
      <c r="NF42" s="136" t="n"/>
      <c r="NG42" s="136" t="n"/>
      <c r="NH42" s="22" t="n"/>
      <c r="NI42" s="22" t="n"/>
      <c r="NJ42" s="23" t="n"/>
      <c r="NK42" s="136" t="n"/>
      <c r="NL42" s="136" t="n"/>
      <c r="NM42" s="136" t="n"/>
      <c r="NN42" s="136" t="n"/>
      <c r="NO42" s="22" t="n"/>
      <c r="NP42" s="22" t="n"/>
      <c r="NQ42" s="23" t="n"/>
      <c r="NR42" s="136" t="n"/>
      <c r="NS42" s="136" t="n"/>
      <c r="NT42" s="136" t="n"/>
      <c r="NU42" s="136" t="n"/>
      <c r="NV42" s="22" t="n"/>
      <c r="NW42" s="22" t="n"/>
      <c r="NX42" s="23" t="n"/>
      <c r="NY42" s="136" t="n"/>
      <c r="NZ42" s="136" t="n"/>
      <c r="OA42" s="136" t="n"/>
      <c r="OB42" s="136" t="n"/>
      <c r="OC42" s="22" t="n"/>
      <c r="OD42" s="22" t="n"/>
      <c r="OE42" s="23" t="n"/>
      <c r="OF42" s="136" t="n"/>
      <c r="OG42" s="136" t="n"/>
      <c r="OH42" s="136" t="n"/>
      <c r="OI42" s="136" t="n"/>
      <c r="OJ42" s="22" t="n"/>
      <c r="OK42" s="22" t="n"/>
      <c r="OL42" s="23" t="n"/>
      <c r="OM42" s="136" t="n"/>
      <c r="ON42" s="136" t="n"/>
      <c r="OO42" s="136" t="n"/>
      <c r="OP42" s="136" t="n"/>
      <c r="OQ42" s="22" t="n"/>
      <c r="OR42" s="22" t="n"/>
      <c r="OS42" s="23" t="n"/>
      <c r="OT42" s="136" t="n"/>
      <c r="OU42" s="136" t="n"/>
      <c r="OV42" s="136" t="n"/>
      <c r="OW42" s="136" t="n"/>
      <c r="OX42" s="22" t="n"/>
      <c r="OY42" s="22" t="n"/>
      <c r="OZ42" s="23" t="n"/>
    </row>
    <row r="43" ht="31.8" customHeight="1" s="325" thickBot="1">
      <c r="A43" s="26" t="inlineStr">
        <is>
          <t>САКСЭС</t>
        </is>
      </c>
      <c r="B43" s="27" t="inlineStr">
        <is>
          <t>ИП Гадушин Алексей Сергеевич</t>
        </is>
      </c>
      <c r="C43" s="27" t="inlineStr">
        <is>
          <t>Долгов Вадим</t>
        </is>
      </c>
      <c r="D43" s="28" t="n"/>
      <c r="E43" s="29" t="n"/>
      <c r="F43" s="29" t="n"/>
      <c r="G43" s="42" t="n"/>
      <c r="H43" s="42" t="inlineStr">
        <is>
          <t>Товар снят с продаж продавцом</t>
        </is>
      </c>
      <c r="I43" s="147" t="n"/>
      <c r="J43" s="147" t="n"/>
      <c r="K43" s="136" t="n"/>
      <c r="L43" s="136" t="n"/>
      <c r="M43" s="136" t="n"/>
      <c r="N43" s="136" t="n"/>
      <c r="O43" s="22" t="n"/>
      <c r="P43" s="22" t="n"/>
      <c r="Q43" s="23" t="n"/>
      <c r="R43" s="136" t="n"/>
      <c r="S43" s="136" t="n"/>
      <c r="T43" s="136" t="n"/>
      <c r="U43" s="136" t="n"/>
      <c r="V43" s="22" t="n"/>
      <c r="W43" s="22" t="n"/>
      <c r="X43" s="23" t="n"/>
      <c r="Y43" s="136" t="n"/>
      <c r="Z43" s="136" t="n"/>
      <c r="AA43" s="136" t="n"/>
      <c r="AB43" s="136" t="n"/>
      <c r="AC43" s="22" t="n"/>
      <c r="AD43" s="22" t="n"/>
      <c r="AE43" s="23" t="n"/>
      <c r="AF43" s="136" t="n"/>
      <c r="AG43" s="136" t="n"/>
      <c r="AH43" s="136" t="n"/>
      <c r="AI43" s="136" t="n"/>
      <c r="AJ43" s="22" t="n"/>
      <c r="AK43" s="22" t="n"/>
      <c r="AL43" s="23" t="n"/>
      <c r="AM43" s="136" t="n"/>
      <c r="AN43" s="136" t="n"/>
      <c r="AO43" s="136" t="n"/>
      <c r="AP43" s="136" t="n"/>
      <c r="AQ43" s="22" t="n"/>
      <c r="AR43" s="22" t="n"/>
      <c r="AS43" s="23" t="n"/>
      <c r="AT43" s="136" t="n"/>
      <c r="AU43" s="136" t="n"/>
      <c r="AV43" s="136" t="n"/>
      <c r="AW43" s="136" t="n"/>
      <c r="AX43" s="22" t="n"/>
      <c r="AY43" s="22" t="n"/>
      <c r="AZ43" s="23" t="n"/>
      <c r="BA43" s="136" t="n"/>
      <c r="BB43" s="136" t="n"/>
      <c r="BC43" s="136" t="n"/>
      <c r="BD43" s="136" t="n"/>
      <c r="BE43" s="22" t="n"/>
      <c r="BF43" s="22" t="n"/>
      <c r="BG43" s="23" t="n"/>
      <c r="BH43" s="136" t="n"/>
      <c r="BI43" s="136" t="n"/>
      <c r="BJ43" s="136" t="n"/>
      <c r="BK43" s="136" t="n"/>
      <c r="BL43" s="22" t="n"/>
      <c r="BM43" s="22" t="n"/>
      <c r="BN43" s="23" t="n"/>
      <c r="BO43" s="136" t="n"/>
      <c r="BP43" s="136" t="n"/>
      <c r="BQ43" s="136" t="n"/>
      <c r="BR43" s="136" t="n"/>
      <c r="BS43" s="22" t="n"/>
      <c r="BT43" s="22" t="n"/>
      <c r="BU43" s="23" t="n"/>
      <c r="BV43" s="136" t="n"/>
      <c r="BW43" s="136" t="n"/>
      <c r="BX43" s="136" t="n"/>
      <c r="BY43" s="136" t="n"/>
      <c r="BZ43" s="22" t="n"/>
      <c r="CA43" s="22" t="n"/>
      <c r="CB43" s="23" t="n"/>
      <c r="CC43" s="136" t="n"/>
      <c r="CD43" s="136" t="n"/>
      <c r="CE43" s="136" t="n"/>
      <c r="CF43" s="136" t="n"/>
      <c r="CG43" s="22" t="n"/>
      <c r="CH43" s="22" t="n"/>
      <c r="CI43" s="23" t="n"/>
      <c r="CJ43" s="136" t="n"/>
      <c r="CK43" s="136" t="n"/>
      <c r="CL43" s="136" t="n"/>
      <c r="CM43" s="136" t="n"/>
      <c r="CN43" s="22" t="n"/>
      <c r="CO43" s="22" t="n"/>
      <c r="CP43" s="23" t="n"/>
      <c r="CQ43" s="136" t="n"/>
      <c r="CR43" s="136" t="n"/>
      <c r="CS43" s="136" t="n"/>
      <c r="CT43" s="136" t="n"/>
      <c r="CU43" s="22" t="n"/>
      <c r="CV43" s="22" t="n"/>
      <c r="CW43" s="23" t="n"/>
      <c r="CX43" s="136" t="n"/>
      <c r="CY43" s="136" t="n"/>
      <c r="CZ43" s="136" t="n"/>
      <c r="DA43" s="136" t="n"/>
      <c r="DB43" s="22" t="n"/>
      <c r="DC43" s="22" t="n"/>
      <c r="DD43" s="23" t="n"/>
      <c r="DE43" s="136" t="n"/>
      <c r="DF43" s="136" t="n"/>
      <c r="DG43" s="136" t="n"/>
      <c r="DH43" s="136" t="n"/>
      <c r="DI43" s="22" t="n"/>
      <c r="DJ43" s="22" t="n"/>
      <c r="DK43" s="23" t="n"/>
      <c r="DL43" s="136" t="n"/>
      <c r="DM43" s="136" t="n"/>
      <c r="DN43" s="136" t="n"/>
      <c r="DO43" s="136" t="n"/>
      <c r="DP43" s="22" t="n"/>
      <c r="DQ43" s="22" t="n"/>
      <c r="DR43" s="23" t="n"/>
      <c r="DS43" s="136" t="n"/>
      <c r="DT43" s="136" t="n"/>
      <c r="DU43" s="136" t="n"/>
      <c r="DV43" s="136" t="n"/>
      <c r="DW43" s="22" t="n"/>
      <c r="DX43" s="22" t="n"/>
      <c r="DY43" s="23" t="n"/>
      <c r="DZ43" s="136" t="n"/>
      <c r="EA43" s="136" t="n"/>
      <c r="EB43" s="136" t="n"/>
      <c r="EC43" s="136" t="n"/>
      <c r="ED43" s="22" t="n"/>
      <c r="EE43" s="22" t="n"/>
      <c r="EF43" s="23" t="n"/>
      <c r="EG43" s="136" t="n"/>
      <c r="EH43" s="136" t="n"/>
      <c r="EI43" s="136" t="n"/>
      <c r="EJ43" s="136" t="n"/>
      <c r="EK43" s="22" t="n"/>
      <c r="EL43" s="22" t="n"/>
      <c r="EM43" s="23" t="n"/>
      <c r="EN43" s="136" t="n"/>
      <c r="EO43" s="136" t="n"/>
      <c r="EP43" s="136" t="n"/>
      <c r="EQ43" s="136" t="n"/>
      <c r="ER43" s="22" t="n"/>
      <c r="ES43" s="22" t="n"/>
      <c r="ET43" s="23" t="n"/>
      <c r="EU43" s="136" t="n"/>
      <c r="EV43" s="136" t="n"/>
      <c r="EW43" s="136" t="n"/>
      <c r="EX43" s="136" t="n"/>
      <c r="EY43" s="22" t="n"/>
      <c r="EZ43" s="22" t="n"/>
      <c r="FA43" s="23" t="n"/>
      <c r="FB43" s="136" t="n"/>
      <c r="FC43" s="136" t="n"/>
      <c r="FD43" s="136" t="n"/>
      <c r="FE43" s="136" t="n"/>
      <c r="FF43" s="22" t="n"/>
      <c r="FG43" s="22" t="n"/>
      <c r="FH43" s="23" t="n"/>
      <c r="FI43" s="136" t="n"/>
      <c r="FJ43" s="136" t="n"/>
      <c r="FK43" s="136" t="n"/>
      <c r="FL43" s="136" t="n"/>
      <c r="FM43" s="22" t="n"/>
      <c r="FN43" s="22" t="n"/>
      <c r="FO43" s="23" t="n"/>
      <c r="FP43" s="136" t="n"/>
      <c r="FQ43" s="136" t="n"/>
      <c r="FR43" s="136" t="n"/>
      <c r="FS43" s="136" t="n"/>
      <c r="FT43" s="22" t="n"/>
      <c r="FU43" s="22" t="n"/>
      <c r="FV43" s="23" t="n"/>
      <c r="FW43" s="136" t="n"/>
      <c r="FX43" s="136" t="n"/>
      <c r="FY43" s="136" t="n"/>
      <c r="FZ43" s="136" t="n"/>
      <c r="GA43" s="22" t="n"/>
      <c r="GB43" s="22" t="n"/>
      <c r="GC43" s="23" t="n"/>
      <c r="GD43" s="136" t="n"/>
      <c r="GE43" s="136" t="n"/>
      <c r="GF43" s="136" t="n"/>
      <c r="GG43" s="136" t="n"/>
      <c r="GH43" s="22" t="n"/>
      <c r="GI43" s="22" t="n"/>
      <c r="GJ43" s="23" t="n"/>
      <c r="GK43" s="136" t="n"/>
      <c r="GL43" s="136" t="n"/>
      <c r="GM43" s="136" t="n"/>
      <c r="GN43" s="136" t="n"/>
      <c r="GO43" s="22" t="n"/>
      <c r="GP43" s="22" t="n"/>
      <c r="GQ43" s="23" t="n"/>
      <c r="GR43" s="136" t="n"/>
      <c r="GS43" s="136" t="n"/>
      <c r="GT43" s="136" t="n"/>
      <c r="GU43" s="136" t="n"/>
      <c r="GV43" s="22" t="n"/>
      <c r="GW43" s="22" t="n"/>
      <c r="GX43" s="23" t="n"/>
      <c r="GY43" s="136" t="n"/>
      <c r="GZ43" s="136" t="n"/>
      <c r="HA43" s="136" t="n"/>
      <c r="HB43" s="136" t="n"/>
      <c r="HC43" s="22" t="n"/>
      <c r="HD43" s="22" t="n"/>
      <c r="HE43" s="23" t="n"/>
      <c r="HF43" s="136" t="n"/>
      <c r="HG43" s="136" t="n"/>
      <c r="HH43" s="136" t="n"/>
      <c r="HI43" s="136" t="n"/>
      <c r="HJ43" s="22" t="n"/>
      <c r="HK43" s="22" t="n"/>
      <c r="HL43" s="23" t="n"/>
      <c r="HM43" s="136" t="n"/>
      <c r="HN43" s="136" t="n"/>
      <c r="HO43" s="136" t="n"/>
      <c r="HP43" s="136" t="n"/>
      <c r="HQ43" s="22" t="n"/>
      <c r="HR43" s="22" t="n"/>
      <c r="HS43" s="23" t="n"/>
      <c r="HT43" s="136" t="n"/>
      <c r="HU43" s="136" t="n"/>
      <c r="HV43" s="136" t="n"/>
      <c r="HW43" s="136" t="n"/>
      <c r="HX43" s="22" t="n"/>
      <c r="HY43" s="22" t="n"/>
      <c r="HZ43" s="23" t="n"/>
      <c r="IA43" s="136" t="n"/>
      <c r="IB43" s="136" t="n"/>
      <c r="IC43" s="136" t="n"/>
      <c r="ID43" s="136" t="n"/>
      <c r="IE43" s="22" t="n"/>
      <c r="IF43" s="22" t="n"/>
      <c r="IG43" s="23" t="n"/>
      <c r="IH43" s="136" t="n"/>
      <c r="II43" s="136" t="n"/>
      <c r="IJ43" s="136" t="n"/>
      <c r="IK43" s="136" t="n"/>
      <c r="IL43" s="22" t="n"/>
      <c r="IM43" s="22" t="n"/>
      <c r="IN43" s="23" t="n"/>
      <c r="IO43" s="136" t="n"/>
      <c r="IP43" s="136" t="n"/>
      <c r="IQ43" s="136" t="n"/>
      <c r="IR43" s="136" t="n"/>
      <c r="IS43" s="22" t="n"/>
      <c r="IT43" s="22" t="n"/>
      <c r="IU43" s="23" t="n"/>
      <c r="IV43" s="136" t="n"/>
      <c r="IW43" s="136" t="n"/>
      <c r="IX43" s="136" t="n"/>
      <c r="IY43" s="136" t="n"/>
      <c r="IZ43" s="22" t="n"/>
      <c r="JA43" s="22" t="n"/>
      <c r="JB43" s="23" t="n"/>
      <c r="JC43" s="136" t="n"/>
      <c r="JD43" s="136" t="n"/>
      <c r="JE43" s="136" t="n"/>
      <c r="JF43" s="136" t="n"/>
      <c r="JG43" s="22" t="n"/>
      <c r="JH43" s="22" t="n"/>
      <c r="JI43" s="23" t="n"/>
      <c r="JJ43" s="136" t="n"/>
      <c r="JK43" s="136" t="n"/>
      <c r="JL43" s="136" t="n"/>
      <c r="JM43" s="136" t="n"/>
      <c r="JN43" s="22" t="n"/>
      <c r="JO43" s="22" t="n"/>
      <c r="JP43" s="23" t="n"/>
      <c r="JQ43" s="136" t="n"/>
      <c r="JR43" s="136" t="n"/>
      <c r="JS43" s="136" t="n"/>
      <c r="JT43" s="136" t="n"/>
      <c r="JU43" s="22" t="n"/>
      <c r="JV43" s="22" t="n"/>
      <c r="JW43" s="23" t="n"/>
      <c r="JX43" s="136" t="n"/>
      <c r="JY43" s="136" t="n"/>
      <c r="JZ43" s="136" t="n"/>
      <c r="KA43" s="136" t="n"/>
      <c r="KB43" s="22" t="n"/>
      <c r="KC43" s="22" t="n"/>
      <c r="KD43" s="23" t="n"/>
      <c r="KE43" s="136" t="n"/>
      <c r="KF43" s="136" t="n"/>
      <c r="KG43" s="136" t="n"/>
      <c r="KH43" s="136" t="n"/>
      <c r="KI43" s="22" t="n"/>
      <c r="KJ43" s="22" t="n"/>
      <c r="KK43" s="23" t="n"/>
      <c r="KL43" s="136" t="n"/>
      <c r="KM43" s="136" t="n"/>
      <c r="KN43" s="136" t="n"/>
      <c r="KO43" s="136" t="n"/>
      <c r="KP43" s="22" t="n"/>
      <c r="KQ43" s="22" t="n"/>
      <c r="KR43" s="23" t="n"/>
      <c r="KS43" s="136" t="n"/>
      <c r="KT43" s="136" t="n"/>
      <c r="KU43" s="136" t="n"/>
      <c r="KV43" s="136" t="n"/>
      <c r="KW43" s="22" t="n"/>
      <c r="KX43" s="22" t="n"/>
      <c r="KY43" s="23" t="n"/>
      <c r="KZ43" s="136" t="n"/>
      <c r="LA43" s="136" t="n"/>
      <c r="LB43" s="136" t="n"/>
      <c r="LC43" s="136" t="n"/>
      <c r="LD43" s="22" t="n"/>
      <c r="LE43" s="22" t="n"/>
      <c r="LF43" s="23" t="n"/>
      <c r="LG43" s="136" t="n"/>
      <c r="LH43" s="136" t="n"/>
      <c r="LI43" s="136" t="n"/>
      <c r="LJ43" s="136" t="n"/>
      <c r="LK43" s="22" t="n"/>
      <c r="LL43" s="22" t="n"/>
      <c r="LM43" s="23" t="n"/>
      <c r="LN43" s="136" t="n"/>
      <c r="LO43" s="136" t="n"/>
      <c r="LP43" s="136" t="n"/>
      <c r="LQ43" s="136" t="n"/>
      <c r="LR43" s="22" t="n"/>
      <c r="LS43" s="22" t="n"/>
      <c r="LT43" s="23" t="n"/>
      <c r="LU43" s="136" t="n"/>
      <c r="LV43" s="136" t="n"/>
      <c r="LW43" s="136" t="n"/>
      <c r="LX43" s="136" t="n"/>
      <c r="LY43" s="22" t="n"/>
      <c r="LZ43" s="22" t="n"/>
      <c r="MA43" s="23" t="n"/>
      <c r="MB43" s="136" t="n"/>
      <c r="MC43" s="136" t="n"/>
      <c r="MD43" s="136" t="n"/>
      <c r="ME43" s="136" t="n"/>
      <c r="MF43" s="22" t="n"/>
      <c r="MG43" s="22" t="n"/>
      <c r="MH43" s="23" t="n"/>
      <c r="MI43" s="136" t="n"/>
      <c r="MJ43" s="136" t="n"/>
      <c r="MK43" s="136" t="n"/>
      <c r="ML43" s="136" t="n"/>
      <c r="MM43" s="22" t="n"/>
      <c r="MN43" s="22" t="n"/>
      <c r="MO43" s="23" t="n"/>
      <c r="MP43" s="136" t="n"/>
      <c r="MQ43" s="136" t="n"/>
      <c r="MR43" s="136" t="n"/>
      <c r="MS43" s="136" t="n"/>
      <c r="MT43" s="22" t="n"/>
      <c r="MU43" s="22" t="n"/>
      <c r="MV43" s="23" t="n"/>
      <c r="MW43" s="136" t="n"/>
      <c r="MX43" s="136" t="n"/>
      <c r="MY43" s="136" t="n"/>
      <c r="MZ43" s="136" t="n"/>
      <c r="NA43" s="22" t="n"/>
      <c r="NB43" s="22" t="n"/>
      <c r="NC43" s="23" t="n"/>
      <c r="ND43" s="136" t="n"/>
      <c r="NE43" s="136" t="n"/>
      <c r="NF43" s="136" t="n"/>
      <c r="NG43" s="136" t="n"/>
      <c r="NH43" s="22" t="n"/>
      <c r="NI43" s="22" t="n"/>
      <c r="NJ43" s="23" t="n"/>
      <c r="NK43" s="136" t="n"/>
      <c r="NL43" s="136" t="n"/>
      <c r="NM43" s="136" t="n"/>
      <c r="NN43" s="136" t="n"/>
      <c r="NO43" s="22" t="n"/>
      <c r="NP43" s="22" t="n"/>
      <c r="NQ43" s="23" t="n"/>
      <c r="NR43" s="136" t="n"/>
      <c r="NS43" s="136" t="n"/>
      <c r="NT43" s="136" t="n"/>
      <c r="NU43" s="136" t="n"/>
      <c r="NV43" s="22" t="n"/>
      <c r="NW43" s="22" t="n"/>
      <c r="NX43" s="23" t="n"/>
      <c r="NY43" s="136" t="n"/>
      <c r="NZ43" s="136" t="n"/>
      <c r="OA43" s="136" t="n"/>
      <c r="OB43" s="136" t="n"/>
      <c r="OC43" s="22" t="n"/>
      <c r="OD43" s="22" t="n"/>
      <c r="OE43" s="23" t="n"/>
      <c r="OF43" s="136" t="n"/>
      <c r="OG43" s="136" t="n"/>
      <c r="OH43" s="136" t="n"/>
      <c r="OI43" s="136" t="n"/>
      <c r="OJ43" s="22" t="n"/>
      <c r="OK43" s="22" t="n"/>
      <c r="OL43" s="23" t="n"/>
      <c r="OM43" s="136" t="n"/>
      <c r="ON43" s="136" t="n"/>
      <c r="OO43" s="136" t="n"/>
      <c r="OP43" s="136" t="n"/>
      <c r="OQ43" s="22" t="n"/>
      <c r="OR43" s="22" t="n"/>
      <c r="OS43" s="23" t="n"/>
      <c r="OT43" s="136" t="n"/>
      <c r="OU43" s="136" t="n"/>
      <c r="OV43" s="136" t="n"/>
      <c r="OW43" s="136" t="n"/>
      <c r="OX43" s="22" t="n"/>
      <c r="OY43" s="22" t="n"/>
      <c r="OZ43" s="23" t="n"/>
    </row>
    <row r="44" ht="31.8" customHeight="1" s="325" thickBot="1">
      <c r="A44" s="26" t="inlineStr">
        <is>
          <t xml:space="preserve">Мистер Крышман </t>
        </is>
      </c>
      <c r="B44" s="27" t="inlineStr">
        <is>
          <t>ООО Крокус Билд</t>
        </is>
      </c>
      <c r="C44" s="27" t="inlineStr">
        <is>
          <t>NEW</t>
        </is>
      </c>
      <c r="D44" s="28" t="n"/>
      <c r="E44" s="29" t="n"/>
      <c r="F44" s="29" t="n"/>
      <c r="G44" s="42" t="n"/>
      <c r="H44" s="42" t="inlineStr">
        <is>
          <t>Товар снят с продаж продавцом</t>
        </is>
      </c>
      <c r="I44" s="147" t="inlineStr">
        <is>
          <t>Яндекс Маркет</t>
        </is>
      </c>
      <c r="J44" s="147" t="inlineStr">
        <is>
          <t>GERVENT</t>
        </is>
      </c>
      <c r="K44" s="136" t="n"/>
      <c r="L44" s="136" t="n"/>
      <c r="M44" s="136" t="n"/>
      <c r="N44" s="136" t="n"/>
      <c r="O44" s="22" t="n"/>
      <c r="P44" s="22" t="n"/>
      <c r="Q44" s="23" t="n"/>
      <c r="R44" s="136" t="n"/>
      <c r="S44" s="136" t="n"/>
      <c r="T44" s="136" t="n"/>
      <c r="U44" s="136" t="n"/>
      <c r="V44" s="22" t="n"/>
      <c r="W44" s="22" t="n"/>
      <c r="X44" s="23" t="n"/>
      <c r="Y44" s="136" t="n"/>
      <c r="Z44" s="136" t="n"/>
      <c r="AA44" s="136" t="n"/>
      <c r="AB44" s="136" t="n"/>
      <c r="AC44" s="22" t="n"/>
      <c r="AD44" s="22" t="n"/>
      <c r="AE44" s="23" t="n"/>
      <c r="AF44" s="136" t="n"/>
      <c r="AG44" s="136" t="n"/>
      <c r="AH44" s="136" t="n"/>
      <c r="AI44" s="136" t="n"/>
      <c r="AJ44" s="22" t="n"/>
      <c r="AK44" s="22" t="n"/>
      <c r="AL44" s="23" t="n"/>
      <c r="AM44" s="136" t="n"/>
      <c r="AN44" s="136" t="n"/>
      <c r="AO44" s="136" t="n"/>
      <c r="AP44" s="136" t="n"/>
      <c r="AQ44" s="22" t="n"/>
      <c r="AR44" s="22" t="n"/>
      <c r="AS44" s="23" t="n"/>
      <c r="AT44" s="136" t="n"/>
      <c r="AU44" s="136" t="n"/>
      <c r="AV44" s="136" t="n"/>
      <c r="AW44" s="136" t="n"/>
      <c r="AX44" s="22" t="n"/>
      <c r="AY44" s="22" t="n"/>
      <c r="AZ44" s="23" t="n"/>
      <c r="BA44" s="136" t="n"/>
      <c r="BB44" s="136" t="n"/>
      <c r="BC44" s="136" t="n"/>
      <c r="BD44" s="136" t="n"/>
      <c r="BE44" s="22" t="n"/>
      <c r="BF44" s="22" t="n"/>
      <c r="BG44" s="23" t="n"/>
      <c r="BH44" s="136" t="n"/>
      <c r="BI44" s="136" t="n"/>
      <c r="BJ44" s="136" t="n"/>
      <c r="BK44" s="136" t="n"/>
      <c r="BL44" s="22" t="n"/>
      <c r="BM44" s="22" t="n"/>
      <c r="BN44" s="23" t="n"/>
      <c r="BO44" s="136" t="n"/>
      <c r="BP44" s="136" t="n"/>
      <c r="BQ44" s="136" t="n"/>
      <c r="BR44" s="136" t="n"/>
      <c r="BS44" s="22" t="n"/>
      <c r="BT44" s="22" t="n"/>
      <c r="BU44" s="23" t="n"/>
      <c r="BV44" s="136" t="n"/>
      <c r="BW44" s="136" t="n"/>
      <c r="BX44" s="136" t="n"/>
      <c r="BY44" s="136" t="n"/>
      <c r="BZ44" s="22" t="n"/>
      <c r="CA44" s="22" t="n"/>
      <c r="CB44" s="23" t="n"/>
      <c r="CC44" s="136" t="n"/>
      <c r="CD44" s="136" t="n"/>
      <c r="CE44" s="136" t="n"/>
      <c r="CF44" s="136" t="n"/>
      <c r="CG44" s="22" t="n"/>
      <c r="CH44" s="22" t="n"/>
      <c r="CI44" s="23" t="n"/>
      <c r="CJ44" s="136" t="n"/>
      <c r="CK44" s="136" t="n"/>
      <c r="CL44" s="136" t="n"/>
      <c r="CM44" s="136" t="n"/>
      <c r="CN44" s="22" t="n"/>
      <c r="CO44" s="22" t="n"/>
      <c r="CP44" s="23" t="n"/>
      <c r="CQ44" s="136" t="n"/>
      <c r="CR44" s="136" t="n"/>
      <c r="CS44" s="136" t="n"/>
      <c r="CT44" s="136" t="n"/>
      <c r="CU44" s="22" t="n"/>
      <c r="CV44" s="22" t="n"/>
      <c r="CW44" s="23" t="n"/>
      <c r="CX44" s="136" t="n"/>
      <c r="CY44" s="136" t="n"/>
      <c r="CZ44" s="136" t="n"/>
      <c r="DA44" s="136" t="n"/>
      <c r="DB44" s="22" t="n"/>
      <c r="DC44" s="22" t="n"/>
      <c r="DD44" s="23" t="n"/>
      <c r="DE44" s="136" t="n"/>
      <c r="DF44" s="136" t="n"/>
      <c r="DG44" s="136" t="n"/>
      <c r="DH44" s="136" t="n"/>
      <c r="DI44" s="22" t="n"/>
      <c r="DJ44" s="22" t="n"/>
      <c r="DK44" s="23" t="n"/>
      <c r="DL44" s="136" t="n"/>
      <c r="DM44" s="136" t="n"/>
      <c r="DN44" s="136" t="n"/>
      <c r="DO44" s="136" t="n"/>
      <c r="DP44" s="22" t="n"/>
      <c r="DQ44" s="22" t="n"/>
      <c r="DR44" s="23" t="n"/>
      <c r="DS44" s="136" t="n"/>
      <c r="DT44" s="136" t="n"/>
      <c r="DU44" s="136" t="n"/>
      <c r="DV44" s="136" t="n"/>
      <c r="DW44" s="22" t="n"/>
      <c r="DX44" s="22" t="n"/>
      <c r="DY44" s="23" t="n"/>
      <c r="DZ44" s="136" t="n"/>
      <c r="EA44" s="136" t="n"/>
      <c r="EB44" s="136" t="n"/>
      <c r="EC44" s="136" t="n"/>
      <c r="ED44" s="22" t="n"/>
      <c r="EE44" s="22" t="n"/>
      <c r="EF44" s="23" t="n"/>
      <c r="EG44" s="136" t="n"/>
      <c r="EH44" s="136" t="n"/>
      <c r="EI44" s="136" t="n"/>
      <c r="EJ44" s="136" t="n"/>
      <c r="EK44" s="22" t="n"/>
      <c r="EL44" s="22" t="n"/>
      <c r="EM44" s="23" t="n"/>
      <c r="EN44" s="136" t="n"/>
      <c r="EO44" s="136" t="n"/>
      <c r="EP44" s="136" t="n"/>
      <c r="EQ44" s="136" t="n"/>
      <c r="ER44" s="22" t="n"/>
      <c r="ES44" s="22" t="n"/>
      <c r="ET44" s="23" t="n"/>
      <c r="EU44" s="136" t="n"/>
      <c r="EV44" s="136" t="n"/>
      <c r="EW44" s="136" t="n"/>
      <c r="EX44" s="136" t="n"/>
      <c r="EY44" s="22" t="n"/>
      <c r="EZ44" s="22" t="n"/>
      <c r="FA44" s="23" t="n"/>
      <c r="FB44" s="136" t="n"/>
      <c r="FC44" s="136" t="n"/>
      <c r="FD44" s="136" t="n"/>
      <c r="FE44" s="136" t="n"/>
      <c r="FF44" s="22" t="n"/>
      <c r="FG44" s="22" t="n"/>
      <c r="FH44" s="23" t="n"/>
      <c r="FI44" s="136" t="n"/>
      <c r="FJ44" s="136" t="n"/>
      <c r="FK44" s="136" t="n"/>
      <c r="FL44" s="136" t="n"/>
      <c r="FM44" s="22" t="n"/>
      <c r="FN44" s="22" t="n"/>
      <c r="FO44" s="23" t="n"/>
      <c r="FP44" s="136" t="n"/>
      <c r="FQ44" s="136" t="n"/>
      <c r="FR44" s="136" t="n"/>
      <c r="FS44" s="136" t="n"/>
      <c r="FT44" s="22" t="n"/>
      <c r="FU44" s="22" t="n"/>
      <c r="FV44" s="23" t="n"/>
      <c r="FW44" s="136" t="n"/>
      <c r="FX44" s="136" t="n"/>
      <c r="FY44" s="136" t="n"/>
      <c r="FZ44" s="136" t="n"/>
      <c r="GA44" s="22" t="n"/>
      <c r="GB44" s="22" t="n"/>
      <c r="GC44" s="23" t="n"/>
      <c r="GD44" s="136" t="n"/>
      <c r="GE44" s="136" t="n"/>
      <c r="GF44" s="136" t="n"/>
      <c r="GG44" s="136" t="n"/>
      <c r="GH44" s="22" t="n"/>
      <c r="GI44" s="22" t="n"/>
      <c r="GJ44" s="23" t="n"/>
      <c r="GK44" s="136" t="n"/>
      <c r="GL44" s="136" t="n"/>
      <c r="GM44" s="136" t="n"/>
      <c r="GN44" s="136" t="n"/>
      <c r="GO44" s="22" t="n"/>
      <c r="GP44" s="22" t="n"/>
      <c r="GQ44" s="23" t="n"/>
      <c r="GR44" s="136" t="n"/>
      <c r="GS44" s="136" t="n"/>
      <c r="GT44" s="136" t="n"/>
      <c r="GU44" s="136" t="n"/>
      <c r="GV44" s="22" t="n"/>
      <c r="GW44" s="22" t="n"/>
      <c r="GX44" s="23" t="n"/>
      <c r="GY44" s="136" t="n"/>
      <c r="GZ44" s="136" t="n"/>
      <c r="HA44" s="136" t="n"/>
      <c r="HB44" s="136" t="n"/>
      <c r="HC44" s="22" t="n"/>
      <c r="HD44" s="22" t="n"/>
      <c r="HE44" s="23" t="n"/>
      <c r="HF44" s="136" t="n"/>
      <c r="HG44" s="136" t="n"/>
      <c r="HH44" s="136" t="n"/>
      <c r="HI44" s="136" t="n"/>
      <c r="HJ44" s="22" t="n"/>
      <c r="HK44" s="22" t="n"/>
      <c r="HL44" s="23" t="n"/>
      <c r="HM44" s="136" t="n"/>
      <c r="HN44" s="136" t="n"/>
      <c r="HO44" s="136" t="n"/>
      <c r="HP44" s="136" t="n"/>
      <c r="HQ44" s="22" t="n"/>
      <c r="HR44" s="22" t="n"/>
      <c r="HS44" s="23" t="n"/>
      <c r="HT44" s="136" t="n"/>
      <c r="HU44" s="136" t="n"/>
      <c r="HV44" s="136" t="n"/>
      <c r="HW44" s="136" t="n"/>
      <c r="HX44" s="22" t="n"/>
      <c r="HY44" s="22" t="n"/>
      <c r="HZ44" s="23" t="n"/>
      <c r="IA44" s="136" t="n"/>
      <c r="IB44" s="136" t="n"/>
      <c r="IC44" s="136" t="n"/>
      <c r="ID44" s="136" t="n"/>
      <c r="IE44" s="22" t="n"/>
      <c r="IF44" s="22" t="n"/>
      <c r="IG44" s="23" t="n"/>
      <c r="IH44" s="136" t="n"/>
      <c r="II44" s="136" t="n"/>
      <c r="IJ44" s="136" t="n"/>
      <c r="IK44" s="136" t="n"/>
      <c r="IL44" s="22" t="n"/>
      <c r="IM44" s="22" t="n"/>
      <c r="IN44" s="23" t="n"/>
      <c r="IO44" s="136" t="n"/>
      <c r="IP44" s="136" t="n"/>
      <c r="IQ44" s="136" t="n"/>
      <c r="IR44" s="136" t="n"/>
      <c r="IS44" s="22" t="n"/>
      <c r="IT44" s="22" t="n"/>
      <c r="IU44" s="23" t="n"/>
      <c r="IV44" s="136" t="n"/>
      <c r="IW44" s="136" t="n"/>
      <c r="IX44" s="136" t="n"/>
      <c r="IY44" s="136" t="n"/>
      <c r="IZ44" s="22" t="n"/>
      <c r="JA44" s="22" t="n"/>
      <c r="JB44" s="23" t="n"/>
      <c r="JC44" s="136" t="n"/>
      <c r="JD44" s="136" t="n"/>
      <c r="JE44" s="136" t="n"/>
      <c r="JF44" s="136" t="n"/>
      <c r="JG44" s="22" t="n"/>
      <c r="JH44" s="22" t="n"/>
      <c r="JI44" s="23" t="n"/>
      <c r="JJ44" s="136" t="n"/>
      <c r="JK44" s="136" t="n"/>
      <c r="JL44" s="136" t="n"/>
      <c r="JM44" s="136" t="n"/>
      <c r="JN44" s="22" t="n"/>
      <c r="JO44" s="22" t="n"/>
      <c r="JP44" s="23" t="n"/>
      <c r="JQ44" s="136" t="n"/>
      <c r="JR44" s="136" t="n"/>
      <c r="JS44" s="136" t="n"/>
      <c r="JT44" s="136" t="n"/>
      <c r="JU44" s="22" t="n"/>
      <c r="JV44" s="22" t="n"/>
      <c r="JW44" s="23" t="n"/>
      <c r="JX44" s="136" t="n"/>
      <c r="JY44" s="136" t="n"/>
      <c r="JZ44" s="136" t="n"/>
      <c r="KA44" s="136" t="n"/>
      <c r="KB44" s="22" t="n"/>
      <c r="KC44" s="22" t="n"/>
      <c r="KD44" s="23" t="n"/>
      <c r="KE44" s="136" t="n"/>
      <c r="KF44" s="136" t="n"/>
      <c r="KG44" s="136" t="n"/>
      <c r="KH44" s="136" t="n"/>
      <c r="KI44" s="22" t="n"/>
      <c r="KJ44" s="22" t="n"/>
      <c r="KK44" s="23" t="n"/>
      <c r="KL44" s="136" t="n"/>
      <c r="KM44" s="136" t="n"/>
      <c r="KN44" s="136" t="n"/>
      <c r="KO44" s="136" t="n"/>
      <c r="KP44" s="22" t="n"/>
      <c r="KQ44" s="22" t="n"/>
      <c r="KR44" s="23" t="n"/>
      <c r="KS44" s="136" t="n"/>
      <c r="KT44" s="136" t="n"/>
      <c r="KU44" s="136" t="n"/>
      <c r="KV44" s="136" t="n"/>
      <c r="KW44" s="22" t="n"/>
      <c r="KX44" s="22" t="n"/>
      <c r="KY44" s="23" t="n"/>
      <c r="KZ44" s="136" t="n"/>
      <c r="LA44" s="136" t="n"/>
      <c r="LB44" s="136" t="n"/>
      <c r="LC44" s="136" t="n"/>
      <c r="LD44" s="22" t="n"/>
      <c r="LE44" s="22" t="n"/>
      <c r="LF44" s="23" t="n"/>
      <c r="LG44" s="136" t="n"/>
      <c r="LH44" s="136" t="n"/>
      <c r="LI44" s="136" t="n"/>
      <c r="LJ44" s="136" t="n"/>
      <c r="LK44" s="22" t="n"/>
      <c r="LL44" s="22" t="n"/>
      <c r="LM44" s="23" t="n"/>
      <c r="LN44" s="136" t="n"/>
      <c r="LO44" s="136" t="n"/>
      <c r="LP44" s="136" t="n"/>
      <c r="LQ44" s="136" t="n"/>
      <c r="LR44" s="22" t="n"/>
      <c r="LS44" s="22" t="n"/>
      <c r="LT44" s="23" t="n"/>
      <c r="LU44" s="136" t="n"/>
      <c r="LV44" s="136" t="n"/>
      <c r="LW44" s="136" t="n"/>
      <c r="LX44" s="136" t="n"/>
      <c r="LY44" s="22" t="n"/>
      <c r="LZ44" s="22" t="n"/>
      <c r="MA44" s="23" t="n"/>
      <c r="MB44" s="136" t="n"/>
      <c r="MC44" s="136" t="n"/>
      <c r="MD44" s="136" t="n"/>
      <c r="ME44" s="136" t="n"/>
      <c r="MF44" s="22" t="n"/>
      <c r="MG44" s="22" t="n"/>
      <c r="MH44" s="23" t="n"/>
      <c r="MI44" s="136" t="n"/>
      <c r="MJ44" s="136" t="n"/>
      <c r="MK44" s="136" t="n"/>
      <c r="ML44" s="136" t="n"/>
      <c r="MM44" s="22" t="n"/>
      <c r="MN44" s="22" t="n"/>
      <c r="MO44" s="23" t="n"/>
      <c r="MP44" s="136" t="n"/>
      <c r="MQ44" s="136" t="n"/>
      <c r="MR44" s="136" t="n"/>
      <c r="MS44" s="136" t="n"/>
      <c r="MT44" s="22" t="n"/>
      <c r="MU44" s="22" t="n"/>
      <c r="MV44" s="23" t="n"/>
      <c r="MW44" s="136" t="n"/>
      <c r="MX44" s="136" t="n"/>
      <c r="MY44" s="136" t="n"/>
      <c r="MZ44" s="136" t="n"/>
      <c r="NA44" s="22" t="n"/>
      <c r="NB44" s="22" t="n"/>
      <c r="NC44" s="23" t="n"/>
      <c r="ND44" s="136" t="n"/>
      <c r="NE44" s="136" t="n"/>
      <c r="NF44" s="136" t="n"/>
      <c r="NG44" s="136" t="n"/>
      <c r="NH44" s="22" t="n"/>
      <c r="NI44" s="22" t="n"/>
      <c r="NJ44" s="23" t="n"/>
      <c r="NK44" s="136" t="n"/>
      <c r="NL44" s="136" t="n"/>
      <c r="NM44" s="136" t="n"/>
      <c r="NN44" s="136" t="n"/>
      <c r="NO44" s="22" t="n"/>
      <c r="NP44" s="22" t="n"/>
      <c r="NQ44" s="23" t="n"/>
      <c r="NR44" s="136" t="n"/>
      <c r="NS44" s="136" t="n"/>
      <c r="NT44" s="136" t="n"/>
      <c r="NU44" s="136" t="n"/>
      <c r="NV44" s="22" t="n"/>
      <c r="NW44" s="22" t="n"/>
      <c r="NX44" s="23" t="n"/>
      <c r="NY44" s="136" t="n"/>
      <c r="NZ44" s="136" t="n"/>
      <c r="OA44" s="136" t="n"/>
      <c r="OB44" s="136" t="n"/>
      <c r="OC44" s="22" t="n"/>
      <c r="OD44" s="22" t="n"/>
      <c r="OE44" s="23" t="n"/>
      <c r="OF44" s="136" t="n"/>
      <c r="OG44" s="136" t="n"/>
      <c r="OH44" s="136" t="n"/>
      <c r="OI44" s="136" t="n"/>
      <c r="OJ44" s="22" t="n"/>
      <c r="OK44" s="22" t="n"/>
      <c r="OL44" s="23" t="n"/>
      <c r="OM44" s="136" t="n"/>
      <c r="ON44" s="136" t="n"/>
      <c r="OO44" s="136" t="n"/>
      <c r="OP44" s="136" t="n"/>
      <c r="OQ44" s="22" t="n"/>
      <c r="OR44" s="22" t="n"/>
      <c r="OS44" s="23" t="n"/>
      <c r="OT44" s="136" t="n"/>
      <c r="OU44" s="136" t="n"/>
      <c r="OV44" s="136" t="n"/>
      <c r="OW44" s="136" t="n"/>
      <c r="OX44" s="22" t="n"/>
      <c r="OY44" s="22" t="n"/>
      <c r="OZ44" s="23" t="n"/>
    </row>
    <row r="45" ht="16.2" customHeight="1" s="325" thickBot="1">
      <c r="A45" s="26" t="inlineStr">
        <is>
          <t>Саксэк НН</t>
        </is>
      </c>
      <c r="B45" s="27" t="inlineStr">
        <is>
          <t>ИП Антипин Владимир Валерьевич</t>
        </is>
      </c>
      <c r="C45" s="27" t="inlineStr">
        <is>
          <t>Макаров Игорь</t>
        </is>
      </c>
      <c r="D45" s="28" t="n"/>
      <c r="E45" s="29" t="n"/>
      <c r="F45" s="29" t="n"/>
      <c r="G45" s="48" t="n"/>
      <c r="H45" s="48" t="n"/>
      <c r="I45" s="147" t="inlineStr">
        <is>
          <t>Ozon</t>
        </is>
      </c>
      <c r="J45" s="147" t="inlineStr">
        <is>
          <t>GERVENT</t>
        </is>
      </c>
      <c r="K45" s="52" t="n"/>
      <c r="L45" s="136" t="n"/>
      <c r="M45" s="136" t="n"/>
      <c r="N45" s="136" t="n"/>
      <c r="O45" s="22" t="n"/>
      <c r="P45" s="22" t="n"/>
      <c r="Q45" s="23" t="n"/>
      <c r="R45" s="52" t="n"/>
      <c r="S45" s="136" t="n"/>
      <c r="T45" s="136" t="n"/>
      <c r="U45" s="136" t="n"/>
      <c r="V45" s="22" t="n"/>
      <c r="W45" s="22" t="n"/>
      <c r="X45" s="23" t="n"/>
      <c r="Y45" s="52" t="n"/>
      <c r="Z45" s="136" t="n"/>
      <c r="AA45" s="136" t="n"/>
      <c r="AB45" s="136" t="n"/>
      <c r="AC45" s="22" t="n"/>
      <c r="AD45" s="22" t="n"/>
      <c r="AE45" s="23" t="n"/>
      <c r="AF45" s="52" t="n"/>
      <c r="AG45" s="136" t="n"/>
      <c r="AH45" s="136" t="n"/>
      <c r="AI45" s="136" t="n"/>
      <c r="AJ45" s="22" t="n"/>
      <c r="AK45" s="22" t="n"/>
      <c r="AL45" s="23" t="n"/>
      <c r="AM45" s="52" t="n"/>
      <c r="AN45" s="136" t="n"/>
      <c r="AO45" s="136" t="n"/>
      <c r="AP45" s="136" t="n"/>
      <c r="AQ45" s="22" t="n"/>
      <c r="AR45" s="22" t="n"/>
      <c r="AS45" s="23" t="n"/>
      <c r="AT45" s="52" t="n"/>
      <c r="AU45" s="136" t="n"/>
      <c r="AV45" s="136" t="n"/>
      <c r="AW45" s="136" t="n"/>
      <c r="AX45" s="22" t="n"/>
      <c r="AY45" s="22" t="n"/>
      <c r="AZ45" s="23" t="n"/>
      <c r="BA45" s="52" t="n"/>
      <c r="BB45" s="136" t="n"/>
      <c r="BC45" s="136" t="n"/>
      <c r="BD45" s="136" t="n"/>
      <c r="BE45" s="22" t="n"/>
      <c r="BF45" s="22" t="n"/>
      <c r="BG45" s="23" t="n"/>
      <c r="BH45" s="52" t="n"/>
      <c r="BI45" s="136" t="n"/>
      <c r="BJ45" s="136" t="n"/>
      <c r="BK45" s="136" t="n"/>
      <c r="BL45" s="22" t="n"/>
      <c r="BM45" s="22" t="n"/>
      <c r="BN45" s="23" t="n"/>
      <c r="BO45" s="52" t="n"/>
      <c r="BP45" s="136" t="n"/>
      <c r="BQ45" s="136" t="n"/>
      <c r="BR45" s="136" t="n"/>
      <c r="BS45" s="22" t="n"/>
      <c r="BT45" s="22" t="n"/>
      <c r="BU45" s="23" t="n"/>
      <c r="BV45" s="52" t="n"/>
      <c r="BW45" s="136" t="n"/>
      <c r="BX45" s="136" t="n"/>
      <c r="BY45" s="136" t="n"/>
      <c r="BZ45" s="22" t="n"/>
      <c r="CA45" s="22" t="n"/>
      <c r="CB45" s="23" t="n"/>
      <c r="CC45" s="52" t="n"/>
      <c r="CD45" s="136" t="n"/>
      <c r="CE45" s="136" t="n"/>
      <c r="CF45" s="136" t="n"/>
      <c r="CG45" s="22" t="n"/>
      <c r="CH45" s="22" t="n"/>
      <c r="CI45" s="23" t="n"/>
      <c r="CJ45" s="52" t="n"/>
      <c r="CK45" s="136" t="n"/>
      <c r="CL45" s="136" t="n"/>
      <c r="CM45" s="136" t="n"/>
      <c r="CN45" s="22" t="n"/>
      <c r="CO45" s="22" t="n"/>
      <c r="CP45" s="23" t="n"/>
      <c r="CQ45" s="52" t="n"/>
      <c r="CR45" s="136" t="n"/>
      <c r="CS45" s="136" t="n"/>
      <c r="CT45" s="136" t="n"/>
      <c r="CU45" s="22" t="n"/>
      <c r="CV45" s="22" t="n"/>
      <c r="CW45" s="23" t="n"/>
      <c r="CX45" s="52" t="n"/>
      <c r="CY45" s="139" t="n">
        <v>4854</v>
      </c>
      <c r="CZ45" s="136" t="n"/>
      <c r="DA45" s="136" t="n"/>
      <c r="DB45" s="22" t="n"/>
      <c r="DC45" s="22" t="n"/>
      <c r="DD45" s="23" t="n"/>
      <c r="DE45" s="52" t="n"/>
      <c r="DF45" s="136" t="n"/>
      <c r="DG45" s="136" t="n"/>
      <c r="DH45" s="136" t="n"/>
      <c r="DI45" s="22" t="n"/>
      <c r="DJ45" s="22" t="n"/>
      <c r="DK45" s="23" t="n"/>
      <c r="DL45" s="52" t="n"/>
      <c r="DM45" s="136" t="n"/>
      <c r="DN45" s="136" t="n"/>
      <c r="DO45" s="136" t="n"/>
      <c r="DP45" s="22" t="n"/>
      <c r="DQ45" s="22" t="n"/>
      <c r="DR45" s="23" t="n"/>
      <c r="DS45" s="52" t="n"/>
      <c r="DT45" s="136" t="n"/>
      <c r="DU45" s="136" t="n"/>
      <c r="DV45" s="136" t="n"/>
      <c r="DW45" s="22" t="n"/>
      <c r="DX45" s="22" t="n"/>
      <c r="DY45" s="23" t="n"/>
      <c r="DZ45" s="52" t="n"/>
      <c r="EA45" s="136" t="n"/>
      <c r="EB45" s="136" t="n"/>
      <c r="EC45" s="136" t="n"/>
      <c r="ED45" s="22" t="n"/>
      <c r="EE45" s="22" t="n"/>
      <c r="EF45" s="23" t="n"/>
      <c r="EG45" s="52" t="n"/>
      <c r="EH45" s="136" t="n"/>
      <c r="EI45" s="136" t="n"/>
      <c r="EJ45" s="136" t="n"/>
      <c r="EK45" s="22" t="n"/>
      <c r="EL45" s="22" t="n"/>
      <c r="EM45" s="23" t="n"/>
      <c r="EN45" s="52" t="n"/>
      <c r="EO45" s="136" t="n"/>
      <c r="EP45" s="136" t="n"/>
      <c r="EQ45" s="136" t="n"/>
      <c r="ER45" s="22" t="n"/>
      <c r="ES45" s="22" t="n"/>
      <c r="ET45" s="23" t="n"/>
      <c r="EU45" s="52" t="n"/>
      <c r="EV45" s="136" t="n"/>
      <c r="EW45" s="136" t="n"/>
      <c r="EX45" s="136" t="n"/>
      <c r="EY45" s="22" t="n"/>
      <c r="EZ45" s="22" t="n"/>
      <c r="FA45" s="23" t="n"/>
      <c r="FB45" s="52" t="n"/>
      <c r="FC45" s="136" t="n"/>
      <c r="FD45" s="136" t="n"/>
      <c r="FE45" s="136" t="n"/>
      <c r="FF45" s="22" t="n"/>
      <c r="FG45" s="22" t="n"/>
      <c r="FH45" s="23" t="n"/>
      <c r="FI45" s="52" t="n"/>
      <c r="FJ45" s="136" t="n"/>
      <c r="FK45" s="136" t="n"/>
      <c r="FL45" s="136" t="n"/>
      <c r="FM45" s="22" t="n"/>
      <c r="FN45" s="22" t="n"/>
      <c r="FO45" s="23" t="n"/>
      <c r="FP45" s="52" t="n"/>
      <c r="FQ45" s="136" t="n"/>
      <c r="FR45" s="136" t="n"/>
      <c r="FS45" s="136" t="n"/>
      <c r="FT45" s="22" t="n"/>
      <c r="FU45" s="22" t="n"/>
      <c r="FV45" s="23" t="n"/>
      <c r="FW45" s="52" t="n"/>
      <c r="FX45" s="136" t="n"/>
      <c r="FY45" s="136" t="n"/>
      <c r="FZ45" s="136" t="n"/>
      <c r="GA45" s="22" t="n"/>
      <c r="GB45" s="22" t="n"/>
      <c r="GC45" s="23" t="n"/>
      <c r="GD45" s="52" t="n"/>
      <c r="GE45" s="136" t="n"/>
      <c r="GF45" s="136" t="n"/>
      <c r="GG45" s="136" t="n"/>
      <c r="GH45" s="22" t="n"/>
      <c r="GI45" s="22" t="n"/>
      <c r="GJ45" s="23" t="n"/>
      <c r="GK45" s="52" t="n"/>
      <c r="GL45" s="136" t="n"/>
      <c r="GM45" s="136" t="n"/>
      <c r="GN45" s="136" t="n"/>
      <c r="GO45" s="22" t="n"/>
      <c r="GP45" s="22" t="n"/>
      <c r="GQ45" s="23" t="n"/>
      <c r="GR45" s="52" t="n"/>
      <c r="GS45" s="136" t="n"/>
      <c r="GT45" s="136" t="n"/>
      <c r="GU45" s="136" t="n"/>
      <c r="GV45" s="22" t="n"/>
      <c r="GW45" s="22" t="n"/>
      <c r="GX45" s="23" t="n"/>
      <c r="GY45" s="52" t="n"/>
      <c r="GZ45" s="136" t="n"/>
      <c r="HA45" s="136" t="n"/>
      <c r="HB45" s="136" t="n"/>
      <c r="HC45" s="22" t="n"/>
      <c r="HD45" s="22" t="n"/>
      <c r="HE45" s="23" t="n"/>
      <c r="HF45" s="52" t="n"/>
      <c r="HG45" s="136" t="n"/>
      <c r="HH45" s="136" t="n"/>
      <c r="HI45" s="136" t="n"/>
      <c r="HJ45" s="22" t="n"/>
      <c r="HK45" s="22" t="n"/>
      <c r="HL45" s="23" t="n"/>
      <c r="HM45" s="52" t="n"/>
      <c r="HN45" s="136" t="n"/>
      <c r="HO45" s="136" t="n"/>
      <c r="HP45" s="136" t="n"/>
      <c r="HQ45" s="22" t="n"/>
      <c r="HR45" s="22" t="n"/>
      <c r="HS45" s="23" t="n"/>
      <c r="HT45" s="52" t="n"/>
      <c r="HU45" s="136" t="n"/>
      <c r="HV45" s="136" t="n"/>
      <c r="HW45" s="136" t="n"/>
      <c r="HX45" s="22" t="n"/>
      <c r="HY45" s="22" t="n"/>
      <c r="HZ45" s="23" t="n"/>
      <c r="IA45" s="52" t="n"/>
      <c r="IB45" s="136" t="n"/>
      <c r="IC45" s="136" t="n"/>
      <c r="ID45" s="136" t="n"/>
      <c r="IE45" s="22" t="n"/>
      <c r="IF45" s="22" t="n"/>
      <c r="IG45" s="23" t="n"/>
      <c r="IH45" s="52" t="n"/>
      <c r="II45" s="136" t="n"/>
      <c r="IJ45" s="136" t="n"/>
      <c r="IK45" s="136" t="n"/>
      <c r="IL45" s="22" t="n"/>
      <c r="IM45" s="22" t="n"/>
      <c r="IN45" s="23" t="n"/>
      <c r="IO45" s="52" t="n"/>
      <c r="IP45" s="136" t="n"/>
      <c r="IQ45" s="136" t="n"/>
      <c r="IR45" s="136" t="n"/>
      <c r="IS45" s="22" t="n"/>
      <c r="IT45" s="22" t="n"/>
      <c r="IU45" s="23" t="n"/>
      <c r="IV45" s="52" t="n"/>
      <c r="IW45" s="136" t="n"/>
      <c r="IX45" s="136" t="n"/>
      <c r="IY45" s="136" t="n"/>
      <c r="IZ45" s="22" t="n"/>
      <c r="JA45" s="22" t="n"/>
      <c r="JB45" s="23" t="n"/>
      <c r="JC45" s="52" t="n"/>
      <c r="JD45" s="136" t="n"/>
      <c r="JE45" s="136" t="n"/>
      <c r="JF45" s="136" t="n"/>
      <c r="JG45" s="22" t="n"/>
      <c r="JH45" s="22" t="n"/>
      <c r="JI45" s="23" t="n"/>
      <c r="JJ45" s="52" t="n"/>
      <c r="JK45" s="136" t="n"/>
      <c r="JL45" s="136" t="n"/>
      <c r="JM45" s="136" t="n"/>
      <c r="JN45" s="22" t="n"/>
      <c r="JO45" s="22" t="n"/>
      <c r="JP45" s="23" t="n"/>
      <c r="JQ45" s="52" t="n"/>
      <c r="JR45" s="136" t="n"/>
      <c r="JS45" s="136" t="n"/>
      <c r="JT45" s="136" t="n"/>
      <c r="JU45" s="22" t="n"/>
      <c r="JV45" s="22" t="n"/>
      <c r="JW45" s="23" t="n"/>
      <c r="JX45" s="52" t="n"/>
      <c r="JY45" s="136" t="n"/>
      <c r="JZ45" s="136" t="n"/>
      <c r="KA45" s="136" t="n"/>
      <c r="KB45" s="22" t="n"/>
      <c r="KC45" s="22" t="n"/>
      <c r="KD45" s="23" t="n"/>
      <c r="KE45" s="52" t="n"/>
      <c r="KF45" s="136" t="n"/>
      <c r="KG45" s="136" t="n"/>
      <c r="KH45" s="136" t="n"/>
      <c r="KI45" s="22" t="n"/>
      <c r="KJ45" s="22" t="n"/>
      <c r="KK45" s="23" t="n"/>
      <c r="KL45" s="52" t="n"/>
      <c r="KM45" s="136" t="n"/>
      <c r="KN45" s="136" t="n"/>
      <c r="KO45" s="136" t="n"/>
      <c r="KP45" s="22" t="n"/>
      <c r="KQ45" s="22" t="n"/>
      <c r="KR45" s="23" t="n"/>
      <c r="KS45" s="52" t="n"/>
      <c r="KT45" s="136" t="n"/>
      <c r="KU45" s="136" t="n"/>
      <c r="KV45" s="136" t="n"/>
      <c r="KW45" s="22" t="n"/>
      <c r="KX45" s="22" t="n"/>
      <c r="KY45" s="23" t="n"/>
      <c r="KZ45" s="52" t="n"/>
      <c r="LA45" s="136" t="n"/>
      <c r="LB45" s="136" t="n"/>
      <c r="LC45" s="136" t="n"/>
      <c r="LD45" s="22" t="n"/>
      <c r="LE45" s="22" t="n"/>
      <c r="LF45" s="23" t="n"/>
      <c r="LG45" s="52" t="n"/>
      <c r="LH45" s="136" t="n"/>
      <c r="LI45" s="136" t="n"/>
      <c r="LJ45" s="136" t="n"/>
      <c r="LK45" s="22" t="n"/>
      <c r="LL45" s="22" t="n"/>
      <c r="LM45" s="23" t="n"/>
      <c r="LN45" s="52" t="n"/>
      <c r="LO45" s="136" t="n"/>
      <c r="LP45" s="136" t="n"/>
      <c r="LQ45" s="136" t="n"/>
      <c r="LR45" s="22" t="n"/>
      <c r="LS45" s="22" t="n"/>
      <c r="LT45" s="23" t="n"/>
      <c r="LU45" s="52" t="n"/>
      <c r="LV45" s="136" t="n"/>
      <c r="LW45" s="136" t="n"/>
      <c r="LX45" s="136" t="n"/>
      <c r="LY45" s="22" t="n"/>
      <c r="LZ45" s="22" t="n"/>
      <c r="MA45" s="23" t="n"/>
      <c r="MB45" s="52" t="n"/>
      <c r="MC45" s="136" t="n"/>
      <c r="MD45" s="136" t="n"/>
      <c r="ME45" s="136" t="n"/>
      <c r="MF45" s="22" t="n"/>
      <c r="MG45" s="22" t="n"/>
      <c r="MH45" s="23" t="n"/>
      <c r="MI45" s="52" t="n"/>
      <c r="MJ45" s="136" t="n"/>
      <c r="MK45" s="136" t="n"/>
      <c r="ML45" s="136" t="n"/>
      <c r="MM45" s="22" t="n"/>
      <c r="MN45" s="22" t="n"/>
      <c r="MO45" s="23" t="n"/>
      <c r="MP45" s="52" t="n"/>
      <c r="MQ45" s="136" t="n"/>
      <c r="MR45" s="136" t="n"/>
      <c r="MS45" s="136" t="n"/>
      <c r="MT45" s="22" t="n"/>
      <c r="MU45" s="22" t="n"/>
      <c r="MV45" s="23" t="n"/>
      <c r="MW45" s="52" t="n"/>
      <c r="MX45" s="136" t="n"/>
      <c r="MY45" s="136" t="n"/>
      <c r="MZ45" s="136" t="n"/>
      <c r="NA45" s="22" t="n"/>
      <c r="NB45" s="22" t="n"/>
      <c r="NC45" s="23" t="n"/>
      <c r="ND45" s="52" t="n"/>
      <c r="NE45" s="136" t="n"/>
      <c r="NF45" s="136" t="n"/>
      <c r="NG45" s="136" t="n"/>
      <c r="NH45" s="22" t="n"/>
      <c r="NI45" s="22" t="n"/>
      <c r="NJ45" s="23" t="n"/>
      <c r="NK45" s="52" t="n"/>
      <c r="NL45" s="136" t="n"/>
      <c r="NM45" s="136" t="n"/>
      <c r="NN45" s="136" t="n"/>
      <c r="NO45" s="22" t="n"/>
      <c r="NP45" s="22" t="n"/>
      <c r="NQ45" s="23" t="n"/>
      <c r="NR45" s="52" t="n"/>
      <c r="NS45" s="136" t="n"/>
      <c r="NT45" s="136" t="n"/>
      <c r="NU45" s="136" t="n"/>
      <c r="NV45" s="22" t="n"/>
      <c r="NW45" s="22" t="n"/>
      <c r="NX45" s="23" t="n"/>
      <c r="NY45" s="52" t="n"/>
      <c r="NZ45" s="136" t="n"/>
      <c r="OA45" s="136" t="n"/>
      <c r="OB45" s="136" t="n"/>
      <c r="OC45" s="22" t="n"/>
      <c r="OD45" s="22" t="n"/>
      <c r="OE45" s="23" t="n"/>
      <c r="OF45" s="52" t="n"/>
      <c r="OG45" s="136" t="n"/>
      <c r="OH45" s="136" t="n"/>
      <c r="OI45" s="136" t="n"/>
      <c r="OJ45" s="22" t="n"/>
      <c r="OK45" s="22" t="n"/>
      <c r="OL45" s="23" t="n"/>
      <c r="OM45" s="52" t="n"/>
      <c r="ON45" s="136" t="n"/>
      <c r="OO45" s="136" t="n"/>
      <c r="OP45" s="136" t="n"/>
      <c r="OQ45" s="22" t="n"/>
      <c r="OR45" s="22" t="n"/>
      <c r="OS45" s="23" t="n"/>
      <c r="OT45" s="52" t="n"/>
      <c r="OU45" s="136" t="n"/>
      <c r="OV45" s="136" t="n"/>
      <c r="OW45" s="136" t="n"/>
      <c r="OX45" s="22" t="n"/>
      <c r="OY45" s="22" t="n"/>
      <c r="OZ45" s="23" t="n"/>
    </row>
    <row r="46" ht="16.2" customHeight="1" s="325" thickBot="1">
      <c r="A46" s="26" t="inlineStr">
        <is>
          <t>Саксэк Казань</t>
        </is>
      </c>
      <c r="B46" s="27" t="inlineStr">
        <is>
          <t>ИП Антипин Владимир Валерьевич</t>
        </is>
      </c>
      <c r="C46" s="27" t="inlineStr">
        <is>
          <t>Шапеев Игорь</t>
        </is>
      </c>
      <c r="D46" s="28" t="n"/>
      <c r="E46" s="29" t="n"/>
      <c r="F46" s="29" t="n"/>
      <c r="G46" s="48" t="n"/>
      <c r="H46" s="48" t="n"/>
      <c r="I46" s="147" t="inlineStr">
        <is>
          <t>Ozon</t>
        </is>
      </c>
      <c r="J46" s="147" t="inlineStr">
        <is>
          <t>GERVENT</t>
        </is>
      </c>
      <c r="K46" s="136" t="n"/>
      <c r="L46" s="37" t="n">
        <v>4888</v>
      </c>
      <c r="M46" s="136" t="n"/>
      <c r="N46" s="136" t="n"/>
      <c r="O46" s="22" t="n"/>
      <c r="P46" s="22" t="n"/>
      <c r="Q46" s="23" t="n"/>
      <c r="R46" s="136" t="n"/>
      <c r="S46" s="37" t="n">
        <v>4975</v>
      </c>
      <c r="T46" s="136" t="n"/>
      <c r="U46" s="136" t="n"/>
      <c r="V46" s="22" t="n"/>
      <c r="W46" s="22" t="n"/>
      <c r="X46" s="23" t="n"/>
      <c r="Y46" s="136" t="n"/>
      <c r="Z46" s="37" t="n">
        <v>5335</v>
      </c>
      <c r="AA46" s="136" t="n"/>
      <c r="AB46" s="136" t="n"/>
      <c r="AC46" s="22" t="n"/>
      <c r="AD46" s="22" t="n"/>
      <c r="AE46" s="23" t="n"/>
      <c r="AF46" s="136" t="n"/>
      <c r="AG46" s="37" t="n">
        <v>5339</v>
      </c>
      <c r="AH46" s="136" t="n"/>
      <c r="AI46" s="136" t="n"/>
      <c r="AJ46" s="22" t="n"/>
      <c r="AK46" s="22" t="n"/>
      <c r="AL46" s="23" t="n"/>
      <c r="AM46" s="136" t="n"/>
      <c r="AN46" s="37" t="n">
        <v>5331</v>
      </c>
      <c r="AO46" s="136" t="n"/>
      <c r="AP46" s="136" t="n"/>
      <c r="AQ46" s="22" t="n"/>
      <c r="AR46" s="22" t="n"/>
      <c r="AS46" s="23" t="n"/>
      <c r="AT46" s="136" t="n"/>
      <c r="AU46" s="37" t="n">
        <v>5276</v>
      </c>
      <c r="AV46" s="136" t="n"/>
      <c r="AW46" s="136" t="n"/>
      <c r="AX46" s="22" t="n"/>
      <c r="AY46" s="22" t="n"/>
      <c r="AZ46" s="23" t="n"/>
      <c r="BA46" s="136" t="n"/>
      <c r="BB46" s="37" t="n">
        <v>5227</v>
      </c>
      <c r="BC46" s="136" t="n"/>
      <c r="BD46" s="136" t="n"/>
      <c r="BE46" s="22" t="n"/>
      <c r="BF46" s="22" t="n"/>
      <c r="BG46" s="23" t="n"/>
      <c r="BH46" s="136" t="n"/>
      <c r="BI46" s="136" t="n"/>
      <c r="BJ46" s="136" t="n"/>
      <c r="BK46" s="136" t="n"/>
      <c r="BL46" s="22" t="n"/>
      <c r="BM46" s="22" t="n"/>
      <c r="BN46" s="23" t="n"/>
      <c r="BO46" s="136" t="n"/>
      <c r="BP46" s="136" t="n"/>
      <c r="BQ46" s="136" t="n"/>
      <c r="BR46" s="136" t="n"/>
      <c r="BS46" s="22" t="n"/>
      <c r="BT46" s="22" t="n"/>
      <c r="BU46" s="23" t="n"/>
      <c r="BV46" s="136" t="n"/>
      <c r="BW46" s="136" t="n"/>
      <c r="BX46" s="136" t="n"/>
      <c r="BY46" s="136" t="n"/>
      <c r="BZ46" s="22" t="n"/>
      <c r="CA46" s="22" t="n"/>
      <c r="CB46" s="23" t="n"/>
      <c r="CC46" s="136" t="n"/>
      <c r="CD46" s="136" t="n"/>
      <c r="CE46" s="136" t="n"/>
      <c r="CF46" s="136" t="n"/>
      <c r="CG46" s="22" t="n"/>
      <c r="CH46" s="22" t="n"/>
      <c r="CI46" s="23" t="n"/>
      <c r="CJ46" s="136" t="n"/>
      <c r="CK46" s="136" t="n"/>
      <c r="CL46" s="136" t="n"/>
      <c r="CM46" s="136" t="n"/>
      <c r="CN46" s="22" t="n"/>
      <c r="CO46" s="22" t="n"/>
      <c r="CP46" s="23" t="n"/>
      <c r="CQ46" s="136" t="n"/>
      <c r="CR46" s="136" t="n"/>
      <c r="CS46" s="136" t="n"/>
      <c r="CT46" s="136" t="n"/>
      <c r="CU46" s="22" t="n"/>
      <c r="CV46" s="22" t="n"/>
      <c r="CW46" s="23" t="n"/>
      <c r="CX46" s="136" t="n"/>
      <c r="CY46" s="136" t="n"/>
      <c r="CZ46" s="136" t="n"/>
      <c r="DA46" s="136" t="n"/>
      <c r="DB46" s="22" t="n"/>
      <c r="DC46" s="22" t="n"/>
      <c r="DD46" s="23" t="n"/>
      <c r="DE46" s="136" t="n"/>
      <c r="DF46" s="136" t="n"/>
      <c r="DG46" s="136" t="n"/>
      <c r="DH46" s="136" t="n"/>
      <c r="DI46" s="22" t="n"/>
      <c r="DJ46" s="22" t="n"/>
      <c r="DK46" s="23" t="n"/>
      <c r="DL46" s="136" t="n"/>
      <c r="DM46" s="136" t="n"/>
      <c r="DN46" s="136" t="n"/>
      <c r="DO46" s="136" t="n"/>
      <c r="DP46" s="22" t="n"/>
      <c r="DQ46" s="22" t="n"/>
      <c r="DR46" s="23" t="n"/>
      <c r="DS46" s="136" t="n"/>
      <c r="DT46" s="136" t="n"/>
      <c r="DU46" s="136" t="n"/>
      <c r="DV46" s="136" t="n"/>
      <c r="DW46" s="22" t="n"/>
      <c r="DX46" s="22" t="n"/>
      <c r="DY46" s="23" t="n"/>
      <c r="DZ46" s="136" t="n"/>
      <c r="EA46" s="136" t="n"/>
      <c r="EB46" s="136" t="n"/>
      <c r="EC46" s="136" t="n"/>
      <c r="ED46" s="22" t="n"/>
      <c r="EE46" s="22" t="n"/>
      <c r="EF46" s="23" t="n"/>
      <c r="EG46" s="136" t="n"/>
      <c r="EH46" s="136" t="n"/>
      <c r="EI46" s="136" t="n"/>
      <c r="EJ46" s="136" t="n"/>
      <c r="EK46" s="22" t="n"/>
      <c r="EL46" s="22" t="n"/>
      <c r="EM46" s="23" t="n"/>
      <c r="EN46" s="136" t="n"/>
      <c r="EO46" s="136" t="n"/>
      <c r="EP46" s="136" t="n"/>
      <c r="EQ46" s="136" t="n"/>
      <c r="ER46" s="22" t="n"/>
      <c r="ES46" s="22" t="n"/>
      <c r="ET46" s="23" t="n"/>
      <c r="EU46" s="136" t="n"/>
      <c r="EV46" s="136" t="n"/>
      <c r="EW46" s="136" t="n"/>
      <c r="EX46" s="136" t="n"/>
      <c r="EY46" s="22" t="n"/>
      <c r="EZ46" s="22" t="n"/>
      <c r="FA46" s="23" t="n"/>
      <c r="FB46" s="136" t="n"/>
      <c r="FC46" s="136" t="n"/>
      <c r="FD46" s="136" t="n"/>
      <c r="FE46" s="136" t="n"/>
      <c r="FF46" s="22" t="n"/>
      <c r="FG46" s="22" t="n"/>
      <c r="FH46" s="23" t="n"/>
      <c r="FI46" s="136" t="n"/>
      <c r="FJ46" s="136" t="n"/>
      <c r="FK46" s="136" t="n"/>
      <c r="FL46" s="136" t="n"/>
      <c r="FM46" s="22" t="n"/>
      <c r="FN46" s="22" t="n"/>
      <c r="FO46" s="23" t="n"/>
      <c r="FP46" s="136" t="n"/>
      <c r="FQ46" s="136" t="n"/>
      <c r="FR46" s="136" t="n"/>
      <c r="FS46" s="136" t="n"/>
      <c r="FT46" s="22" t="n"/>
      <c r="FU46" s="22" t="n"/>
      <c r="FV46" s="23" t="n"/>
      <c r="FW46" s="136" t="n"/>
      <c r="FX46" s="136" t="n"/>
      <c r="FY46" s="136" t="n"/>
      <c r="FZ46" s="136" t="n"/>
      <c r="GA46" s="22" t="n"/>
      <c r="GB46" s="22" t="n"/>
      <c r="GC46" s="23" t="n"/>
      <c r="GD46" s="136" t="n"/>
      <c r="GE46" s="136" t="n"/>
      <c r="GF46" s="136" t="n"/>
      <c r="GG46" s="136" t="n"/>
      <c r="GH46" s="22" t="n"/>
      <c r="GI46" s="22" t="n"/>
      <c r="GJ46" s="23" t="n"/>
      <c r="GK46" s="136" t="n"/>
      <c r="GL46" s="136" t="n"/>
      <c r="GM46" s="136" t="n"/>
      <c r="GN46" s="136" t="n"/>
      <c r="GO46" s="22" t="n"/>
      <c r="GP46" s="22" t="n"/>
      <c r="GQ46" s="23" t="n"/>
      <c r="GR46" s="136" t="n"/>
      <c r="GS46" s="136" t="n"/>
      <c r="GT46" s="136" t="n"/>
      <c r="GU46" s="136" t="n"/>
      <c r="GV46" s="22" t="n"/>
      <c r="GW46" s="22" t="n"/>
      <c r="GX46" s="23" t="n"/>
      <c r="GY46" s="136" t="n"/>
      <c r="GZ46" s="136" t="n"/>
      <c r="HA46" s="136" t="n"/>
      <c r="HB46" s="136" t="n"/>
      <c r="HC46" s="22" t="n"/>
      <c r="HD46" s="22" t="n"/>
      <c r="HE46" s="23" t="n"/>
      <c r="HF46" s="136" t="n"/>
      <c r="HG46" s="136" t="n"/>
      <c r="HH46" s="136" t="n"/>
      <c r="HI46" s="136" t="n"/>
      <c r="HJ46" s="22" t="n"/>
      <c r="HK46" s="22" t="n"/>
      <c r="HL46" s="23" t="n"/>
      <c r="HM46" s="136" t="n"/>
      <c r="HN46" s="136" t="n"/>
      <c r="HO46" s="136" t="n"/>
      <c r="HP46" s="136" t="n"/>
      <c r="HQ46" s="22" t="n"/>
      <c r="HR46" s="22" t="n"/>
      <c r="HS46" s="23" t="n"/>
      <c r="HT46" s="136" t="n"/>
      <c r="HU46" s="136" t="n"/>
      <c r="HV46" s="136" t="n"/>
      <c r="HW46" s="136" t="n"/>
      <c r="HX46" s="22" t="n"/>
      <c r="HY46" s="22" t="n"/>
      <c r="HZ46" s="23" t="n"/>
      <c r="IA46" s="136" t="n"/>
      <c r="IB46" s="136" t="n"/>
      <c r="IC46" s="136" t="n"/>
      <c r="ID46" s="136" t="n"/>
      <c r="IE46" s="22" t="n"/>
      <c r="IF46" s="22" t="n"/>
      <c r="IG46" s="23" t="n"/>
      <c r="IH46" s="136" t="n"/>
      <c r="II46" s="136" t="n"/>
      <c r="IJ46" s="136" t="n"/>
      <c r="IK46" s="136" t="n"/>
      <c r="IL46" s="22" t="n"/>
      <c r="IM46" s="22" t="n"/>
      <c r="IN46" s="23" t="n"/>
      <c r="IO46" s="136" t="n"/>
      <c r="IP46" s="136" t="n"/>
      <c r="IQ46" s="136" t="n"/>
      <c r="IR46" s="136" t="n"/>
      <c r="IS46" s="22" t="n"/>
      <c r="IT46" s="22" t="n"/>
      <c r="IU46" s="23" t="n"/>
      <c r="IV46" s="136" t="n"/>
      <c r="IW46" s="136" t="n"/>
      <c r="IX46" s="136" t="n"/>
      <c r="IY46" s="136" t="n"/>
      <c r="IZ46" s="22" t="n"/>
      <c r="JA46" s="22" t="n"/>
      <c r="JB46" s="23" t="n"/>
      <c r="JC46" s="136" t="n"/>
      <c r="JD46" s="136" t="n"/>
      <c r="JE46" s="136" t="n"/>
      <c r="JF46" s="136" t="n"/>
      <c r="JG46" s="22" t="n"/>
      <c r="JH46" s="22" t="n"/>
      <c r="JI46" s="23" t="n"/>
      <c r="JJ46" s="136" t="n"/>
      <c r="JK46" s="136" t="n"/>
      <c r="JL46" s="136" t="n"/>
      <c r="JM46" s="136" t="n"/>
      <c r="JN46" s="22" t="n"/>
      <c r="JO46" s="22" t="n"/>
      <c r="JP46" s="23" t="n"/>
      <c r="JQ46" s="136" t="n"/>
      <c r="JR46" s="136" t="n"/>
      <c r="JS46" s="136" t="n"/>
      <c r="JT46" s="136" t="n"/>
      <c r="JU46" s="22" t="n"/>
      <c r="JV46" s="22" t="n"/>
      <c r="JW46" s="23" t="n"/>
      <c r="JX46" s="136" t="n"/>
      <c r="JY46" s="136" t="n"/>
      <c r="JZ46" s="136" t="n"/>
      <c r="KA46" s="136" t="n"/>
      <c r="KB46" s="22" t="n"/>
      <c r="KC46" s="22" t="n"/>
      <c r="KD46" s="23" t="n"/>
      <c r="KE46" s="136" t="n"/>
      <c r="KF46" s="136" t="n"/>
      <c r="KG46" s="136" t="n"/>
      <c r="KH46" s="136" t="n"/>
      <c r="KI46" s="22" t="n"/>
      <c r="KJ46" s="22" t="n"/>
      <c r="KK46" s="23" t="n"/>
      <c r="KL46" s="136" t="n"/>
      <c r="KM46" s="136" t="n"/>
      <c r="KN46" s="136" t="n"/>
      <c r="KO46" s="136" t="n"/>
      <c r="KP46" s="22" t="n"/>
      <c r="KQ46" s="22" t="n"/>
      <c r="KR46" s="23" t="n"/>
      <c r="KS46" s="136" t="n"/>
      <c r="KT46" s="136" t="n"/>
      <c r="KU46" s="136" t="n"/>
      <c r="KV46" s="136" t="n"/>
      <c r="KW46" s="22" t="n"/>
      <c r="KX46" s="22" t="n"/>
      <c r="KY46" s="23" t="n"/>
      <c r="KZ46" s="136" t="n"/>
      <c r="LA46" s="136" t="n"/>
      <c r="LB46" s="136" t="n"/>
      <c r="LC46" s="136" t="n"/>
      <c r="LD46" s="22" t="n"/>
      <c r="LE46" s="22" t="n"/>
      <c r="LF46" s="23" t="n"/>
      <c r="LG46" s="136" t="n"/>
      <c r="LH46" s="136" t="n"/>
      <c r="LI46" s="136" t="n"/>
      <c r="LJ46" s="136" t="n"/>
      <c r="LK46" s="22" t="n"/>
      <c r="LL46" s="22" t="n"/>
      <c r="LM46" s="23" t="n"/>
      <c r="LN46" s="136" t="n"/>
      <c r="LO46" s="136" t="n"/>
      <c r="LP46" s="136" t="n"/>
      <c r="LQ46" s="136" t="n"/>
      <c r="LR46" s="22" t="n"/>
      <c r="LS46" s="22" t="n"/>
      <c r="LT46" s="23" t="n"/>
      <c r="LU46" s="136" t="n"/>
      <c r="LV46" s="136" t="n"/>
      <c r="LW46" s="136" t="n"/>
      <c r="LX46" s="136" t="n"/>
      <c r="LY46" s="22" t="n"/>
      <c r="LZ46" s="22" t="n"/>
      <c r="MA46" s="23" t="n"/>
      <c r="MB46" s="136" t="n"/>
      <c r="MC46" s="136" t="n"/>
      <c r="MD46" s="136" t="n"/>
      <c r="ME46" s="136" t="n"/>
      <c r="MF46" s="22" t="n"/>
      <c r="MG46" s="22" t="n"/>
      <c r="MH46" s="23" t="n"/>
      <c r="MI46" s="136" t="n"/>
      <c r="MJ46" s="136" t="n"/>
      <c r="MK46" s="136" t="n"/>
      <c r="ML46" s="136" t="n"/>
      <c r="MM46" s="22" t="n"/>
      <c r="MN46" s="22" t="n"/>
      <c r="MO46" s="23" t="n"/>
      <c r="MP46" s="136" t="n"/>
      <c r="MQ46" s="136" t="n"/>
      <c r="MR46" s="136" t="n"/>
      <c r="MS46" s="136" t="n"/>
      <c r="MT46" s="22" t="n"/>
      <c r="MU46" s="22" t="n"/>
      <c r="MV46" s="23" t="n"/>
      <c r="MW46" s="136" t="n"/>
      <c r="MX46" s="136" t="n"/>
      <c r="MY46" s="136" t="n"/>
      <c r="MZ46" s="136" t="n"/>
      <c r="NA46" s="22" t="n"/>
      <c r="NB46" s="22" t="n"/>
      <c r="NC46" s="23" t="n"/>
      <c r="ND46" s="136" t="n"/>
      <c r="NE46" s="136" t="n"/>
      <c r="NF46" s="136" t="n"/>
      <c r="NG46" s="136" t="n"/>
      <c r="NH46" s="22" t="n"/>
      <c r="NI46" s="22" t="n"/>
      <c r="NJ46" s="23" t="n"/>
      <c r="NK46" s="136" t="n"/>
      <c r="NL46" s="136" t="n"/>
      <c r="NM46" s="136" t="n"/>
      <c r="NN46" s="136" t="n"/>
      <c r="NO46" s="22" t="n"/>
      <c r="NP46" s="22" t="n"/>
      <c r="NQ46" s="23" t="n"/>
      <c r="NR46" s="136" t="n"/>
      <c r="NS46" s="136" t="n"/>
      <c r="NT46" s="136" t="n"/>
      <c r="NU46" s="136" t="n"/>
      <c r="NV46" s="22" t="n"/>
      <c r="NW46" s="22" t="n"/>
      <c r="NX46" s="23" t="n"/>
      <c r="NY46" s="136" t="n"/>
      <c r="NZ46" s="136" t="n"/>
      <c r="OA46" s="136" t="n"/>
      <c r="OB46" s="136" t="n"/>
      <c r="OC46" s="22" t="n"/>
      <c r="OD46" s="22" t="n"/>
      <c r="OE46" s="23" t="n"/>
      <c r="OF46" s="136" t="n"/>
      <c r="OG46" s="136" t="n"/>
      <c r="OH46" s="136" t="n"/>
      <c r="OI46" s="136" t="n"/>
      <c r="OJ46" s="22" t="n"/>
      <c r="OK46" s="22" t="n"/>
      <c r="OL46" s="23" t="n"/>
      <c r="OM46" s="136" t="n"/>
      <c r="ON46" s="136" t="n"/>
      <c r="OO46" s="136" t="n"/>
      <c r="OP46" s="136" t="n"/>
      <c r="OQ46" s="22" t="n"/>
      <c r="OR46" s="22" t="n"/>
      <c r="OS46" s="23" t="n"/>
      <c r="OT46" s="136" t="n"/>
      <c r="OU46" s="136" t="n"/>
      <c r="OV46" s="136" t="n"/>
      <c r="OW46" s="136" t="n"/>
      <c r="OX46" s="22" t="n"/>
      <c r="OY46" s="22" t="n"/>
      <c r="OZ46" s="23" t="n"/>
    </row>
    <row r="47" ht="16.2" customHeight="1" s="325" thickBot="1">
      <c r="A47" s="26" t="inlineStr">
        <is>
          <t>Саксэс Чебоксары</t>
        </is>
      </c>
      <c r="B47" s="27" t="inlineStr">
        <is>
          <t>ИП Антипин Владимир Валерьевич</t>
        </is>
      </c>
      <c r="C47" s="27" t="inlineStr">
        <is>
          <t>Долгов Вадим</t>
        </is>
      </c>
      <c r="D47" s="28" t="n"/>
      <c r="E47" s="29" t="n"/>
      <c r="F47" s="29" t="n"/>
      <c r="G47" s="48" t="n"/>
      <c r="H47" s="48" t="n"/>
      <c r="I47" s="147" t="inlineStr">
        <is>
          <t>Ozon</t>
        </is>
      </c>
      <c r="J47" s="147" t="inlineStr">
        <is>
          <t>GERVENT</t>
        </is>
      </c>
      <c r="K47" s="136" t="n"/>
      <c r="L47" s="136" t="n"/>
      <c r="M47" s="136" t="n"/>
      <c r="N47" s="136" t="n"/>
      <c r="O47" s="22" t="n"/>
      <c r="P47" s="22" t="n"/>
      <c r="Q47" s="23" t="n"/>
      <c r="R47" s="136" t="n"/>
      <c r="S47" s="136" t="n"/>
      <c r="T47" s="136" t="n"/>
      <c r="U47" s="136" t="n"/>
      <c r="V47" s="22" t="n"/>
      <c r="W47" s="22" t="n"/>
      <c r="X47" s="23" t="n"/>
      <c r="Y47" s="136" t="n"/>
      <c r="Z47" s="136" t="n"/>
      <c r="AA47" s="136" t="n"/>
      <c r="AB47" s="136" t="n"/>
      <c r="AC47" s="22" t="n"/>
      <c r="AD47" s="22" t="n"/>
      <c r="AE47" s="23" t="n"/>
      <c r="AF47" s="136" t="n"/>
      <c r="AG47" s="136" t="n"/>
      <c r="AH47" s="136" t="n"/>
      <c r="AI47" s="136" t="n"/>
      <c r="AJ47" s="22" t="n"/>
      <c r="AK47" s="22" t="n"/>
      <c r="AL47" s="23" t="n"/>
      <c r="AM47" s="136" t="n"/>
      <c r="AN47" s="136" t="n"/>
      <c r="AO47" s="136" t="n"/>
      <c r="AP47" s="136" t="n"/>
      <c r="AQ47" s="22" t="n"/>
      <c r="AR47" s="22" t="n"/>
      <c r="AS47" s="23" t="n"/>
      <c r="AT47" s="136" t="n"/>
      <c r="AU47" s="136" t="n"/>
      <c r="AV47" s="136" t="n"/>
      <c r="AW47" s="136" t="n"/>
      <c r="AX47" s="22" t="n"/>
      <c r="AY47" s="22" t="n"/>
      <c r="AZ47" s="23" t="n"/>
      <c r="BA47" s="136" t="n"/>
      <c r="BB47" s="136" t="n"/>
      <c r="BC47" s="136" t="n"/>
      <c r="BD47" s="136" t="n"/>
      <c r="BE47" s="22" t="n"/>
      <c r="BF47" s="22" t="n"/>
      <c r="BG47" s="23" t="n"/>
      <c r="BH47" s="136" t="n"/>
      <c r="BI47" s="136" t="n"/>
      <c r="BJ47" s="136" t="n"/>
      <c r="BK47" s="136" t="n"/>
      <c r="BL47" s="22" t="n"/>
      <c r="BM47" s="22" t="n"/>
      <c r="BN47" s="23" t="n"/>
      <c r="BO47" s="136" t="n"/>
      <c r="BP47" s="136" t="n"/>
      <c r="BQ47" s="136" t="n"/>
      <c r="BR47" s="136" t="n"/>
      <c r="BS47" s="22" t="n"/>
      <c r="BT47" s="22" t="n"/>
      <c r="BU47" s="23" t="n"/>
      <c r="BV47" s="136" t="n"/>
      <c r="BW47" s="136" t="n"/>
      <c r="BX47" s="136" t="n"/>
      <c r="BY47" s="136" t="n"/>
      <c r="BZ47" s="22" t="n"/>
      <c r="CA47" s="22" t="n"/>
      <c r="CB47" s="23" t="n"/>
      <c r="CC47" s="136" t="n"/>
      <c r="CD47" s="136" t="n"/>
      <c r="CE47" s="136" t="n"/>
      <c r="CF47" s="136" t="n"/>
      <c r="CG47" s="22" t="n"/>
      <c r="CH47" s="22" t="n"/>
      <c r="CI47" s="23" t="n"/>
      <c r="CJ47" s="136" t="n"/>
      <c r="CK47" s="136" t="n"/>
      <c r="CL47" s="136" t="n"/>
      <c r="CM47" s="136" t="n"/>
      <c r="CN47" s="22" t="n"/>
      <c r="CO47" s="22" t="n"/>
      <c r="CP47" s="23" t="n"/>
      <c r="CQ47" s="136" t="n"/>
      <c r="CR47" s="136" t="n"/>
      <c r="CS47" s="136" t="n"/>
      <c r="CT47" s="136" t="n"/>
      <c r="CU47" s="22" t="n"/>
      <c r="CV47" s="22" t="n"/>
      <c r="CW47" s="23" t="n"/>
      <c r="CX47" s="136" t="n"/>
      <c r="CY47" s="136" t="n"/>
      <c r="CZ47" s="136" t="n"/>
      <c r="DA47" s="136" t="n"/>
      <c r="DB47" s="22" t="n"/>
      <c r="DC47" s="22" t="n"/>
      <c r="DD47" s="23" t="n"/>
      <c r="DE47" s="136" t="n"/>
      <c r="DF47" s="136" t="n"/>
      <c r="DG47" s="136" t="n"/>
      <c r="DH47" s="136" t="n"/>
      <c r="DI47" s="22" t="n"/>
      <c r="DJ47" s="22" t="n"/>
      <c r="DK47" s="23" t="n"/>
      <c r="DL47" s="136" t="n"/>
      <c r="DM47" s="136" t="n"/>
      <c r="DN47" s="136" t="n"/>
      <c r="DO47" s="136" t="n"/>
      <c r="DP47" s="22" t="n"/>
      <c r="DQ47" s="22" t="n"/>
      <c r="DR47" s="23" t="n"/>
      <c r="DS47" s="136" t="n"/>
      <c r="DT47" s="136" t="n"/>
      <c r="DU47" s="136" t="n"/>
      <c r="DV47" s="136" t="n"/>
      <c r="DW47" s="22" t="n"/>
      <c r="DX47" s="22" t="n"/>
      <c r="DY47" s="23" t="n"/>
      <c r="DZ47" s="136" t="n"/>
      <c r="EA47" s="136" t="n"/>
      <c r="EB47" s="136" t="n"/>
      <c r="EC47" s="136" t="n"/>
      <c r="ED47" s="22" t="n"/>
      <c r="EE47" s="22" t="n"/>
      <c r="EF47" s="23" t="n"/>
      <c r="EG47" s="136" t="n"/>
      <c r="EH47" s="136" t="n"/>
      <c r="EI47" s="136" t="n"/>
      <c r="EJ47" s="136" t="n"/>
      <c r="EK47" s="22" t="n"/>
      <c r="EL47" s="22" t="n"/>
      <c r="EM47" s="23" t="n"/>
      <c r="EN47" s="136" t="n"/>
      <c r="EO47" s="136" t="n"/>
      <c r="EP47" s="136" t="n"/>
      <c r="EQ47" s="136" t="n"/>
      <c r="ER47" s="22" t="n"/>
      <c r="ES47" s="22" t="n"/>
      <c r="ET47" s="23" t="n"/>
      <c r="EU47" s="136" t="n"/>
      <c r="EV47" s="136" t="n"/>
      <c r="EW47" s="136" t="n"/>
      <c r="EX47" s="136" t="n"/>
      <c r="EY47" s="22" t="n"/>
      <c r="EZ47" s="22" t="n"/>
      <c r="FA47" s="23" t="n"/>
      <c r="FB47" s="136" t="n"/>
      <c r="FC47" s="136" t="n"/>
      <c r="FD47" s="136" t="n"/>
      <c r="FE47" s="136" t="n"/>
      <c r="FF47" s="22" t="n"/>
      <c r="FG47" s="22" t="n"/>
      <c r="FH47" s="23" t="n"/>
      <c r="FI47" s="136" t="n"/>
      <c r="FJ47" s="136" t="n"/>
      <c r="FK47" s="136" t="n"/>
      <c r="FL47" s="136" t="n"/>
      <c r="FM47" s="22" t="n"/>
      <c r="FN47" s="22" t="n"/>
      <c r="FO47" s="23" t="n"/>
      <c r="FP47" s="136" t="n"/>
      <c r="FQ47" s="136" t="n"/>
      <c r="FR47" s="136" t="n"/>
      <c r="FS47" s="136" t="n"/>
      <c r="FT47" s="22" t="n"/>
      <c r="FU47" s="22" t="n"/>
      <c r="FV47" s="23" t="n"/>
      <c r="FW47" s="136" t="n"/>
      <c r="FX47" s="136" t="n"/>
      <c r="FY47" s="136" t="n"/>
      <c r="FZ47" s="136" t="n"/>
      <c r="GA47" s="22" t="n"/>
      <c r="GB47" s="22" t="n"/>
      <c r="GC47" s="23" t="n"/>
      <c r="GD47" s="136" t="n"/>
      <c r="GE47" s="136" t="n"/>
      <c r="GF47" s="136" t="n"/>
      <c r="GG47" s="136" t="n"/>
      <c r="GH47" s="22" t="n"/>
      <c r="GI47" s="22" t="n"/>
      <c r="GJ47" s="23" t="n"/>
      <c r="GK47" s="136" t="n"/>
      <c r="GL47" s="136" t="n"/>
      <c r="GM47" s="136" t="n"/>
      <c r="GN47" s="136" t="n"/>
      <c r="GO47" s="22" t="n"/>
      <c r="GP47" s="22" t="n"/>
      <c r="GQ47" s="23" t="n"/>
      <c r="GR47" s="136" t="n"/>
      <c r="GS47" s="136" t="n"/>
      <c r="GT47" s="136" t="n"/>
      <c r="GU47" s="136" t="n"/>
      <c r="GV47" s="22" t="n"/>
      <c r="GW47" s="22" t="n"/>
      <c r="GX47" s="23" t="n"/>
      <c r="GY47" s="136" t="n"/>
      <c r="GZ47" s="136" t="n"/>
      <c r="HA47" s="136" t="n"/>
      <c r="HB47" s="136" t="n"/>
      <c r="HC47" s="22" t="n"/>
      <c r="HD47" s="22" t="n"/>
      <c r="HE47" s="23" t="n"/>
      <c r="HF47" s="136" t="n"/>
      <c r="HG47" s="136" t="n"/>
      <c r="HH47" s="136" t="n"/>
      <c r="HI47" s="136" t="n"/>
      <c r="HJ47" s="22" t="n"/>
      <c r="HK47" s="22" t="n"/>
      <c r="HL47" s="23" t="n"/>
      <c r="HM47" s="136" t="n"/>
      <c r="HN47" s="136" t="n"/>
      <c r="HO47" s="136" t="n"/>
      <c r="HP47" s="136" t="n"/>
      <c r="HQ47" s="22" t="n"/>
      <c r="HR47" s="22" t="n"/>
      <c r="HS47" s="23" t="n"/>
      <c r="HT47" s="136" t="n"/>
      <c r="HU47" s="136" t="n"/>
      <c r="HV47" s="136" t="n"/>
      <c r="HW47" s="136" t="n"/>
      <c r="HX47" s="22" t="n"/>
      <c r="HY47" s="22" t="n"/>
      <c r="HZ47" s="23" t="n"/>
      <c r="IA47" s="136" t="n"/>
      <c r="IB47" s="136" t="n"/>
      <c r="IC47" s="136" t="n"/>
      <c r="ID47" s="136" t="n"/>
      <c r="IE47" s="22" t="n"/>
      <c r="IF47" s="22" t="n"/>
      <c r="IG47" s="23" t="n"/>
      <c r="IH47" s="136" t="n"/>
      <c r="II47" s="136" t="n"/>
      <c r="IJ47" s="136" t="n"/>
      <c r="IK47" s="136" t="n"/>
      <c r="IL47" s="22" t="n"/>
      <c r="IM47" s="22" t="n"/>
      <c r="IN47" s="23" t="n"/>
      <c r="IO47" s="136" t="n"/>
      <c r="IP47" s="136" t="n"/>
      <c r="IQ47" s="136" t="n"/>
      <c r="IR47" s="136" t="n"/>
      <c r="IS47" s="22" t="n"/>
      <c r="IT47" s="22" t="n"/>
      <c r="IU47" s="23" t="n"/>
      <c r="IV47" s="136" t="n"/>
      <c r="IW47" s="136" t="n"/>
      <c r="IX47" s="136" t="n"/>
      <c r="IY47" s="136" t="n"/>
      <c r="IZ47" s="22" t="n"/>
      <c r="JA47" s="22" t="n"/>
      <c r="JB47" s="23" t="n"/>
      <c r="JC47" s="136" t="n"/>
      <c r="JD47" s="136" t="n"/>
      <c r="JE47" s="136" t="n"/>
      <c r="JF47" s="136" t="n"/>
      <c r="JG47" s="22" t="n"/>
      <c r="JH47" s="22" t="n"/>
      <c r="JI47" s="23" t="n"/>
      <c r="JJ47" s="136" t="n"/>
      <c r="JK47" s="136" t="n"/>
      <c r="JL47" s="136" t="n"/>
      <c r="JM47" s="136" t="n"/>
      <c r="JN47" s="22" t="n"/>
      <c r="JO47" s="22" t="n"/>
      <c r="JP47" s="23" t="n"/>
      <c r="JQ47" s="136" t="n"/>
      <c r="JR47" s="136" t="n"/>
      <c r="JS47" s="136" t="n"/>
      <c r="JT47" s="136" t="n"/>
      <c r="JU47" s="22" t="n"/>
      <c r="JV47" s="22" t="n"/>
      <c r="JW47" s="23" t="n"/>
      <c r="JX47" s="136" t="n"/>
      <c r="JY47" s="136" t="n"/>
      <c r="JZ47" s="136" t="n"/>
      <c r="KA47" s="136" t="n"/>
      <c r="KB47" s="22" t="n"/>
      <c r="KC47" s="22" t="n"/>
      <c r="KD47" s="23" t="n"/>
      <c r="KE47" s="136" t="n"/>
      <c r="KF47" s="136" t="n"/>
      <c r="KG47" s="136" t="n"/>
      <c r="KH47" s="136" t="n"/>
      <c r="KI47" s="22" t="n"/>
      <c r="KJ47" s="22" t="n"/>
      <c r="KK47" s="23" t="n"/>
      <c r="KL47" s="136" t="n"/>
      <c r="KM47" s="136" t="n"/>
      <c r="KN47" s="136" t="n"/>
      <c r="KO47" s="136" t="n"/>
      <c r="KP47" s="22" t="n"/>
      <c r="KQ47" s="22" t="n"/>
      <c r="KR47" s="23" t="n"/>
      <c r="KS47" s="136" t="n"/>
      <c r="KT47" s="136" t="n"/>
      <c r="KU47" s="136" t="n"/>
      <c r="KV47" s="136" t="n"/>
      <c r="KW47" s="22" t="n"/>
      <c r="KX47" s="22" t="n"/>
      <c r="KY47" s="23" t="n"/>
      <c r="KZ47" s="136" t="n"/>
      <c r="LA47" s="136" t="n"/>
      <c r="LB47" s="136" t="n"/>
      <c r="LC47" s="136" t="n"/>
      <c r="LD47" s="22" t="n"/>
      <c r="LE47" s="22" t="n"/>
      <c r="LF47" s="23" t="n"/>
      <c r="LG47" s="136" t="n"/>
      <c r="LH47" s="136" t="n"/>
      <c r="LI47" s="136" t="n"/>
      <c r="LJ47" s="136" t="n"/>
      <c r="LK47" s="22" t="n"/>
      <c r="LL47" s="22" t="n"/>
      <c r="LM47" s="23" t="n"/>
      <c r="LN47" s="136" t="n"/>
      <c r="LO47" s="136" t="n"/>
      <c r="LP47" s="136" t="n"/>
      <c r="LQ47" s="136" t="n"/>
      <c r="LR47" s="22" t="n"/>
      <c r="LS47" s="22" t="n"/>
      <c r="LT47" s="23" t="n"/>
      <c r="LU47" s="136" t="n"/>
      <c r="LV47" s="136" t="n"/>
      <c r="LW47" s="136" t="n"/>
      <c r="LX47" s="136" t="n"/>
      <c r="LY47" s="22" t="n"/>
      <c r="LZ47" s="22" t="n"/>
      <c r="MA47" s="23" t="n"/>
      <c r="MB47" s="136" t="n"/>
      <c r="MC47" s="136" t="n"/>
      <c r="MD47" s="136" t="n"/>
      <c r="ME47" s="136" t="n"/>
      <c r="MF47" s="22" t="n"/>
      <c r="MG47" s="22" t="n"/>
      <c r="MH47" s="23" t="n"/>
      <c r="MI47" s="136" t="n"/>
      <c r="MJ47" s="136" t="n"/>
      <c r="MK47" s="136" t="n"/>
      <c r="ML47" s="136" t="n"/>
      <c r="MM47" s="22" t="n"/>
      <c r="MN47" s="22" t="n"/>
      <c r="MO47" s="23" t="n"/>
      <c r="MP47" s="136" t="n"/>
      <c r="MQ47" s="136" t="n"/>
      <c r="MR47" s="136" t="n"/>
      <c r="MS47" s="136" t="n"/>
      <c r="MT47" s="22" t="n"/>
      <c r="MU47" s="22" t="n"/>
      <c r="MV47" s="23" t="n"/>
      <c r="MW47" s="136" t="n"/>
      <c r="MX47" s="136" t="n"/>
      <c r="MY47" s="136" t="n"/>
      <c r="MZ47" s="136" t="n"/>
      <c r="NA47" s="22" t="n"/>
      <c r="NB47" s="22" t="n"/>
      <c r="NC47" s="23" t="n"/>
      <c r="ND47" s="136" t="n"/>
      <c r="NE47" s="136" t="n"/>
      <c r="NF47" s="136" t="n"/>
      <c r="NG47" s="136" t="n"/>
      <c r="NH47" s="22" t="n"/>
      <c r="NI47" s="22" t="n"/>
      <c r="NJ47" s="23" t="n"/>
      <c r="NK47" s="136" t="n"/>
      <c r="NL47" s="136" t="n"/>
      <c r="NM47" s="136" t="n"/>
      <c r="NN47" s="136" t="n"/>
      <c r="NO47" s="22" t="n"/>
      <c r="NP47" s="22" t="n"/>
      <c r="NQ47" s="23" t="n"/>
      <c r="NR47" s="136" t="n"/>
      <c r="NS47" s="136" t="n"/>
      <c r="NT47" s="136" t="n"/>
      <c r="NU47" s="136" t="n"/>
      <c r="NV47" s="22" t="n"/>
      <c r="NW47" s="22" t="n"/>
      <c r="NX47" s="23" t="n"/>
      <c r="NY47" s="136" t="n"/>
      <c r="NZ47" s="136" t="n"/>
      <c r="OA47" s="136" t="n"/>
      <c r="OB47" s="136" t="n"/>
      <c r="OC47" s="22" t="n"/>
      <c r="OD47" s="22" t="n"/>
      <c r="OE47" s="23" t="n"/>
      <c r="OF47" s="136" t="n"/>
      <c r="OG47" s="136" t="n"/>
      <c r="OH47" s="136" t="n"/>
      <c r="OI47" s="136" t="n"/>
      <c r="OJ47" s="22" t="n"/>
      <c r="OK47" s="22" t="n"/>
      <c r="OL47" s="23" t="n"/>
      <c r="OM47" s="136" t="n"/>
      <c r="ON47" s="136" t="n"/>
      <c r="OO47" s="136" t="n"/>
      <c r="OP47" s="136" t="n"/>
      <c r="OQ47" s="22" t="n"/>
      <c r="OR47" s="22" t="n"/>
      <c r="OS47" s="23" t="n"/>
      <c r="OT47" s="136" t="n"/>
      <c r="OU47" s="136" t="n"/>
      <c r="OV47" s="136" t="n"/>
      <c r="OW47" s="136" t="n"/>
      <c r="OX47" s="22" t="n"/>
      <c r="OY47" s="22" t="n"/>
      <c r="OZ47" s="23" t="n"/>
    </row>
    <row r="48" ht="16.2" customHeight="1" s="325" thickBot="1">
      <c r="A48" s="26" t="inlineStr">
        <is>
          <t>КровьАльянс</t>
        </is>
      </c>
      <c r="B48" s="27" t="inlineStr">
        <is>
          <t>ИП Томарович Александр Игоревич</t>
        </is>
      </c>
      <c r="C48" s="27" t="n"/>
      <c r="D48" s="28" t="n"/>
      <c r="E48" s="29" t="n"/>
      <c r="F48" s="29" t="n"/>
      <c r="G48" s="48" t="n"/>
      <c r="H48" s="48" t="n"/>
      <c r="I48" s="147" t="n"/>
      <c r="J48" s="147" t="n"/>
      <c r="K48" s="136" t="n"/>
      <c r="L48" s="136" t="n"/>
      <c r="M48" s="136" t="n"/>
      <c r="N48" s="136" t="n"/>
      <c r="O48" s="22" t="n"/>
      <c r="P48" s="22" t="n"/>
      <c r="Q48" s="23" t="n"/>
      <c r="R48" s="136" t="n"/>
      <c r="S48" s="136" t="n"/>
      <c r="T48" s="136" t="n"/>
      <c r="U48" s="136" t="n"/>
      <c r="V48" s="22" t="n"/>
      <c r="W48" s="22" t="n"/>
      <c r="X48" s="23" t="n"/>
      <c r="Y48" s="136" t="n"/>
      <c r="Z48" s="136" t="n"/>
      <c r="AA48" s="136" t="n"/>
      <c r="AB48" s="136" t="n"/>
      <c r="AC48" s="22" t="n"/>
      <c r="AD48" s="22" t="n"/>
      <c r="AE48" s="23" t="n"/>
      <c r="AF48" s="136" t="n"/>
      <c r="AG48" s="136" t="n"/>
      <c r="AH48" s="136" t="n"/>
      <c r="AI48" s="136" t="n"/>
      <c r="AJ48" s="22" t="n"/>
      <c r="AK48" s="22" t="n"/>
      <c r="AL48" s="23" t="n"/>
      <c r="AM48" s="136" t="n"/>
      <c r="AN48" s="136" t="n"/>
      <c r="AO48" s="136" t="n"/>
      <c r="AP48" s="136" t="n"/>
      <c r="AQ48" s="22" t="n"/>
      <c r="AR48" s="22" t="n"/>
      <c r="AS48" s="23" t="n"/>
      <c r="AT48" s="136" t="n"/>
      <c r="AU48" s="136" t="n"/>
      <c r="AV48" s="136" t="n"/>
      <c r="AW48" s="136" t="n"/>
      <c r="AX48" s="22" t="n"/>
      <c r="AY48" s="22" t="n"/>
      <c r="AZ48" s="23" t="n"/>
      <c r="BA48" s="136" t="n"/>
      <c r="BB48" s="136" t="n"/>
      <c r="BC48" s="136" t="n"/>
      <c r="BD48" s="136" t="n"/>
      <c r="BE48" s="22" t="n"/>
      <c r="BF48" s="22" t="n"/>
      <c r="BG48" s="23" t="n"/>
      <c r="BH48" s="136" t="n"/>
      <c r="BI48" s="136" t="n"/>
      <c r="BJ48" s="136" t="n"/>
      <c r="BK48" s="136" t="n"/>
      <c r="BL48" s="22" t="n"/>
      <c r="BM48" s="22" t="n"/>
      <c r="BN48" s="23" t="n"/>
      <c r="BO48" s="136" t="n"/>
      <c r="BP48" s="136" t="n"/>
      <c r="BQ48" s="136" t="n"/>
      <c r="BR48" s="136" t="n"/>
      <c r="BS48" s="22" t="n"/>
      <c r="BT48" s="22" t="n"/>
      <c r="BU48" s="23" t="n"/>
      <c r="BV48" s="136" t="n"/>
      <c r="BW48" s="136" t="n"/>
      <c r="BX48" s="136" t="n"/>
      <c r="BY48" s="136" t="n"/>
      <c r="BZ48" s="22" t="n"/>
      <c r="CA48" s="22" t="n"/>
      <c r="CB48" s="23" t="n"/>
      <c r="CC48" s="136" t="n"/>
      <c r="CD48" s="136" t="n"/>
      <c r="CE48" s="136" t="n"/>
      <c r="CF48" s="136" t="n"/>
      <c r="CG48" s="22" t="n"/>
      <c r="CH48" s="22" t="n"/>
      <c r="CI48" s="23" t="n"/>
      <c r="CJ48" s="136" t="n"/>
      <c r="CK48" s="136" t="n"/>
      <c r="CL48" s="136" t="n"/>
      <c r="CM48" s="136" t="n"/>
      <c r="CN48" s="22" t="n"/>
      <c r="CO48" s="22" t="n"/>
      <c r="CP48" s="23" t="n"/>
      <c r="CQ48" s="136" t="n"/>
      <c r="CR48" s="136" t="n"/>
      <c r="CS48" s="136" t="n"/>
      <c r="CT48" s="136" t="n"/>
      <c r="CU48" s="22" t="n"/>
      <c r="CV48" s="22" t="n"/>
      <c r="CW48" s="23" t="n"/>
      <c r="CX48" s="136" t="n"/>
      <c r="CY48" s="136" t="n"/>
      <c r="CZ48" s="136" t="n"/>
      <c r="DA48" s="136" t="n"/>
      <c r="DB48" s="22" t="n"/>
      <c r="DC48" s="22" t="n"/>
      <c r="DD48" s="23" t="n"/>
      <c r="DE48" s="136" t="n"/>
      <c r="DF48" s="136" t="n"/>
      <c r="DG48" s="136" t="n"/>
      <c r="DH48" s="136" t="n"/>
      <c r="DI48" s="22" t="n"/>
      <c r="DJ48" s="22" t="n"/>
      <c r="DK48" s="23" t="n"/>
      <c r="DL48" s="136" t="n"/>
      <c r="DM48" s="136" t="n"/>
      <c r="DN48" s="136" t="n"/>
      <c r="DO48" s="136" t="n"/>
      <c r="DP48" s="22" t="n"/>
      <c r="DQ48" s="22" t="n"/>
      <c r="DR48" s="23" t="n"/>
      <c r="DS48" s="136" t="n"/>
      <c r="DT48" s="136" t="n"/>
      <c r="DU48" s="136" t="n"/>
      <c r="DV48" s="136" t="n"/>
      <c r="DW48" s="22" t="n"/>
      <c r="DX48" s="22" t="n"/>
      <c r="DY48" s="23" t="n"/>
      <c r="DZ48" s="136" t="n"/>
      <c r="EA48" s="136" t="n"/>
      <c r="EB48" s="136" t="n"/>
      <c r="EC48" s="136" t="n"/>
      <c r="ED48" s="22" t="n"/>
      <c r="EE48" s="22" t="n"/>
      <c r="EF48" s="23" t="n"/>
      <c r="EG48" s="136" t="n"/>
      <c r="EH48" s="136" t="n"/>
      <c r="EI48" s="136" t="n"/>
      <c r="EJ48" s="136" t="n"/>
      <c r="EK48" s="22" t="n"/>
      <c r="EL48" s="22" t="n"/>
      <c r="EM48" s="23" t="n"/>
      <c r="EN48" s="136" t="n"/>
      <c r="EO48" s="136" t="n"/>
      <c r="EP48" s="136" t="n"/>
      <c r="EQ48" s="136" t="n"/>
      <c r="ER48" s="22" t="n"/>
      <c r="ES48" s="22" t="n"/>
      <c r="ET48" s="23" t="n"/>
      <c r="EU48" s="136" t="n"/>
      <c r="EV48" s="136" t="n"/>
      <c r="EW48" s="136" t="n"/>
      <c r="EX48" s="136" t="n"/>
      <c r="EY48" s="22" t="n"/>
      <c r="EZ48" s="22" t="n"/>
      <c r="FA48" s="23" t="n"/>
      <c r="FB48" s="136" t="n"/>
      <c r="FC48" s="136" t="n"/>
      <c r="FD48" s="136" t="n"/>
      <c r="FE48" s="136" t="n"/>
      <c r="FF48" s="22" t="n"/>
      <c r="FG48" s="22" t="n"/>
      <c r="FH48" s="23" t="n"/>
      <c r="FI48" s="136" t="n"/>
      <c r="FJ48" s="136" t="n"/>
      <c r="FK48" s="136" t="n"/>
      <c r="FL48" s="136" t="n"/>
      <c r="FM48" s="22" t="n"/>
      <c r="FN48" s="22" t="n"/>
      <c r="FO48" s="23" t="n"/>
      <c r="FP48" s="136" t="n"/>
      <c r="FQ48" s="136" t="n"/>
      <c r="FR48" s="136" t="n"/>
      <c r="FS48" s="136" t="n"/>
      <c r="FT48" s="22" t="n"/>
      <c r="FU48" s="22" t="n"/>
      <c r="FV48" s="23" t="n"/>
      <c r="FW48" s="136" t="n"/>
      <c r="FX48" s="136" t="n"/>
      <c r="FY48" s="136" t="n"/>
      <c r="FZ48" s="136" t="n"/>
      <c r="GA48" s="22" t="n"/>
      <c r="GB48" s="22" t="n"/>
      <c r="GC48" s="23" t="n"/>
      <c r="GD48" s="136" t="n"/>
      <c r="GE48" s="136" t="n"/>
      <c r="GF48" s="136" t="n"/>
      <c r="GG48" s="136" t="n"/>
      <c r="GH48" s="22" t="n"/>
      <c r="GI48" s="22" t="n"/>
      <c r="GJ48" s="23" t="n"/>
      <c r="GK48" s="136" t="n"/>
      <c r="GL48" s="136" t="n"/>
      <c r="GM48" s="136" t="n"/>
      <c r="GN48" s="136" t="n"/>
      <c r="GO48" s="22" t="n"/>
      <c r="GP48" s="22" t="n"/>
      <c r="GQ48" s="23" t="n"/>
      <c r="GR48" s="136" t="n"/>
      <c r="GS48" s="136" t="n"/>
      <c r="GT48" s="136" t="n"/>
      <c r="GU48" s="136" t="n"/>
      <c r="GV48" s="22" t="n"/>
      <c r="GW48" s="22" t="n"/>
      <c r="GX48" s="23" t="n"/>
      <c r="GY48" s="136" t="n"/>
      <c r="GZ48" s="136" t="n"/>
      <c r="HA48" s="136" t="n"/>
      <c r="HB48" s="136" t="n"/>
      <c r="HC48" s="22" t="n"/>
      <c r="HD48" s="22" t="n"/>
      <c r="HE48" s="23" t="n"/>
      <c r="HF48" s="136" t="n"/>
      <c r="HG48" s="136" t="n"/>
      <c r="HH48" s="136" t="n"/>
      <c r="HI48" s="136" t="n"/>
      <c r="HJ48" s="22" t="n"/>
      <c r="HK48" s="22" t="n"/>
      <c r="HL48" s="23" t="n"/>
      <c r="HM48" s="136" t="n"/>
      <c r="HN48" s="136" t="n"/>
      <c r="HO48" s="136" t="n"/>
      <c r="HP48" s="136" t="n"/>
      <c r="HQ48" s="22" t="n"/>
      <c r="HR48" s="22" t="n"/>
      <c r="HS48" s="23" t="n"/>
      <c r="HT48" s="136" t="n"/>
      <c r="HU48" s="136" t="n"/>
      <c r="HV48" s="136" t="n"/>
      <c r="HW48" s="136" t="n"/>
      <c r="HX48" s="22" t="n"/>
      <c r="HY48" s="22" t="n"/>
      <c r="HZ48" s="23" t="n"/>
      <c r="IA48" s="136" t="n"/>
      <c r="IB48" s="136" t="n"/>
      <c r="IC48" s="136" t="n"/>
      <c r="ID48" s="136" t="n"/>
      <c r="IE48" s="22" t="n"/>
      <c r="IF48" s="22" t="n"/>
      <c r="IG48" s="23" t="n"/>
      <c r="IH48" s="136" t="n"/>
      <c r="II48" s="136" t="n"/>
      <c r="IJ48" s="136" t="n"/>
      <c r="IK48" s="136" t="n"/>
      <c r="IL48" s="22" t="n"/>
      <c r="IM48" s="22" t="n"/>
      <c r="IN48" s="23" t="n"/>
      <c r="IO48" s="136" t="n"/>
      <c r="IP48" s="136" t="n"/>
      <c r="IQ48" s="136" t="n"/>
      <c r="IR48" s="136" t="n"/>
      <c r="IS48" s="22" t="n"/>
      <c r="IT48" s="22" t="n"/>
      <c r="IU48" s="23" t="n"/>
      <c r="IV48" s="136" t="n"/>
      <c r="IW48" s="136" t="n"/>
      <c r="IX48" s="136" t="n"/>
      <c r="IY48" s="136" t="n"/>
      <c r="IZ48" s="22" t="n"/>
      <c r="JA48" s="22" t="n"/>
      <c r="JB48" s="23" t="n"/>
      <c r="JC48" s="136" t="n"/>
      <c r="JD48" s="136" t="n"/>
      <c r="JE48" s="136" t="n"/>
      <c r="JF48" s="136" t="n"/>
      <c r="JG48" s="22" t="n"/>
      <c r="JH48" s="22" t="n"/>
      <c r="JI48" s="23" t="n"/>
      <c r="JJ48" s="136" t="n"/>
      <c r="JK48" s="136" t="n"/>
      <c r="JL48" s="136" t="n"/>
      <c r="JM48" s="136" t="n"/>
      <c r="JN48" s="22" t="n"/>
      <c r="JO48" s="22" t="n"/>
      <c r="JP48" s="23" t="n"/>
      <c r="JQ48" s="136" t="n"/>
      <c r="JR48" s="136" t="n"/>
      <c r="JS48" s="136" t="n"/>
      <c r="JT48" s="136" t="n"/>
      <c r="JU48" s="22" t="n"/>
      <c r="JV48" s="22" t="n"/>
      <c r="JW48" s="23" t="n"/>
      <c r="JX48" s="136" t="n"/>
      <c r="JY48" s="136" t="n"/>
      <c r="JZ48" s="136" t="n"/>
      <c r="KA48" s="136" t="n"/>
      <c r="KB48" s="22" t="n"/>
      <c r="KC48" s="22" t="n"/>
      <c r="KD48" s="23" t="n"/>
      <c r="KE48" s="136" t="n"/>
      <c r="KF48" s="136" t="n"/>
      <c r="KG48" s="136" t="n"/>
      <c r="KH48" s="136" t="n"/>
      <c r="KI48" s="22" t="n"/>
      <c r="KJ48" s="22" t="n"/>
      <c r="KK48" s="23" t="n"/>
      <c r="KL48" s="136" t="n"/>
      <c r="KM48" s="136" t="n"/>
      <c r="KN48" s="136" t="n"/>
      <c r="KO48" s="136" t="n"/>
      <c r="KP48" s="22" t="n"/>
      <c r="KQ48" s="22" t="n"/>
      <c r="KR48" s="23" t="n"/>
      <c r="KS48" s="136" t="n"/>
      <c r="KT48" s="136" t="n"/>
      <c r="KU48" s="136" t="n"/>
      <c r="KV48" s="136" t="n"/>
      <c r="KW48" s="22" t="n"/>
      <c r="KX48" s="22" t="n"/>
      <c r="KY48" s="23" t="n"/>
      <c r="KZ48" s="136" t="n"/>
      <c r="LA48" s="136" t="n"/>
      <c r="LB48" s="136" t="n"/>
      <c r="LC48" s="136" t="n"/>
      <c r="LD48" s="22" t="n"/>
      <c r="LE48" s="22" t="n"/>
      <c r="LF48" s="23" t="n"/>
      <c r="LG48" s="136" t="n"/>
      <c r="LH48" s="136" t="n"/>
      <c r="LI48" s="136" t="n"/>
      <c r="LJ48" s="136" t="n"/>
      <c r="LK48" s="22" t="n"/>
      <c r="LL48" s="22" t="n"/>
      <c r="LM48" s="23" t="n"/>
      <c r="LN48" s="136" t="n"/>
      <c r="LO48" s="136" t="n"/>
      <c r="LP48" s="136" t="n"/>
      <c r="LQ48" s="136" t="n"/>
      <c r="LR48" s="22" t="n"/>
      <c r="LS48" s="22" t="n"/>
      <c r="LT48" s="23" t="n"/>
      <c r="LU48" s="136" t="n"/>
      <c r="LV48" s="136" t="n"/>
      <c r="LW48" s="136" t="n"/>
      <c r="LX48" s="136" t="n"/>
      <c r="LY48" s="22" t="n"/>
      <c r="LZ48" s="22" t="n"/>
      <c r="MA48" s="23" t="n"/>
      <c r="MB48" s="136" t="n"/>
      <c r="MC48" s="136" t="n"/>
      <c r="MD48" s="136" t="n"/>
      <c r="ME48" s="136" t="n"/>
      <c r="MF48" s="22" t="n"/>
      <c r="MG48" s="22" t="n"/>
      <c r="MH48" s="23" t="n"/>
      <c r="MI48" s="136" t="n"/>
      <c r="MJ48" s="136" t="n"/>
      <c r="MK48" s="136" t="n"/>
      <c r="ML48" s="136" t="n"/>
      <c r="MM48" s="22" t="n"/>
      <c r="MN48" s="22" t="n"/>
      <c r="MO48" s="23" t="n"/>
      <c r="MP48" s="136" t="n"/>
      <c r="MQ48" s="136" t="n"/>
      <c r="MR48" s="136" t="n"/>
      <c r="MS48" s="136" t="n"/>
      <c r="MT48" s="22" t="n"/>
      <c r="MU48" s="22" t="n"/>
      <c r="MV48" s="23" t="n"/>
      <c r="MW48" s="136" t="n"/>
      <c r="MX48" s="136" t="n"/>
      <c r="MY48" s="136" t="n"/>
      <c r="MZ48" s="136" t="n"/>
      <c r="NA48" s="22" t="n"/>
      <c r="NB48" s="22" t="n"/>
      <c r="NC48" s="23" t="n"/>
      <c r="ND48" s="136" t="n"/>
      <c r="NE48" s="136" t="n"/>
      <c r="NF48" s="136" t="n"/>
      <c r="NG48" s="136" t="n"/>
      <c r="NH48" s="22" t="n"/>
      <c r="NI48" s="22" t="n"/>
      <c r="NJ48" s="23" t="n"/>
      <c r="NK48" s="136" t="n"/>
      <c r="NL48" s="136" t="n"/>
      <c r="NM48" s="136" t="n"/>
      <c r="NN48" s="136" t="n"/>
      <c r="NO48" s="22" t="n"/>
      <c r="NP48" s="22" t="n"/>
      <c r="NQ48" s="23" t="n"/>
      <c r="NR48" s="136" t="n"/>
      <c r="NS48" s="136" t="n"/>
      <c r="NT48" s="136" t="n"/>
      <c r="NU48" s="136" t="n"/>
      <c r="NV48" s="22" t="n"/>
      <c r="NW48" s="22" t="n"/>
      <c r="NX48" s="23" t="n"/>
      <c r="NY48" s="136" t="n"/>
      <c r="NZ48" s="136" t="n"/>
      <c r="OA48" s="136" t="n"/>
      <c r="OB48" s="136" t="n"/>
      <c r="OC48" s="22" t="n"/>
      <c r="OD48" s="22" t="n"/>
      <c r="OE48" s="23" t="n"/>
      <c r="OF48" s="136" t="n"/>
      <c r="OG48" s="139" t="n">
        <v>5055</v>
      </c>
      <c r="OH48" s="136" t="n"/>
      <c r="OI48" s="136" t="n"/>
      <c r="OJ48" s="22" t="n"/>
      <c r="OK48" s="22" t="n"/>
      <c r="OL48" s="23" t="n"/>
      <c r="OM48" s="136" t="n"/>
      <c r="ON48" s="139" t="n">
        <v>4923</v>
      </c>
      <c r="OO48" s="136" t="n"/>
      <c r="OP48" s="136" t="n"/>
      <c r="OQ48" s="22" t="n"/>
      <c r="OR48" s="22" t="n"/>
      <c r="OS48" s="23" t="n"/>
      <c r="OT48" s="136" t="n"/>
      <c r="OU48" s="136" t="n"/>
      <c r="OV48" s="136" t="n"/>
      <c r="OW48" s="136" t="n"/>
      <c r="OX48" s="22" t="n"/>
      <c r="OY48" s="22" t="n"/>
      <c r="OZ48" s="23" t="n"/>
    </row>
    <row r="49" ht="16.2" customHeight="1" s="325" thickBot="1">
      <c r="A49" s="26" t="inlineStr">
        <is>
          <t>ВентХаус</t>
        </is>
      </c>
      <c r="B49" s="27" t="inlineStr">
        <is>
          <t>ИП Марковчина Карина Равилевна</t>
        </is>
      </c>
      <c r="C49" s="27" t="n"/>
      <c r="D49" s="28" t="n"/>
      <c r="E49" s="29" t="n"/>
      <c r="F49" s="29" t="n"/>
      <c r="G49" s="48" t="n"/>
      <c r="H49" s="48" t="n"/>
      <c r="I49" s="147" t="n"/>
      <c r="J49" s="147" t="n"/>
      <c r="K49" s="136" t="n"/>
      <c r="L49" s="136" t="n"/>
      <c r="M49" s="136" t="n"/>
      <c r="N49" s="136" t="n"/>
      <c r="O49" s="22" t="n"/>
      <c r="P49" s="22" t="n"/>
      <c r="Q49" s="23" t="n"/>
      <c r="R49" s="136" t="n"/>
      <c r="S49" s="136" t="n"/>
      <c r="T49" s="136" t="n"/>
      <c r="U49" s="136" t="n"/>
      <c r="V49" s="22" t="n"/>
      <c r="W49" s="22" t="n"/>
      <c r="X49" s="23" t="n"/>
      <c r="Y49" s="136" t="n"/>
      <c r="Z49" s="136" t="n"/>
      <c r="AA49" s="136" t="n"/>
      <c r="AB49" s="136" t="n"/>
      <c r="AC49" s="22" t="n"/>
      <c r="AD49" s="22" t="n"/>
      <c r="AE49" s="23" t="n"/>
      <c r="AF49" s="136" t="n"/>
      <c r="AG49" s="136" t="n"/>
      <c r="AH49" s="136" t="n"/>
      <c r="AI49" s="136" t="n"/>
      <c r="AJ49" s="22" t="n"/>
      <c r="AK49" s="22" t="n"/>
      <c r="AL49" s="23" t="n"/>
      <c r="AM49" s="136" t="n"/>
      <c r="AN49" s="136" t="n"/>
      <c r="AO49" s="136" t="n"/>
      <c r="AP49" s="136" t="n"/>
      <c r="AQ49" s="22" t="n"/>
      <c r="AR49" s="22" t="n"/>
      <c r="AS49" s="23" t="n"/>
      <c r="AT49" s="136" t="n"/>
      <c r="AU49" s="136" t="n"/>
      <c r="AV49" s="136" t="n"/>
      <c r="AW49" s="136" t="n"/>
      <c r="AX49" s="22" t="n"/>
      <c r="AY49" s="22" t="n"/>
      <c r="AZ49" s="23" t="n"/>
      <c r="BA49" s="136" t="n"/>
      <c r="BB49" s="136" t="n"/>
      <c r="BC49" s="136" t="n"/>
      <c r="BD49" s="136" t="n"/>
      <c r="BE49" s="22" t="n"/>
      <c r="BF49" s="22" t="n"/>
      <c r="BG49" s="23" t="n"/>
      <c r="BH49" s="136" t="n"/>
      <c r="BI49" s="136" t="n"/>
      <c r="BJ49" s="136" t="n"/>
      <c r="BK49" s="136" t="n"/>
      <c r="BL49" s="22" t="n"/>
      <c r="BM49" s="22" t="n"/>
      <c r="BN49" s="23" t="n"/>
      <c r="BO49" s="136" t="n"/>
      <c r="BP49" s="136" t="n"/>
      <c r="BQ49" s="136" t="n"/>
      <c r="BR49" s="136" t="n"/>
      <c r="BS49" s="22" t="n"/>
      <c r="BT49" s="22" t="n"/>
      <c r="BU49" s="23" t="n"/>
      <c r="BV49" s="136" t="n"/>
      <c r="BW49" s="136" t="n"/>
      <c r="BX49" s="136" t="n"/>
      <c r="BY49" s="136" t="n"/>
      <c r="BZ49" s="22" t="n"/>
      <c r="CA49" s="22" t="n"/>
      <c r="CB49" s="23" t="n"/>
      <c r="CC49" s="136" t="n"/>
      <c r="CD49" s="136" t="n"/>
      <c r="CE49" s="136" t="n"/>
      <c r="CF49" s="136" t="n"/>
      <c r="CG49" s="22" t="n"/>
      <c r="CH49" s="22" t="n"/>
      <c r="CI49" s="23" t="n"/>
      <c r="CJ49" s="136" t="n"/>
      <c r="CK49" s="136" t="n"/>
      <c r="CL49" s="136" t="n"/>
      <c r="CM49" s="136" t="n"/>
      <c r="CN49" s="22" t="n"/>
      <c r="CO49" s="22" t="n"/>
      <c r="CP49" s="23" t="n"/>
      <c r="CQ49" s="136" t="n"/>
      <c r="CR49" s="136" t="n"/>
      <c r="CS49" s="136" t="n"/>
      <c r="CT49" s="136" t="n"/>
      <c r="CU49" s="22" t="n"/>
      <c r="CV49" s="22" t="n"/>
      <c r="CW49" s="23" t="n"/>
      <c r="CX49" s="136" t="n"/>
      <c r="CY49" s="136" t="n"/>
      <c r="CZ49" s="136" t="n"/>
      <c r="DA49" s="136" t="n"/>
      <c r="DB49" s="22" t="n"/>
      <c r="DC49" s="22" t="n"/>
      <c r="DD49" s="23" t="n"/>
      <c r="DE49" s="136" t="n"/>
      <c r="DF49" s="136" t="n"/>
      <c r="DG49" s="136" t="n"/>
      <c r="DH49" s="136" t="n"/>
      <c r="DI49" s="22" t="n"/>
      <c r="DJ49" s="22" t="n"/>
      <c r="DK49" s="23" t="n"/>
      <c r="DL49" s="136" t="n"/>
      <c r="DM49" s="136" t="n"/>
      <c r="DN49" s="136" t="n"/>
      <c r="DO49" s="136" t="n"/>
      <c r="DP49" s="22" t="n"/>
      <c r="DQ49" s="22" t="n"/>
      <c r="DR49" s="23" t="n"/>
      <c r="DS49" s="136" t="n"/>
      <c r="DT49" s="136" t="n"/>
      <c r="DU49" s="136" t="n"/>
      <c r="DV49" s="136" t="n"/>
      <c r="DW49" s="22" t="n"/>
      <c r="DX49" s="22" t="n"/>
      <c r="DY49" s="23" t="n"/>
      <c r="DZ49" s="136" t="n"/>
      <c r="EA49" s="136" t="n"/>
      <c r="EB49" s="136" t="n"/>
      <c r="EC49" s="136" t="n"/>
      <c r="ED49" s="22" t="n"/>
      <c r="EE49" s="22" t="n"/>
      <c r="EF49" s="23" t="n"/>
      <c r="EG49" s="136" t="n"/>
      <c r="EH49" s="136" t="n"/>
      <c r="EI49" s="136" t="n"/>
      <c r="EJ49" s="136" t="n"/>
      <c r="EK49" s="22" t="n"/>
      <c r="EL49" s="22" t="n"/>
      <c r="EM49" s="23" t="n"/>
      <c r="EN49" s="136" t="n"/>
      <c r="EO49" s="136" t="n"/>
      <c r="EP49" s="136" t="n"/>
      <c r="EQ49" s="136" t="n"/>
      <c r="ER49" s="22" t="n"/>
      <c r="ES49" s="22" t="n"/>
      <c r="ET49" s="23" t="n"/>
      <c r="EU49" s="136" t="n"/>
      <c r="EV49" s="136" t="n"/>
      <c r="EW49" s="136" t="n"/>
      <c r="EX49" s="136" t="n"/>
      <c r="EY49" s="22" t="n"/>
      <c r="EZ49" s="22" t="n"/>
      <c r="FA49" s="23" t="n"/>
      <c r="FB49" s="136" t="n"/>
      <c r="FC49" s="136" t="n"/>
      <c r="FD49" s="136" t="n"/>
      <c r="FE49" s="136" t="n"/>
      <c r="FF49" s="22" t="n"/>
      <c r="FG49" s="22" t="n"/>
      <c r="FH49" s="23" t="n"/>
      <c r="FI49" s="136" t="n"/>
      <c r="FJ49" s="136" t="n"/>
      <c r="FK49" s="136" t="n"/>
      <c r="FL49" s="136" t="n"/>
      <c r="FM49" s="22" t="n"/>
      <c r="FN49" s="22" t="n"/>
      <c r="FO49" s="23" t="n"/>
      <c r="FP49" s="136" t="n"/>
      <c r="FQ49" s="136" t="n"/>
      <c r="FR49" s="136" t="n"/>
      <c r="FS49" s="136" t="n"/>
      <c r="FT49" s="22" t="n"/>
      <c r="FU49" s="22" t="n"/>
      <c r="FV49" s="23" t="n"/>
      <c r="FW49" s="136" t="n"/>
      <c r="FX49" s="136" t="n"/>
      <c r="FY49" s="136" t="n"/>
      <c r="FZ49" s="136" t="n"/>
      <c r="GA49" s="22" t="n"/>
      <c r="GB49" s="22" t="n"/>
      <c r="GC49" s="23" t="n"/>
      <c r="GD49" s="136" t="n"/>
      <c r="GE49" s="136" t="n"/>
      <c r="GF49" s="136" t="n"/>
      <c r="GG49" s="136" t="n"/>
      <c r="GH49" s="22" t="n"/>
      <c r="GI49" s="22" t="n"/>
      <c r="GJ49" s="23" t="n"/>
      <c r="GK49" s="136" t="n"/>
      <c r="GL49" s="136" t="n"/>
      <c r="GM49" s="136" t="n"/>
      <c r="GN49" s="136" t="n"/>
      <c r="GO49" s="22" t="n"/>
      <c r="GP49" s="22" t="n"/>
      <c r="GQ49" s="23" t="n"/>
      <c r="GR49" s="136" t="n"/>
      <c r="GS49" s="136" t="n"/>
      <c r="GT49" s="136" t="n"/>
      <c r="GU49" s="136" t="n"/>
      <c r="GV49" s="22" t="n"/>
      <c r="GW49" s="22" t="n"/>
      <c r="GX49" s="23" t="n"/>
      <c r="GY49" s="136" t="n"/>
      <c r="GZ49" s="136" t="n"/>
      <c r="HA49" s="136" t="n"/>
      <c r="HB49" s="136" t="n"/>
      <c r="HC49" s="22" t="n"/>
      <c r="HD49" s="22" t="n"/>
      <c r="HE49" s="23" t="n"/>
      <c r="HF49" s="136" t="n"/>
      <c r="HG49" s="136" t="n"/>
      <c r="HH49" s="136" t="n"/>
      <c r="HI49" s="136" t="n"/>
      <c r="HJ49" s="22" t="n"/>
      <c r="HK49" s="22" t="n"/>
      <c r="HL49" s="23" t="n"/>
      <c r="HM49" s="136" t="n"/>
      <c r="HN49" s="136" t="n"/>
      <c r="HO49" s="136" t="n"/>
      <c r="HP49" s="136" t="n"/>
      <c r="HQ49" s="22" t="n"/>
      <c r="HR49" s="22" t="n"/>
      <c r="HS49" s="23" t="n"/>
      <c r="HT49" s="136" t="n"/>
      <c r="HU49" s="136" t="n"/>
      <c r="HV49" s="136" t="n"/>
      <c r="HW49" s="136" t="n"/>
      <c r="HX49" s="22" t="n"/>
      <c r="HY49" s="22" t="n"/>
      <c r="HZ49" s="23" t="n"/>
      <c r="IA49" s="136" t="n"/>
      <c r="IB49" s="136" t="n"/>
      <c r="IC49" s="136" t="n"/>
      <c r="ID49" s="136" t="n"/>
      <c r="IE49" s="22" t="n"/>
      <c r="IF49" s="22" t="n"/>
      <c r="IG49" s="23" t="n"/>
      <c r="IH49" s="136" t="n"/>
      <c r="II49" s="136" t="n"/>
      <c r="IJ49" s="136" t="n"/>
      <c r="IK49" s="136" t="n"/>
      <c r="IL49" s="22" t="n"/>
      <c r="IM49" s="22" t="n"/>
      <c r="IN49" s="23" t="n"/>
      <c r="IO49" s="136" t="n"/>
      <c r="IP49" s="136" t="n"/>
      <c r="IQ49" s="136" t="n"/>
      <c r="IR49" s="136" t="n"/>
      <c r="IS49" s="22" t="n"/>
      <c r="IT49" s="22" t="n"/>
      <c r="IU49" s="23" t="n"/>
      <c r="IV49" s="136" t="n"/>
      <c r="IW49" s="136" t="n"/>
      <c r="IX49" s="136" t="n"/>
      <c r="IY49" s="136" t="n"/>
      <c r="IZ49" s="22" t="n"/>
      <c r="JA49" s="22" t="n"/>
      <c r="JB49" s="23" t="n"/>
      <c r="JC49" s="136" t="n"/>
      <c r="JD49" s="136" t="n"/>
      <c r="JE49" s="136" t="n"/>
      <c r="JF49" s="136" t="n"/>
      <c r="JG49" s="22" t="n"/>
      <c r="JH49" s="22" t="n"/>
      <c r="JI49" s="23" t="n"/>
      <c r="JJ49" s="136" t="n"/>
      <c r="JK49" s="136" t="n"/>
      <c r="JL49" s="136" t="n"/>
      <c r="JM49" s="136" t="n"/>
      <c r="JN49" s="22" t="n"/>
      <c r="JO49" s="22" t="n"/>
      <c r="JP49" s="23" t="n"/>
      <c r="JQ49" s="136" t="n"/>
      <c r="JR49" s="136" t="n"/>
      <c r="JS49" s="136" t="n"/>
      <c r="JT49" s="136" t="n"/>
      <c r="JU49" s="22" t="n"/>
      <c r="JV49" s="22" t="n"/>
      <c r="JW49" s="23" t="n"/>
      <c r="JX49" s="136" t="n"/>
      <c r="JY49" s="136" t="n"/>
      <c r="JZ49" s="136" t="n"/>
      <c r="KA49" s="136" t="n"/>
      <c r="KB49" s="22" t="n"/>
      <c r="KC49" s="22" t="n"/>
      <c r="KD49" s="23" t="n"/>
      <c r="KE49" s="136" t="n"/>
      <c r="KF49" s="136" t="n"/>
      <c r="KG49" s="136" t="n"/>
      <c r="KH49" s="136" t="n"/>
      <c r="KI49" s="22" t="n"/>
      <c r="KJ49" s="22" t="n"/>
      <c r="KK49" s="23" t="n"/>
      <c r="KL49" s="136" t="n"/>
      <c r="KM49" s="136" t="n"/>
      <c r="KN49" s="136" t="n"/>
      <c r="KO49" s="136" t="n"/>
      <c r="KP49" s="22" t="n"/>
      <c r="KQ49" s="22" t="n"/>
      <c r="KR49" s="23" t="n"/>
      <c r="KS49" s="136" t="n"/>
      <c r="KT49" s="136" t="n"/>
      <c r="KU49" s="136" t="n"/>
      <c r="KV49" s="136" t="n"/>
      <c r="KW49" s="22" t="n"/>
      <c r="KX49" s="22" t="n"/>
      <c r="KY49" s="23" t="n"/>
      <c r="KZ49" s="136" t="n"/>
      <c r="LA49" s="136" t="n"/>
      <c r="LB49" s="136" t="n"/>
      <c r="LC49" s="136" t="n"/>
      <c r="LD49" s="22" t="n"/>
      <c r="LE49" s="22" t="n"/>
      <c r="LF49" s="23" t="n"/>
      <c r="LG49" s="136" t="n"/>
      <c r="LH49" s="136" t="n"/>
      <c r="LI49" s="136" t="n"/>
      <c r="LJ49" s="136" t="n"/>
      <c r="LK49" s="22" t="n"/>
      <c r="LL49" s="22" t="n"/>
      <c r="LM49" s="23" t="n"/>
      <c r="LN49" s="136" t="n"/>
      <c r="LO49" s="136" t="n"/>
      <c r="LP49" s="136" t="n"/>
      <c r="LQ49" s="136" t="n"/>
      <c r="LR49" s="22" t="n"/>
      <c r="LS49" s="22" t="n"/>
      <c r="LT49" s="23" t="n"/>
      <c r="LU49" s="136" t="n"/>
      <c r="LV49" s="136" t="n"/>
      <c r="LW49" s="136" t="n"/>
      <c r="LX49" s="136" t="n"/>
      <c r="LY49" s="22" t="n"/>
      <c r="LZ49" s="22" t="n"/>
      <c r="MA49" s="23" t="n"/>
      <c r="MB49" s="136" t="n"/>
      <c r="MC49" s="136" t="n"/>
      <c r="MD49" s="136" t="n"/>
      <c r="ME49" s="136" t="n"/>
      <c r="MF49" s="22" t="n"/>
      <c r="MG49" s="22" t="n"/>
      <c r="MH49" s="23" t="n"/>
      <c r="MI49" s="136" t="n"/>
      <c r="MJ49" s="136" t="n"/>
      <c r="MK49" s="136" t="n"/>
      <c r="ML49" s="136" t="n"/>
      <c r="MM49" s="22" t="n"/>
      <c r="MN49" s="22" t="n"/>
      <c r="MO49" s="23" t="n"/>
      <c r="MP49" s="136" t="n"/>
      <c r="MQ49" s="136" t="n"/>
      <c r="MR49" s="136" t="n"/>
      <c r="MS49" s="136" t="n"/>
      <c r="MT49" s="22" t="n"/>
      <c r="MU49" s="22" t="n"/>
      <c r="MV49" s="23" t="n"/>
      <c r="MW49" s="136" t="n"/>
      <c r="MX49" s="136" t="n"/>
      <c r="MY49" s="136" t="n"/>
      <c r="MZ49" s="136" t="n"/>
      <c r="NA49" s="22" t="n"/>
      <c r="NB49" s="22" t="n"/>
      <c r="NC49" s="23" t="n"/>
      <c r="ND49" s="136" t="n"/>
      <c r="NE49" s="136" t="n"/>
      <c r="NF49" s="136" t="n"/>
      <c r="NG49" s="136" t="n"/>
      <c r="NH49" s="22" t="n"/>
      <c r="NI49" s="22" t="n"/>
      <c r="NJ49" s="23" t="n"/>
      <c r="NK49" s="136" t="n"/>
      <c r="NL49" s="136" t="n"/>
      <c r="NM49" s="136" t="n"/>
      <c r="NN49" s="136" t="n"/>
      <c r="NO49" s="22" t="n"/>
      <c r="NP49" s="22" t="n"/>
      <c r="NQ49" s="23" t="n"/>
      <c r="NR49" s="136" t="n"/>
      <c r="NS49" s="136" t="n"/>
      <c r="NT49" s="136" t="n"/>
      <c r="NU49" s="136" t="n"/>
      <c r="NV49" s="22" t="n"/>
      <c r="NW49" s="22" t="n"/>
      <c r="NX49" s="23" t="n"/>
      <c r="NY49" s="136" t="n"/>
      <c r="NZ49" s="136" t="n"/>
      <c r="OA49" s="136" t="n"/>
      <c r="OB49" s="136" t="n"/>
      <c r="OC49" s="22" t="n"/>
      <c r="OD49" s="22" t="n"/>
      <c r="OE49" s="23" t="n"/>
      <c r="OF49" s="139" t="n">
        <v>10880</v>
      </c>
      <c r="OG49" s="136" t="n"/>
      <c r="OH49" s="136" t="n"/>
      <c r="OI49" s="136" t="n"/>
      <c r="OJ49" s="22" t="n"/>
      <c r="OK49" s="22" t="n"/>
      <c r="OL49" s="23" t="n"/>
      <c r="OM49" s="139" t="n">
        <v>10560</v>
      </c>
      <c r="ON49" s="136" t="n"/>
      <c r="OO49" s="136" t="n"/>
      <c r="OP49" s="139" t="n">
        <v>7483</v>
      </c>
      <c r="OQ49" s="22" t="n"/>
      <c r="OR49" s="22" t="n"/>
      <c r="OS49" s="23" t="n"/>
      <c r="OT49" s="139" t="n">
        <v>11559</v>
      </c>
      <c r="OU49" s="136" t="n"/>
      <c r="OV49" s="136" t="n"/>
      <c r="OW49" s="136" t="n"/>
      <c r="OX49" s="22" t="n"/>
      <c r="OY49" s="22" t="n"/>
      <c r="OZ49" s="23" t="n"/>
    </row>
    <row r="50" ht="16.2" customHeight="1" s="325" thickBot="1">
      <c r="A50" s="53" t="inlineStr">
        <is>
          <t>ООО КСК</t>
        </is>
      </c>
      <c r="B50" s="54" t="inlineStr">
        <is>
          <t>ООО КСК</t>
        </is>
      </c>
      <c r="C50" s="54" t="inlineStr">
        <is>
          <t>Николаев Юрий</t>
        </is>
      </c>
      <c r="D50" s="55" t="inlineStr">
        <is>
          <t>СПБ</t>
        </is>
      </c>
      <c r="E50" s="29" t="n"/>
      <c r="F50" s="29" t="n"/>
      <c r="G50" s="48" t="n"/>
      <c r="H50" s="48" t="n"/>
      <c r="I50" s="147" t="inlineStr">
        <is>
          <t>Ozon</t>
        </is>
      </c>
      <c r="J50" s="147" t="inlineStr">
        <is>
          <t>GERVENT</t>
        </is>
      </c>
      <c r="K50" s="37" t="n">
        <v>9350</v>
      </c>
      <c r="L50" s="136" t="n"/>
      <c r="M50" s="136" t="n"/>
      <c r="N50" s="136" t="n"/>
      <c r="O50" s="22">
        <f>IFERROR(K50/#REF!-1,0)</f>
        <v/>
      </c>
      <c r="P50" s="22">
        <f>IFERROR(L50/#REF!-1,0)</f>
        <v/>
      </c>
      <c r="Q50" s="23">
        <f>IFERROR(M50/#REF!-1,0)</f>
        <v/>
      </c>
      <c r="R50" s="37" t="n">
        <v>10223</v>
      </c>
      <c r="S50" s="136" t="n"/>
      <c r="T50" s="136" t="n"/>
      <c r="U50" s="136" t="n"/>
      <c r="V50" s="22">
        <f>IFERROR(R50/K50-1,0)</f>
        <v/>
      </c>
      <c r="W50" s="22">
        <f>IFERROR(S50/L50-1,0)</f>
        <v/>
      </c>
      <c r="X50" s="23">
        <f>IFERROR(T50/M50-1,0)</f>
        <v/>
      </c>
      <c r="Y50" s="37" t="n">
        <v>10199</v>
      </c>
      <c r="Z50" s="136" t="n"/>
      <c r="AA50" s="136" t="n"/>
      <c r="AB50" s="136" t="n"/>
      <c r="AC50" s="22">
        <f>IFERROR(Y50/R50-1,0)</f>
        <v/>
      </c>
      <c r="AD50" s="22">
        <f>IFERROR(Z50/S50-1,0)</f>
        <v/>
      </c>
      <c r="AE50" s="23">
        <f>IFERROR(AA50/T50-1,0)</f>
        <v/>
      </c>
      <c r="AF50" s="37" t="n">
        <v>10278</v>
      </c>
      <c r="AG50" s="136" t="n"/>
      <c r="AH50" s="136" t="n"/>
      <c r="AI50" s="136" t="n"/>
      <c r="AJ50" s="22">
        <f>IFERROR(AF50/Y50-1,0)</f>
        <v/>
      </c>
      <c r="AK50" s="22">
        <f>IFERROR(AG50/Z50-1,0)</f>
        <v/>
      </c>
      <c r="AL50" s="23">
        <f>IFERROR(AH50/AA50-1,0)</f>
        <v/>
      </c>
      <c r="AM50" s="37" t="n">
        <v>9819</v>
      </c>
      <c r="AN50" s="136" t="n"/>
      <c r="AO50" s="136" t="n"/>
      <c r="AP50" s="136" t="n"/>
      <c r="AQ50" s="22">
        <f>IFERROR(AM50/AF50-1,0)</f>
        <v/>
      </c>
      <c r="AR50" s="22">
        <f>IFERROR(AN50/AG50-1,0)</f>
        <v/>
      </c>
      <c r="AS50" s="23">
        <f>IFERROR(AO50/AH50-1,0)</f>
        <v/>
      </c>
      <c r="AT50" s="37" t="n">
        <v>9808</v>
      </c>
      <c r="AU50" s="136" t="n"/>
      <c r="AV50" s="136" t="n"/>
      <c r="AW50" s="136" t="n"/>
      <c r="AX50" s="22">
        <f>IFERROR(AT50/AM50-1,0)</f>
        <v/>
      </c>
      <c r="AY50" s="22">
        <f>IFERROR(AU50/AN50-1,0)</f>
        <v/>
      </c>
      <c r="AZ50" s="23">
        <f>IFERROR(AV50/AO50-1,0)</f>
        <v/>
      </c>
      <c r="BA50" s="37" t="n">
        <v>9630</v>
      </c>
      <c r="BB50" s="136" t="n"/>
      <c r="BC50" s="136" t="n"/>
      <c r="BD50" s="136" t="n"/>
      <c r="BE50" s="22">
        <f>IFERROR(BA50/AT50-1,0)</f>
        <v/>
      </c>
      <c r="BF50" s="22">
        <f>IFERROR(BB50/AU50-1,0)</f>
        <v/>
      </c>
      <c r="BG50" s="23">
        <f>IFERROR(BC50/AV50-1,0)</f>
        <v/>
      </c>
      <c r="BH50" s="37" t="n">
        <v>9068</v>
      </c>
      <c r="BI50" s="136" t="n"/>
      <c r="BJ50" s="136" t="n"/>
      <c r="BK50" s="136" t="n"/>
      <c r="BL50" s="22">
        <f>IFERROR(BH50/BA50-1,0)</f>
        <v/>
      </c>
      <c r="BM50" s="22">
        <f>IFERROR(BI50/BB50-1,0)</f>
        <v/>
      </c>
      <c r="BN50" s="23">
        <f>IFERROR(BJ50/BC50-1,0)</f>
        <v/>
      </c>
      <c r="BO50" s="37" t="n">
        <v>9124</v>
      </c>
      <c r="BP50" s="136" t="n"/>
      <c r="BQ50" s="136" t="n"/>
      <c r="BR50" s="136" t="n"/>
      <c r="BS50" s="22">
        <f>IFERROR(BO50/BH50-1,0)</f>
        <v/>
      </c>
      <c r="BT50" s="22">
        <f>IFERROR(BP50/BI50-1,0)</f>
        <v/>
      </c>
      <c r="BU50" s="23">
        <f>IFERROR(BQ50/BJ50-1,0)</f>
        <v/>
      </c>
      <c r="BV50" s="37" t="n">
        <v>9256</v>
      </c>
      <c r="BW50" s="136" t="n"/>
      <c r="BX50" s="136" t="n"/>
      <c r="BY50" s="136" t="n"/>
      <c r="BZ50" s="22">
        <f>IFERROR(BV50/BO50-1,0)</f>
        <v/>
      </c>
      <c r="CA50" s="22">
        <f>IFERROR(BW50/BP50-1,0)</f>
        <v/>
      </c>
      <c r="CB50" s="23">
        <f>IFERROR(BX50/BQ50-1,0)</f>
        <v/>
      </c>
      <c r="CC50" s="37" t="n">
        <v>9528</v>
      </c>
      <c r="CD50" s="136" t="n"/>
      <c r="CE50" s="136" t="n"/>
      <c r="CF50" s="136" t="n"/>
      <c r="CG50" s="22">
        <f>IFERROR(CC50/BV50-1,0)</f>
        <v/>
      </c>
      <c r="CH50" s="22">
        <f>IFERROR(CD50/BW50-1,0)</f>
        <v/>
      </c>
      <c r="CI50" s="23">
        <f>IFERROR(CE50/BX50-1,0)</f>
        <v/>
      </c>
      <c r="CJ50" s="37" t="n">
        <v>9258</v>
      </c>
      <c r="CK50" s="136" t="n"/>
      <c r="CL50" s="136" t="n"/>
      <c r="CM50" s="136" t="n"/>
      <c r="CN50" s="22">
        <f>IFERROR(CJ50/CC50-1,0)</f>
        <v/>
      </c>
      <c r="CO50" s="22">
        <f>IFERROR(CK50/CD50-1,0)</f>
        <v/>
      </c>
      <c r="CP50" s="23">
        <f>IFERROR(CL50/CE50-1,0)</f>
        <v/>
      </c>
      <c r="CQ50" s="152" t="n">
        <v>9672</v>
      </c>
      <c r="CR50" s="136" t="n"/>
      <c r="CS50" s="136" t="n"/>
      <c r="CT50" s="136" t="n"/>
      <c r="CU50" s="22">
        <f>IFERROR(CQ50/CJ50-1,0)</f>
        <v/>
      </c>
      <c r="CV50" s="22">
        <f>IFERROR(CR50/CK50-1,0)</f>
        <v/>
      </c>
      <c r="CW50" s="23">
        <f>IFERROR(CS50/CL50-1,0)</f>
        <v/>
      </c>
      <c r="CX50" s="152" t="n">
        <v>9498</v>
      </c>
      <c r="CY50" s="136" t="n"/>
      <c r="CZ50" s="136" t="n"/>
      <c r="DA50" s="136" t="n"/>
      <c r="DB50" s="22">
        <f>IFERROR(CX50/CQ50-1,0)</f>
        <v/>
      </c>
      <c r="DC50" s="22">
        <f>IFERROR(CY50/CR50-1,0)</f>
        <v/>
      </c>
      <c r="DD50" s="23">
        <f>IFERROR(CZ50/CS50-1,0)</f>
        <v/>
      </c>
      <c r="DE50" s="152" t="n">
        <v>9744</v>
      </c>
      <c r="DF50" s="136" t="n"/>
      <c r="DG50" s="136" t="n"/>
      <c r="DH50" s="136" t="n"/>
      <c r="DI50" s="22">
        <f>IFERROR(DE50/CX50-1,0)</f>
        <v/>
      </c>
      <c r="DJ50" s="22">
        <f>IFERROR(DF50/CY50-1,0)</f>
        <v/>
      </c>
      <c r="DK50" s="23">
        <f>IFERROR(DG50/CZ50-1,0)</f>
        <v/>
      </c>
      <c r="DL50" s="152" t="n">
        <v>9726</v>
      </c>
      <c r="DM50" s="136" t="n"/>
      <c r="DN50" s="136" t="n"/>
      <c r="DO50" s="136" t="n"/>
      <c r="DP50" s="22">
        <f>IFERROR(DL50/DE50-1,0)</f>
        <v/>
      </c>
      <c r="DQ50" s="22">
        <f>IFERROR(DM50/DF50-1,0)</f>
        <v/>
      </c>
      <c r="DR50" s="23">
        <f>IFERROR(DN50/DG50-1,0)</f>
        <v/>
      </c>
      <c r="DS50" s="152" t="n">
        <v>9854</v>
      </c>
      <c r="DT50" s="136" t="n"/>
      <c r="DU50" s="136" t="n"/>
      <c r="DV50" s="136" t="n"/>
      <c r="DW50" s="22">
        <f>IFERROR(DS50/DL50-1,0)</f>
        <v/>
      </c>
      <c r="DX50" s="22">
        <f>IFERROR(DT50/DM50-1,0)</f>
        <v/>
      </c>
      <c r="DY50" s="23">
        <f>IFERROR(DU50/DN50-1,0)</f>
        <v/>
      </c>
      <c r="DZ50" s="152" t="n">
        <v>9332</v>
      </c>
      <c r="EA50" s="136" t="n"/>
      <c r="EB50" s="136" t="n"/>
      <c r="EC50" s="136" t="n"/>
      <c r="ED50" s="22">
        <f>IFERROR(DZ50/DS50-1,0)</f>
        <v/>
      </c>
      <c r="EE50" s="22">
        <f>IFERROR(EA50/DT50-1,0)</f>
        <v/>
      </c>
      <c r="EF50" s="23">
        <f>IFERROR(EB50/DU50-1,0)</f>
        <v/>
      </c>
      <c r="EG50" s="159" t="n"/>
      <c r="EH50" s="136" t="n"/>
      <c r="EI50" s="136" t="n"/>
      <c r="EJ50" s="136" t="n"/>
      <c r="EK50" s="22">
        <f>IFERROR(EG50/DZ50-1,0)</f>
        <v/>
      </c>
      <c r="EL50" s="22">
        <f>IFERROR(EH50/EA50-1,0)</f>
        <v/>
      </c>
      <c r="EM50" s="23">
        <f>IFERROR(EI50/EB50-1,0)</f>
        <v/>
      </c>
      <c r="EN50" s="159" t="n"/>
      <c r="EO50" s="136" t="n"/>
      <c r="EP50" s="136" t="n"/>
      <c r="EQ50" s="136" t="n"/>
      <c r="ER50" s="22">
        <f>IFERROR(EN50/EG50-1,0)</f>
        <v/>
      </c>
      <c r="ES50" s="22">
        <f>IFERROR(EO50/EH50-1,0)</f>
        <v/>
      </c>
      <c r="ET50" s="23">
        <f>IFERROR(EP50/EI50-1,0)</f>
        <v/>
      </c>
      <c r="EU50" s="159" t="n"/>
      <c r="EV50" s="136" t="n"/>
      <c r="EW50" s="136" t="n"/>
      <c r="EX50" s="136" t="n"/>
      <c r="EY50" s="22">
        <f>IFERROR(EU50/EN50-1,0)</f>
        <v/>
      </c>
      <c r="EZ50" s="22">
        <f>IFERROR(EV50/EO50-1,0)</f>
        <v/>
      </c>
      <c r="FA50" s="23">
        <f>IFERROR(EW50/EP50-1,0)</f>
        <v/>
      </c>
      <c r="FB50" s="159" t="n"/>
      <c r="FC50" s="136" t="n"/>
      <c r="FD50" s="136" t="n"/>
      <c r="FE50" s="136" t="n"/>
      <c r="FF50" s="22">
        <f>IFERROR(FB50/EU50-1,0)</f>
        <v/>
      </c>
      <c r="FG50" s="22">
        <f>IFERROR(FC50/EV50-1,0)</f>
        <v/>
      </c>
      <c r="FH50" s="23">
        <f>IFERROR(FD50/EW50-1,0)</f>
        <v/>
      </c>
      <c r="FI50" s="159" t="n"/>
      <c r="FJ50" s="136" t="n"/>
      <c r="FK50" s="136" t="n"/>
      <c r="FL50" s="136" t="n"/>
      <c r="FM50" s="22">
        <f>IFERROR(FI50/FB50-1,0)</f>
        <v/>
      </c>
      <c r="FN50" s="22">
        <f>IFERROR(FJ50/FC50-1,0)</f>
        <v/>
      </c>
      <c r="FO50" s="23">
        <f>IFERROR(FK50/FD50-1,0)</f>
        <v/>
      </c>
      <c r="FP50" s="159" t="n"/>
      <c r="FQ50" s="136" t="n"/>
      <c r="FR50" s="136" t="n"/>
      <c r="FS50" s="136" t="n"/>
      <c r="FT50" s="22">
        <f>IFERROR(FP50/FI50-1,0)</f>
        <v/>
      </c>
      <c r="FU50" s="22">
        <f>IFERROR(FQ50/FJ50-1,0)</f>
        <v/>
      </c>
      <c r="FV50" s="23">
        <f>IFERROR(FR50/FK50-1,0)</f>
        <v/>
      </c>
      <c r="FW50" s="159" t="n"/>
      <c r="FX50" s="136" t="n"/>
      <c r="FY50" s="136" t="n"/>
      <c r="FZ50" s="136" t="n"/>
      <c r="GA50" s="22">
        <f>IFERROR(FW50/FP50-1,0)</f>
        <v/>
      </c>
      <c r="GB50" s="22">
        <f>IFERROR(FX50/FQ50-1,0)</f>
        <v/>
      </c>
      <c r="GC50" s="23">
        <f>IFERROR(FY50/FR50-1,0)</f>
        <v/>
      </c>
      <c r="GD50" s="159" t="n"/>
      <c r="GE50" s="136" t="n"/>
      <c r="GF50" s="136" t="n"/>
      <c r="GG50" s="136" t="n"/>
      <c r="GH50" s="22">
        <f>IFERROR(GD50/FW50-1,0)</f>
        <v/>
      </c>
      <c r="GI50" s="22">
        <f>IFERROR(GE50/FX50-1,0)</f>
        <v/>
      </c>
      <c r="GJ50" s="23">
        <f>IFERROR(GF50/FY50-1,0)</f>
        <v/>
      </c>
      <c r="GK50" s="159" t="n"/>
      <c r="GL50" s="136" t="n"/>
      <c r="GM50" s="136" t="n"/>
      <c r="GN50" s="136" t="n"/>
      <c r="GO50" s="22">
        <f>IFERROR(GK50/GD50-1,0)</f>
        <v/>
      </c>
      <c r="GP50" s="22">
        <f>IFERROR(GL50/GE50-1,0)</f>
        <v/>
      </c>
      <c r="GQ50" s="23">
        <f>IFERROR(GM50/GF50-1,0)</f>
        <v/>
      </c>
      <c r="GR50" s="159" t="n"/>
      <c r="GS50" s="136" t="n"/>
      <c r="GT50" s="136" t="n"/>
      <c r="GU50" s="136" t="n"/>
      <c r="GV50" s="22">
        <f>IFERROR(GR50/GK50-1,0)</f>
        <v/>
      </c>
      <c r="GW50" s="22">
        <f>IFERROR(GS50/GL50-1,0)</f>
        <v/>
      </c>
      <c r="GX50" s="23">
        <f>IFERROR(GT50/GM50-1,0)</f>
        <v/>
      </c>
      <c r="GY50" s="159" t="n"/>
      <c r="GZ50" s="136" t="n"/>
      <c r="HA50" s="136" t="n"/>
      <c r="HB50" s="136" t="n"/>
      <c r="HC50" s="22">
        <f>IFERROR(GY50/GR50-1,0)</f>
        <v/>
      </c>
      <c r="HD50" s="22">
        <f>IFERROR(GZ50/GS50-1,0)</f>
        <v/>
      </c>
      <c r="HE50" s="23">
        <f>IFERROR(HA50/GT50-1,0)</f>
        <v/>
      </c>
      <c r="HF50" s="159" t="n"/>
      <c r="HG50" s="136" t="n"/>
      <c r="HH50" s="136" t="n"/>
      <c r="HI50" s="136" t="n"/>
      <c r="HJ50" s="22">
        <f>IFERROR(HF50/GY50-1,0)</f>
        <v/>
      </c>
      <c r="HK50" s="22">
        <f>IFERROR(HG50/GZ50-1,0)</f>
        <v/>
      </c>
      <c r="HL50" s="23">
        <f>IFERROR(HH50/HA50-1,0)</f>
        <v/>
      </c>
      <c r="HM50" s="159" t="n"/>
      <c r="HN50" s="136" t="n"/>
      <c r="HO50" s="136" t="n"/>
      <c r="HP50" s="136" t="n"/>
      <c r="HQ50" s="22">
        <f>IFERROR(HM50/HF50-1,0)</f>
        <v/>
      </c>
      <c r="HR50" s="22">
        <f>IFERROR(HN50/HG50-1,0)</f>
        <v/>
      </c>
      <c r="HS50" s="23">
        <f>IFERROR(HO50/HH50-1,0)</f>
        <v/>
      </c>
      <c r="HT50" s="159" t="n"/>
      <c r="HU50" s="136" t="n"/>
      <c r="HV50" s="136" t="n"/>
      <c r="HW50" s="136" t="n"/>
      <c r="HX50" s="22">
        <f>IFERROR(HT50/HM50-1,0)</f>
        <v/>
      </c>
      <c r="HY50" s="22">
        <f>IFERROR(HU50/HN50-1,0)</f>
        <v/>
      </c>
      <c r="HZ50" s="23">
        <f>IFERROR(HV50/HO50-1,0)</f>
        <v/>
      </c>
      <c r="IA50" s="159" t="n"/>
      <c r="IB50" s="136" t="n"/>
      <c r="IC50" s="136" t="n"/>
      <c r="ID50" s="136" t="n"/>
      <c r="IE50" s="22">
        <f>IFERROR(IA50/HT50-1,0)</f>
        <v/>
      </c>
      <c r="IF50" s="22">
        <f>IFERROR(IB50/HU50-1,0)</f>
        <v/>
      </c>
      <c r="IG50" s="23">
        <f>IFERROR(IC50/HV50-1,0)</f>
        <v/>
      </c>
      <c r="IH50" s="159" t="n"/>
      <c r="II50" s="136" t="n"/>
      <c r="IJ50" s="136" t="n"/>
      <c r="IK50" s="136" t="n"/>
      <c r="IL50" s="22">
        <f>IFERROR(IH50/IA50-1,0)</f>
        <v/>
      </c>
      <c r="IM50" s="22">
        <f>IFERROR(II50/IB50-1,0)</f>
        <v/>
      </c>
      <c r="IN50" s="23">
        <f>IFERROR(IJ50/IC50-1,0)</f>
        <v/>
      </c>
      <c r="IO50" s="159" t="n"/>
      <c r="IP50" s="136" t="n"/>
      <c r="IQ50" s="136" t="n"/>
      <c r="IR50" s="136" t="n"/>
      <c r="IS50" s="22">
        <f>IFERROR(IO50/IH50-1,0)</f>
        <v/>
      </c>
      <c r="IT50" s="22">
        <f>IFERROR(IP50/II50-1,0)</f>
        <v/>
      </c>
      <c r="IU50" s="23">
        <f>IFERROR(IQ50/IJ50-1,0)</f>
        <v/>
      </c>
      <c r="IV50" s="159" t="n"/>
      <c r="IW50" s="136" t="n"/>
      <c r="IX50" s="136" t="n"/>
      <c r="IY50" s="136" t="n"/>
      <c r="IZ50" s="22">
        <f>IFERROR(IV50/IO50-1,0)</f>
        <v/>
      </c>
      <c r="JA50" s="22">
        <f>IFERROR(IW50/IP50-1,0)</f>
        <v/>
      </c>
      <c r="JB50" s="23">
        <f>IFERROR(IX50/IQ50-1,0)</f>
        <v/>
      </c>
      <c r="JC50" s="159" t="n"/>
      <c r="JD50" s="136" t="n"/>
      <c r="JE50" s="136" t="n"/>
      <c r="JF50" s="136" t="n"/>
      <c r="JG50" s="22">
        <f>IFERROR(JC50/IV50-1,0)</f>
        <v/>
      </c>
      <c r="JH50" s="22">
        <f>IFERROR(JD50/IW50-1,0)</f>
        <v/>
      </c>
      <c r="JI50" s="23">
        <f>IFERROR(JE50/IX50-1,0)</f>
        <v/>
      </c>
      <c r="JJ50" s="159" t="n"/>
      <c r="JK50" s="136" t="n"/>
      <c r="JL50" s="136" t="n"/>
      <c r="JM50" s="136" t="n"/>
      <c r="JN50" s="22">
        <f>IFERROR(JJ50/JC50-1,0)</f>
        <v/>
      </c>
      <c r="JO50" s="22">
        <f>IFERROR(JK50/JD50-1,0)</f>
        <v/>
      </c>
      <c r="JP50" s="23">
        <f>IFERROR(JL50/JE50-1,0)</f>
        <v/>
      </c>
      <c r="JQ50" s="159" t="n"/>
      <c r="JR50" s="136" t="n"/>
      <c r="JS50" s="136" t="n"/>
      <c r="JT50" s="136" t="n"/>
      <c r="JU50" s="22">
        <f>IFERROR(JQ50/JJ50-1,0)</f>
        <v/>
      </c>
      <c r="JV50" s="22">
        <f>IFERROR(JR50/JK50-1,0)</f>
        <v/>
      </c>
      <c r="JW50" s="23">
        <f>IFERROR(JS50/JL50-1,0)</f>
        <v/>
      </c>
      <c r="JX50" s="159" t="n"/>
      <c r="JY50" s="136" t="n"/>
      <c r="JZ50" s="136" t="n"/>
      <c r="KA50" s="136" t="n"/>
      <c r="KB50" s="22">
        <f>IFERROR(JX50/JQ50-1,0)</f>
        <v/>
      </c>
      <c r="KC50" s="22">
        <f>IFERROR(JY50/JR50-1,0)</f>
        <v/>
      </c>
      <c r="KD50" s="23">
        <f>IFERROR(JZ50/JS50-1,0)</f>
        <v/>
      </c>
      <c r="KE50" s="159" t="n"/>
      <c r="KF50" s="136" t="n"/>
      <c r="KG50" s="136" t="n"/>
      <c r="KH50" s="136" t="n"/>
      <c r="KI50" s="22">
        <f>IFERROR(KE50/JQ50-1,0)</f>
        <v/>
      </c>
      <c r="KJ50" s="22">
        <f>IFERROR(KF50/JR50-1,0)</f>
        <v/>
      </c>
      <c r="KK50" s="23">
        <f>IFERROR(KG50/JS50-1,0)</f>
        <v/>
      </c>
      <c r="KL50" s="159" t="n"/>
      <c r="KM50" s="136" t="n"/>
      <c r="KN50" s="136" t="n"/>
      <c r="KO50" s="136" t="n"/>
      <c r="KP50" s="22">
        <f>IFERROR(KL50/JX50-1,0)</f>
        <v/>
      </c>
      <c r="KQ50" s="22">
        <f>IFERROR(KM50/JY50-1,0)</f>
        <v/>
      </c>
      <c r="KR50" s="23">
        <f>IFERROR(KN50/JZ50-1,0)</f>
        <v/>
      </c>
      <c r="KS50" s="159" t="n"/>
      <c r="KT50" s="136" t="n"/>
      <c r="KU50" s="136" t="n"/>
      <c r="KV50" s="136" t="n"/>
      <c r="KW50" s="22">
        <f>IFERROR(KS50/KE50-1,0)</f>
        <v/>
      </c>
      <c r="KX50" s="22">
        <f>IFERROR(KT50/KF50-1,0)</f>
        <v/>
      </c>
      <c r="KY50" s="23">
        <f>IFERROR(KU50/KG50-1,0)</f>
        <v/>
      </c>
      <c r="KZ50" s="159" t="n"/>
      <c r="LA50" s="136" t="n"/>
      <c r="LB50" s="136" t="n"/>
      <c r="LC50" s="136" t="n"/>
      <c r="LD50" s="22">
        <f>IFERROR(KZ50/KL50-1,0)</f>
        <v/>
      </c>
      <c r="LE50" s="22">
        <f>IFERROR(LA50/KM50-1,0)</f>
        <v/>
      </c>
      <c r="LF50" s="23">
        <f>IFERROR(LB50/KN50-1,0)</f>
        <v/>
      </c>
      <c r="LG50" s="159" t="n"/>
      <c r="LH50" s="136" t="n"/>
      <c r="LI50" s="136" t="n"/>
      <c r="LJ50" s="136" t="n"/>
      <c r="LK50" s="22">
        <f>IFERROR(LG50/KS50-1,0)</f>
        <v/>
      </c>
      <c r="LL50" s="22">
        <f>IFERROR(LH50/KT50-1,0)</f>
        <v/>
      </c>
      <c r="LM50" s="23">
        <f>IFERROR(LI50/KU50-1,0)</f>
        <v/>
      </c>
      <c r="LN50" s="159" t="n"/>
      <c r="LO50" s="136" t="n"/>
      <c r="LP50" s="136" t="n"/>
      <c r="LQ50" s="136" t="n"/>
      <c r="LR50" s="22">
        <f>IFERROR(LN50/KZ50-1,0)</f>
        <v/>
      </c>
      <c r="LS50" s="22">
        <f>IFERROR(LO50/LA50-1,0)</f>
        <v/>
      </c>
      <c r="LT50" s="23">
        <f>IFERROR(LP50/LB50-1,0)</f>
        <v/>
      </c>
      <c r="LU50" s="159" t="n"/>
      <c r="LV50" s="136" t="n"/>
      <c r="LW50" s="136" t="n"/>
      <c r="LX50" s="136" t="n"/>
      <c r="LY50" s="22">
        <f>IFERROR(LU50/LG50-1,0)</f>
        <v/>
      </c>
      <c r="LZ50" s="22">
        <f>IFERROR(LV50/LH50-1,0)</f>
        <v/>
      </c>
      <c r="MA50" s="23">
        <f>IFERROR(LW50/LI50-1,0)</f>
        <v/>
      </c>
      <c r="MB50" s="159" t="n"/>
      <c r="MC50" s="136" t="n"/>
      <c r="MD50" s="136" t="n"/>
      <c r="ME50" s="136" t="n"/>
      <c r="MF50" s="22">
        <f>IFERROR(MB50/LN50-1,0)</f>
        <v/>
      </c>
      <c r="MG50" s="22">
        <f>IFERROR(MC50/LO50-1,0)</f>
        <v/>
      </c>
      <c r="MH50" s="23">
        <f>IFERROR(MD50/LP50-1,0)</f>
        <v/>
      </c>
      <c r="MI50" s="159" t="n"/>
      <c r="MJ50" s="136" t="n"/>
      <c r="MK50" s="136" t="n"/>
      <c r="ML50" s="136" t="n"/>
      <c r="MM50" s="22">
        <f>IFERROR(MI50/LU50-1,0)</f>
        <v/>
      </c>
      <c r="MN50" s="22">
        <f>IFERROR(MJ50/LV50-1,0)</f>
        <v/>
      </c>
      <c r="MO50" s="23">
        <f>IFERROR(MK50/LW50-1,0)</f>
        <v/>
      </c>
      <c r="MP50" s="159" t="n"/>
      <c r="MQ50" s="136" t="n"/>
      <c r="MR50" s="136" t="n"/>
      <c r="MS50" s="136" t="n"/>
      <c r="MT50" s="22">
        <f>IFERROR(MP50/MB50-1,0)</f>
        <v/>
      </c>
      <c r="MU50" s="22">
        <f>IFERROR(MQ50/MC50-1,0)</f>
        <v/>
      </c>
      <c r="MV50" s="23">
        <f>IFERROR(MR50/MD50-1,0)</f>
        <v/>
      </c>
      <c r="MW50" s="159" t="n"/>
      <c r="MX50" s="136" t="n"/>
      <c r="MY50" s="136" t="n"/>
      <c r="MZ50" s="136" t="n"/>
      <c r="NA50" s="22">
        <f>IFERROR(MW50/MI50-1,0)</f>
        <v/>
      </c>
      <c r="NB50" s="22">
        <f>IFERROR(MX50/MJ50-1,0)</f>
        <v/>
      </c>
      <c r="NC50" s="23">
        <f>IFERROR(MY50/MK50-1,0)</f>
        <v/>
      </c>
      <c r="ND50" s="159" t="n"/>
      <c r="NE50" s="136" t="n"/>
      <c r="NF50" s="136" t="n"/>
      <c r="NG50" s="136" t="n"/>
      <c r="NH50" s="22">
        <f>IFERROR(ND50/MP50-1,0)</f>
        <v/>
      </c>
      <c r="NI50" s="22">
        <f>IFERROR(NE50/MQ50-1,0)</f>
        <v/>
      </c>
      <c r="NJ50" s="23">
        <f>IFERROR(NF50/MR50-1,0)</f>
        <v/>
      </c>
      <c r="NK50" s="159" t="n"/>
      <c r="NL50" s="136" t="n"/>
      <c r="NM50" s="136" t="n"/>
      <c r="NN50" s="136" t="n"/>
      <c r="NO50" s="22">
        <f>IFERROR(NK50/MW50-1,0)</f>
        <v/>
      </c>
      <c r="NP50" s="22">
        <f>IFERROR(NL50/MX50-1,0)</f>
        <v/>
      </c>
      <c r="NQ50" s="23">
        <f>IFERROR(NM50/MY50-1,0)</f>
        <v/>
      </c>
      <c r="NR50" s="159" t="n"/>
      <c r="NS50" s="136" t="n"/>
      <c r="NT50" s="136" t="n"/>
      <c r="NU50" s="136" t="n"/>
      <c r="NV50" s="22">
        <f>IFERROR(NR50/ND50-1,0)</f>
        <v/>
      </c>
      <c r="NW50" s="22">
        <f>IFERROR(NS50/NE50-1,0)</f>
        <v/>
      </c>
      <c r="NX50" s="23">
        <f>IFERROR(NT50/NF50-1,0)</f>
        <v/>
      </c>
      <c r="NY50" s="159" t="n"/>
      <c r="NZ50" s="136" t="n"/>
      <c r="OA50" s="136" t="n"/>
      <c r="OB50" s="136" t="n"/>
      <c r="OC50" s="22">
        <f>IFERROR(NY50/NK50-1,0)</f>
        <v/>
      </c>
      <c r="OD50" s="22">
        <f>IFERROR(NZ50/NL50-1,0)</f>
        <v/>
      </c>
      <c r="OE50" s="23">
        <f>IFERROR(OA50/NM50-1,0)</f>
        <v/>
      </c>
      <c r="OF50" s="159" t="n"/>
      <c r="OG50" s="136" t="n"/>
      <c r="OH50" s="136" t="n"/>
      <c r="OI50" s="136" t="n"/>
      <c r="OJ50" s="22">
        <f>IFERROR(OF50/NR50-1,0)</f>
        <v/>
      </c>
      <c r="OK50" s="22">
        <f>IFERROR(OG50/NS50-1,0)</f>
        <v/>
      </c>
      <c r="OL50" s="23">
        <f>IFERROR(OH50/NT50-1,0)</f>
        <v/>
      </c>
      <c r="OM50" s="159" t="n"/>
      <c r="ON50" s="136" t="n"/>
      <c r="OO50" s="136" t="n"/>
      <c r="OP50" s="136" t="n"/>
      <c r="OQ50" s="22">
        <f>IFERROR(OM50/NY50-1,0)</f>
        <v/>
      </c>
      <c r="OR50" s="22">
        <f>IFERROR(ON50/NZ50-1,0)</f>
        <v/>
      </c>
      <c r="OS50" s="23">
        <f>IFERROR(OO50/OA50-1,0)</f>
        <v/>
      </c>
      <c r="OT50" s="159" t="n"/>
      <c r="OU50" s="136" t="n"/>
      <c r="OV50" s="136" t="n"/>
      <c r="OW50" s="136" t="n"/>
      <c r="OX50" s="22">
        <f>IFERROR(OT50/OF50-1,0)</f>
        <v/>
      </c>
      <c r="OY50" s="22">
        <f>IFERROR(OU50/OG50-1,0)</f>
        <v/>
      </c>
      <c r="OZ50" s="23">
        <f>IFERROR(OV50/OH50-1,0)</f>
        <v/>
      </c>
    </row>
    <row r="51" ht="16.2" customHeight="1" s="325" thickBot="1">
      <c r="A51" s="53" t="inlineStr">
        <is>
          <t>Салон кровли и фассада</t>
        </is>
      </c>
      <c r="B51" s="54" t="inlineStr">
        <is>
          <t>ООО Салон кровли и фассада</t>
        </is>
      </c>
      <c r="C51" s="54" t="inlineStr">
        <is>
          <t>Долгов Вадим</t>
        </is>
      </c>
      <c r="D51" s="55" t="inlineStr">
        <is>
          <t>Киров</t>
        </is>
      </c>
      <c r="E51" s="29" t="n"/>
      <c r="F51" s="29" t="n"/>
      <c r="G51" s="29" t="n"/>
      <c r="H51" s="29" t="n"/>
      <c r="I51" s="147" t="inlineStr">
        <is>
          <t>Ozon</t>
        </is>
      </c>
      <c r="J51" s="147" t="inlineStr">
        <is>
          <t>GERVENT</t>
        </is>
      </c>
      <c r="K51" s="37" t="n">
        <v>10518</v>
      </c>
      <c r="L51" s="136" t="n"/>
      <c r="M51" s="136" t="n"/>
      <c r="N51" s="136" t="n"/>
      <c r="O51" s="22">
        <f>IFERROR(K51/#REF!-1,0)</f>
        <v/>
      </c>
      <c r="P51" s="22">
        <f>IFERROR(L51/#REF!-1,0)</f>
        <v/>
      </c>
      <c r="Q51" s="23">
        <f>IFERROR(M51/#REF!-1,0)</f>
        <v/>
      </c>
      <c r="R51" s="37" t="n">
        <v>10452</v>
      </c>
      <c r="S51" s="136" t="n"/>
      <c r="T51" s="136" t="n"/>
      <c r="U51" s="136" t="n"/>
      <c r="V51" s="22">
        <f>IFERROR(R51/K51-1,0)</f>
        <v/>
      </c>
      <c r="W51" s="22">
        <f>IFERROR(S51/L51-1,0)</f>
        <v/>
      </c>
      <c r="X51" s="23">
        <f>IFERROR(T51/M51-1,0)</f>
        <v/>
      </c>
      <c r="Y51" s="37" t="n">
        <v>10447</v>
      </c>
      <c r="Z51" s="136" t="n"/>
      <c r="AA51" s="136" t="n"/>
      <c r="AB51" s="136" t="n"/>
      <c r="AC51" s="22">
        <f>IFERROR(Y51/R51-1,0)</f>
        <v/>
      </c>
      <c r="AD51" s="22">
        <f>IFERROR(Z51/S51-1,0)</f>
        <v/>
      </c>
      <c r="AE51" s="23">
        <f>IFERROR(AA51/T51-1,0)</f>
        <v/>
      </c>
      <c r="AF51" s="37" t="n">
        <v>9442</v>
      </c>
      <c r="AG51" s="136" t="n"/>
      <c r="AH51" s="136" t="n"/>
      <c r="AI51" s="136" t="n"/>
      <c r="AJ51" s="22">
        <f>IFERROR(AF51/Y51-1,0)</f>
        <v/>
      </c>
      <c r="AK51" s="22">
        <f>IFERROR(AG51/Z51-1,0)</f>
        <v/>
      </c>
      <c r="AL51" s="23">
        <f>IFERROR(AH51/AA51-1,0)</f>
        <v/>
      </c>
      <c r="AM51" s="37" t="n">
        <v>9605</v>
      </c>
      <c r="AN51" s="136" t="n"/>
      <c r="AO51" s="136" t="n"/>
      <c r="AP51" s="136" t="n"/>
      <c r="AQ51" s="22">
        <f>IFERROR(AM51/AF51-1,0)</f>
        <v/>
      </c>
      <c r="AR51" s="22">
        <f>IFERROR(AN51/AG51-1,0)</f>
        <v/>
      </c>
      <c r="AS51" s="23">
        <f>IFERROR(AO51/AH51-1,0)</f>
        <v/>
      </c>
      <c r="AT51" s="37" t="n">
        <v>9782</v>
      </c>
      <c r="AU51" s="136" t="n"/>
      <c r="AV51" s="136" t="n"/>
      <c r="AW51" s="136" t="n"/>
      <c r="AX51" s="22">
        <f>IFERROR(AT51/AM51-1,0)</f>
        <v/>
      </c>
      <c r="AY51" s="22">
        <f>IFERROR(AU51/AN51-1,0)</f>
        <v/>
      </c>
      <c r="AZ51" s="23">
        <f>IFERROR(AV51/AO51-1,0)</f>
        <v/>
      </c>
      <c r="BA51" s="136" t="n"/>
      <c r="BB51" s="136" t="n"/>
      <c r="BC51" s="136" t="n"/>
      <c r="BD51" s="136" t="n"/>
      <c r="BE51" s="22">
        <f>IFERROR(BA51/AT51-1,0)</f>
        <v/>
      </c>
      <c r="BF51" s="22">
        <f>IFERROR(BB51/AU51-1,0)</f>
        <v/>
      </c>
      <c r="BG51" s="23">
        <f>IFERROR(BC51/AV51-1,0)</f>
        <v/>
      </c>
      <c r="BH51" s="136" t="n"/>
      <c r="BI51" s="136" t="n"/>
      <c r="BJ51" s="136" t="n"/>
      <c r="BK51" s="136" t="n"/>
      <c r="BL51" s="22">
        <f>IFERROR(BH51/BA51-1,0)</f>
        <v/>
      </c>
      <c r="BM51" s="22">
        <f>IFERROR(BI51/BB51-1,0)</f>
        <v/>
      </c>
      <c r="BN51" s="23">
        <f>IFERROR(BJ51/BC51-1,0)</f>
        <v/>
      </c>
      <c r="BO51" s="136" t="n"/>
      <c r="BP51" s="136" t="n"/>
      <c r="BQ51" s="136" t="n"/>
      <c r="BR51" s="136" t="n"/>
      <c r="BS51" s="22">
        <f>IFERROR(BO51/BH51-1,0)</f>
        <v/>
      </c>
      <c r="BT51" s="22">
        <f>IFERROR(BP51/BI51-1,0)</f>
        <v/>
      </c>
      <c r="BU51" s="23">
        <f>IFERROR(BQ51/BJ51-1,0)</f>
        <v/>
      </c>
      <c r="BV51" s="136" t="n"/>
      <c r="BW51" s="136" t="n"/>
      <c r="BX51" s="136" t="n"/>
      <c r="BY51" s="136" t="n"/>
      <c r="BZ51" s="22">
        <f>IFERROR(BV51/BO51-1,0)</f>
        <v/>
      </c>
      <c r="CA51" s="22">
        <f>IFERROR(BW51/BP51-1,0)</f>
        <v/>
      </c>
      <c r="CB51" s="23">
        <f>IFERROR(BX51/BQ51-1,0)</f>
        <v/>
      </c>
      <c r="CC51" s="136" t="n"/>
      <c r="CD51" s="136" t="n"/>
      <c r="CE51" s="136" t="n"/>
      <c r="CF51" s="136" t="n"/>
      <c r="CG51" s="22">
        <f>IFERROR(CC51/BV51-1,0)</f>
        <v/>
      </c>
      <c r="CH51" s="22">
        <f>IFERROR(CD51/BW51-1,0)</f>
        <v/>
      </c>
      <c r="CI51" s="23">
        <f>IFERROR(CE51/BX51-1,0)</f>
        <v/>
      </c>
      <c r="CJ51" s="136" t="n"/>
      <c r="CK51" s="136" t="n"/>
      <c r="CL51" s="136" t="n"/>
      <c r="CM51" s="136" t="n"/>
      <c r="CN51" s="22">
        <f>IFERROR(CJ51/CC51-1,0)</f>
        <v/>
      </c>
      <c r="CO51" s="22">
        <f>IFERROR(CK51/CD51-1,0)</f>
        <v/>
      </c>
      <c r="CP51" s="23">
        <f>IFERROR(CL51/CE51-1,0)</f>
        <v/>
      </c>
      <c r="CQ51" s="136" t="n"/>
      <c r="CR51" s="136" t="n"/>
      <c r="CS51" s="136" t="n"/>
      <c r="CT51" s="136" t="n"/>
      <c r="CU51" s="22">
        <f>IFERROR(CQ51/CJ51-1,0)</f>
        <v/>
      </c>
      <c r="CV51" s="22">
        <f>IFERROR(CR51/CK51-1,0)</f>
        <v/>
      </c>
      <c r="CW51" s="23">
        <f>IFERROR(CS51/CL51-1,0)</f>
        <v/>
      </c>
      <c r="CX51" s="136" t="n"/>
      <c r="CY51" s="136" t="n"/>
      <c r="CZ51" s="136" t="n"/>
      <c r="DA51" s="136" t="n"/>
      <c r="DB51" s="22">
        <f>IFERROR(CX51/CQ51-1,0)</f>
        <v/>
      </c>
      <c r="DC51" s="22">
        <f>IFERROR(CY51/CR51-1,0)</f>
        <v/>
      </c>
      <c r="DD51" s="23">
        <f>IFERROR(CZ51/CS51-1,0)</f>
        <v/>
      </c>
      <c r="DE51" s="136" t="n"/>
      <c r="DF51" s="136" t="n"/>
      <c r="DG51" s="136" t="n"/>
      <c r="DH51" s="136" t="n"/>
      <c r="DI51" s="22">
        <f>IFERROR(DE51/CX51-1,0)</f>
        <v/>
      </c>
      <c r="DJ51" s="22">
        <f>IFERROR(DF51/CY51-1,0)</f>
        <v/>
      </c>
      <c r="DK51" s="23">
        <f>IFERROR(DG51/CZ51-1,0)</f>
        <v/>
      </c>
      <c r="DL51" s="136" t="n"/>
      <c r="DM51" s="136" t="n"/>
      <c r="DN51" s="136" t="n"/>
      <c r="DO51" s="136" t="n"/>
      <c r="DP51" s="22">
        <f>IFERROR(DL51/DE51-1,0)</f>
        <v/>
      </c>
      <c r="DQ51" s="22">
        <f>IFERROR(DM51/DF51-1,0)</f>
        <v/>
      </c>
      <c r="DR51" s="23">
        <f>IFERROR(DN51/DG51-1,0)</f>
        <v/>
      </c>
      <c r="DS51" s="136" t="n"/>
      <c r="DT51" s="136" t="n"/>
      <c r="DU51" s="136" t="n"/>
      <c r="DV51" s="136" t="n"/>
      <c r="DW51" s="22">
        <f>IFERROR(DS51/DL51-1,0)</f>
        <v/>
      </c>
      <c r="DX51" s="22">
        <f>IFERROR(DT51/DM51-1,0)</f>
        <v/>
      </c>
      <c r="DY51" s="23">
        <f>IFERROR(DU51/DN51-1,0)</f>
        <v/>
      </c>
      <c r="DZ51" s="136" t="n"/>
      <c r="EA51" s="136" t="n"/>
      <c r="EB51" s="136" t="n"/>
      <c r="EC51" s="136" t="n"/>
      <c r="ED51" s="22">
        <f>IFERROR(DZ51/DS51-1,0)</f>
        <v/>
      </c>
      <c r="EE51" s="22">
        <f>IFERROR(EA51/DT51-1,0)</f>
        <v/>
      </c>
      <c r="EF51" s="23">
        <f>IFERROR(EB51/DU51-1,0)</f>
        <v/>
      </c>
      <c r="EG51" s="136" t="n"/>
      <c r="EH51" s="136" t="n"/>
      <c r="EI51" s="136" t="n"/>
      <c r="EJ51" s="136" t="n"/>
      <c r="EK51" s="22">
        <f>IFERROR(EG51/DZ51-1,0)</f>
        <v/>
      </c>
      <c r="EL51" s="22">
        <f>IFERROR(EH51/EA51-1,0)</f>
        <v/>
      </c>
      <c r="EM51" s="23">
        <f>IFERROR(EI51/EB51-1,0)</f>
        <v/>
      </c>
      <c r="EN51" s="136" t="n"/>
      <c r="EO51" s="136" t="n"/>
      <c r="EP51" s="136" t="n"/>
      <c r="EQ51" s="136" t="n"/>
      <c r="ER51" s="22">
        <f>IFERROR(EN51/EG51-1,0)</f>
        <v/>
      </c>
      <c r="ES51" s="22">
        <f>IFERROR(EO51/EH51-1,0)</f>
        <v/>
      </c>
      <c r="ET51" s="23">
        <f>IFERROR(EP51/EI51-1,0)</f>
        <v/>
      </c>
      <c r="EU51" s="136" t="n"/>
      <c r="EV51" s="136" t="n"/>
      <c r="EW51" s="136" t="n"/>
      <c r="EX51" s="136" t="n"/>
      <c r="EY51" s="22">
        <f>IFERROR(EU51/EN51-1,0)</f>
        <v/>
      </c>
      <c r="EZ51" s="22">
        <f>IFERROR(EV51/EO51-1,0)</f>
        <v/>
      </c>
      <c r="FA51" s="23">
        <f>IFERROR(EW51/EP51-1,0)</f>
        <v/>
      </c>
      <c r="FB51" s="136" t="n"/>
      <c r="FC51" s="136" t="n"/>
      <c r="FD51" s="136" t="n"/>
      <c r="FE51" s="136" t="n"/>
      <c r="FF51" s="22">
        <f>IFERROR(FB51/EU51-1,0)</f>
        <v/>
      </c>
      <c r="FG51" s="22">
        <f>IFERROR(FC51/EV51-1,0)</f>
        <v/>
      </c>
      <c r="FH51" s="23">
        <f>IFERROR(FD51/EW51-1,0)</f>
        <v/>
      </c>
      <c r="FI51" s="136" t="n"/>
      <c r="FJ51" s="136" t="n"/>
      <c r="FK51" s="136" t="n"/>
      <c r="FL51" s="136" t="n"/>
      <c r="FM51" s="22">
        <f>IFERROR(FI51/FB51-1,0)</f>
        <v/>
      </c>
      <c r="FN51" s="22">
        <f>IFERROR(FJ51/FC51-1,0)</f>
        <v/>
      </c>
      <c r="FO51" s="23">
        <f>IFERROR(FK51/FD51-1,0)</f>
        <v/>
      </c>
      <c r="FP51" s="136" t="n"/>
      <c r="FQ51" s="136" t="n"/>
      <c r="FR51" s="136" t="n"/>
      <c r="FS51" s="136" t="n"/>
      <c r="FT51" s="22">
        <f>IFERROR(FP51/FI51-1,0)</f>
        <v/>
      </c>
      <c r="FU51" s="22">
        <f>IFERROR(FQ51/FJ51-1,0)</f>
        <v/>
      </c>
      <c r="FV51" s="23">
        <f>IFERROR(FR51/FK51-1,0)</f>
        <v/>
      </c>
      <c r="FW51" s="136" t="n"/>
      <c r="FX51" s="136" t="n"/>
      <c r="FY51" s="136" t="n"/>
      <c r="FZ51" s="136" t="n"/>
      <c r="GA51" s="22">
        <f>IFERROR(FW51/FP51-1,0)</f>
        <v/>
      </c>
      <c r="GB51" s="22">
        <f>IFERROR(FX51/FQ51-1,0)</f>
        <v/>
      </c>
      <c r="GC51" s="23">
        <f>IFERROR(FY51/FR51-1,0)</f>
        <v/>
      </c>
      <c r="GD51" s="136" t="n"/>
      <c r="GE51" s="136" t="n"/>
      <c r="GF51" s="136" t="n"/>
      <c r="GG51" s="136" t="n"/>
      <c r="GH51" s="22">
        <f>IFERROR(GD51/FW51-1,0)</f>
        <v/>
      </c>
      <c r="GI51" s="22">
        <f>IFERROR(GE51/FX51-1,0)</f>
        <v/>
      </c>
      <c r="GJ51" s="23">
        <f>IFERROR(GF51/FY51-1,0)</f>
        <v/>
      </c>
      <c r="GK51" s="136" t="n"/>
      <c r="GL51" s="136" t="n"/>
      <c r="GM51" s="136" t="n"/>
      <c r="GN51" s="136" t="n"/>
      <c r="GO51" s="22">
        <f>IFERROR(GK51/GD51-1,0)</f>
        <v/>
      </c>
      <c r="GP51" s="22">
        <f>IFERROR(GL51/GE51-1,0)</f>
        <v/>
      </c>
      <c r="GQ51" s="23">
        <f>IFERROR(GM51/GF51-1,0)</f>
        <v/>
      </c>
      <c r="GR51" s="136" t="n"/>
      <c r="GS51" s="136" t="n"/>
      <c r="GT51" s="136" t="n"/>
      <c r="GU51" s="136" t="n"/>
      <c r="GV51" s="22">
        <f>IFERROR(GR51/GK51-1,0)</f>
        <v/>
      </c>
      <c r="GW51" s="22">
        <f>IFERROR(GS51/GL51-1,0)</f>
        <v/>
      </c>
      <c r="GX51" s="23">
        <f>IFERROR(GT51/GM51-1,0)</f>
        <v/>
      </c>
      <c r="GY51" s="136" t="n"/>
      <c r="GZ51" s="136" t="n"/>
      <c r="HA51" s="136" t="n"/>
      <c r="HB51" s="136" t="n"/>
      <c r="HC51" s="22">
        <f>IFERROR(GY51/GR51-1,0)</f>
        <v/>
      </c>
      <c r="HD51" s="22">
        <f>IFERROR(GZ51/GS51-1,0)</f>
        <v/>
      </c>
      <c r="HE51" s="23">
        <f>IFERROR(HA51/GT51-1,0)</f>
        <v/>
      </c>
      <c r="HF51" s="136" t="n"/>
      <c r="HG51" s="136" t="n"/>
      <c r="HH51" s="136" t="n"/>
      <c r="HI51" s="136" t="n"/>
      <c r="HJ51" s="22">
        <f>IFERROR(HF51/GY51-1,0)</f>
        <v/>
      </c>
      <c r="HK51" s="22">
        <f>IFERROR(HG51/GZ51-1,0)</f>
        <v/>
      </c>
      <c r="HL51" s="23">
        <f>IFERROR(HH51/HA51-1,0)</f>
        <v/>
      </c>
      <c r="HM51" s="136" t="n"/>
      <c r="HN51" s="136" t="n"/>
      <c r="HO51" s="136" t="n"/>
      <c r="HP51" s="136" t="n"/>
      <c r="HQ51" s="22">
        <f>IFERROR(HM51/HF51-1,0)</f>
        <v/>
      </c>
      <c r="HR51" s="22">
        <f>IFERROR(HN51/HG51-1,0)</f>
        <v/>
      </c>
      <c r="HS51" s="23">
        <f>IFERROR(HO51/HH51-1,0)</f>
        <v/>
      </c>
      <c r="HT51" s="136" t="n"/>
      <c r="HU51" s="136" t="n"/>
      <c r="HV51" s="136" t="n"/>
      <c r="HW51" s="136" t="n"/>
      <c r="HX51" s="22">
        <f>IFERROR(HT51/HM51-1,0)</f>
        <v/>
      </c>
      <c r="HY51" s="22">
        <f>IFERROR(HU51/HN51-1,0)</f>
        <v/>
      </c>
      <c r="HZ51" s="23">
        <f>IFERROR(HV51/HO51-1,0)</f>
        <v/>
      </c>
      <c r="IA51" s="136" t="n"/>
      <c r="IB51" s="136" t="n"/>
      <c r="IC51" s="136" t="n"/>
      <c r="ID51" s="136" t="n"/>
      <c r="IE51" s="22">
        <f>IFERROR(IA51/HT51-1,0)</f>
        <v/>
      </c>
      <c r="IF51" s="22">
        <f>IFERROR(IB51/HU51-1,0)</f>
        <v/>
      </c>
      <c r="IG51" s="23">
        <f>IFERROR(IC51/HV51-1,0)</f>
        <v/>
      </c>
      <c r="IH51" s="136" t="n"/>
      <c r="II51" s="136" t="n"/>
      <c r="IJ51" s="136" t="n"/>
      <c r="IK51" s="136" t="n"/>
      <c r="IL51" s="22">
        <f>IFERROR(IH51/IA51-1,0)</f>
        <v/>
      </c>
      <c r="IM51" s="22">
        <f>IFERROR(II51/IB51-1,0)</f>
        <v/>
      </c>
      <c r="IN51" s="23">
        <f>IFERROR(IJ51/IC51-1,0)</f>
        <v/>
      </c>
      <c r="IO51" s="136" t="n"/>
      <c r="IP51" s="136" t="n"/>
      <c r="IQ51" s="136" t="n"/>
      <c r="IR51" s="136" t="n"/>
      <c r="IS51" s="22">
        <f>IFERROR(IO51/IH51-1,0)</f>
        <v/>
      </c>
      <c r="IT51" s="22">
        <f>IFERROR(IP51/II51-1,0)</f>
        <v/>
      </c>
      <c r="IU51" s="23">
        <f>IFERROR(IQ51/IJ51-1,0)</f>
        <v/>
      </c>
      <c r="IV51" s="136" t="n"/>
      <c r="IW51" s="136" t="n"/>
      <c r="IX51" s="136" t="n"/>
      <c r="IY51" s="136" t="n"/>
      <c r="IZ51" s="22">
        <f>IFERROR(IV51/IO51-1,0)</f>
        <v/>
      </c>
      <c r="JA51" s="22">
        <f>IFERROR(IW51/IP51-1,0)</f>
        <v/>
      </c>
      <c r="JB51" s="23">
        <f>IFERROR(IX51/IQ51-1,0)</f>
        <v/>
      </c>
      <c r="JC51" s="136" t="n"/>
      <c r="JD51" s="136" t="n"/>
      <c r="JE51" s="136" t="n"/>
      <c r="JF51" s="136" t="n"/>
      <c r="JG51" s="22">
        <f>IFERROR(JC51/IV51-1,0)</f>
        <v/>
      </c>
      <c r="JH51" s="22">
        <f>IFERROR(JD51/IW51-1,0)</f>
        <v/>
      </c>
      <c r="JI51" s="23">
        <f>IFERROR(JE51/IX51-1,0)</f>
        <v/>
      </c>
      <c r="JJ51" s="136" t="n"/>
      <c r="JK51" s="136" t="n"/>
      <c r="JL51" s="136" t="n"/>
      <c r="JM51" s="136" t="n"/>
      <c r="JN51" s="22">
        <f>IFERROR(JJ51/JC51-1,0)</f>
        <v/>
      </c>
      <c r="JO51" s="22">
        <f>IFERROR(JK51/JD51-1,0)</f>
        <v/>
      </c>
      <c r="JP51" s="23">
        <f>IFERROR(JL51/JE51-1,0)</f>
        <v/>
      </c>
      <c r="JQ51" s="136" t="n"/>
      <c r="JR51" s="136" t="n"/>
      <c r="JS51" s="136" t="n"/>
      <c r="JT51" s="136" t="n"/>
      <c r="JU51" s="22">
        <f>IFERROR(JQ51/JJ51-1,0)</f>
        <v/>
      </c>
      <c r="JV51" s="22">
        <f>IFERROR(JR51/JK51-1,0)</f>
        <v/>
      </c>
      <c r="JW51" s="23">
        <f>IFERROR(JS51/JL51-1,0)</f>
        <v/>
      </c>
      <c r="JX51" s="136" t="n"/>
      <c r="JY51" s="136" t="n"/>
      <c r="JZ51" s="136" t="n"/>
      <c r="KA51" s="136" t="n"/>
      <c r="KB51" s="22">
        <f>IFERROR(JX51/JQ51-1,0)</f>
        <v/>
      </c>
      <c r="KC51" s="22">
        <f>IFERROR(JY51/JR51-1,0)</f>
        <v/>
      </c>
      <c r="KD51" s="23">
        <f>IFERROR(JZ51/JS51-1,0)</f>
        <v/>
      </c>
      <c r="KE51" s="136" t="n"/>
      <c r="KF51" s="136" t="n"/>
      <c r="KG51" s="136" t="n"/>
      <c r="KH51" s="136" t="n"/>
      <c r="KI51" s="22">
        <f>IFERROR(KE51/JQ51-1,0)</f>
        <v/>
      </c>
      <c r="KJ51" s="22">
        <f>IFERROR(KF51/JR51-1,0)</f>
        <v/>
      </c>
      <c r="KK51" s="23">
        <f>IFERROR(KG51/JS51-1,0)</f>
        <v/>
      </c>
      <c r="KL51" s="136" t="n"/>
      <c r="KM51" s="136" t="n"/>
      <c r="KN51" s="136" t="n"/>
      <c r="KO51" s="136" t="n"/>
      <c r="KP51" s="22">
        <f>IFERROR(KL51/JX51-1,0)</f>
        <v/>
      </c>
      <c r="KQ51" s="22">
        <f>IFERROR(KM51/JY51-1,0)</f>
        <v/>
      </c>
      <c r="KR51" s="23">
        <f>IFERROR(KN51/JZ51-1,0)</f>
        <v/>
      </c>
      <c r="KS51" s="136" t="n"/>
      <c r="KT51" s="136" t="n"/>
      <c r="KU51" s="136" t="n"/>
      <c r="KV51" s="136" t="n"/>
      <c r="KW51" s="22">
        <f>IFERROR(KS51/KE51-1,0)</f>
        <v/>
      </c>
      <c r="KX51" s="22">
        <f>IFERROR(KT51/KF51-1,0)</f>
        <v/>
      </c>
      <c r="KY51" s="23">
        <f>IFERROR(KU51/KG51-1,0)</f>
        <v/>
      </c>
      <c r="KZ51" s="136" t="n"/>
      <c r="LA51" s="136" t="n"/>
      <c r="LB51" s="136" t="n"/>
      <c r="LC51" s="136" t="n"/>
      <c r="LD51" s="22">
        <f>IFERROR(KZ51/KL51-1,0)</f>
        <v/>
      </c>
      <c r="LE51" s="22">
        <f>IFERROR(LA51/KM51-1,0)</f>
        <v/>
      </c>
      <c r="LF51" s="23">
        <f>IFERROR(LB51/KN51-1,0)</f>
        <v/>
      </c>
      <c r="LG51" s="136" t="n"/>
      <c r="LH51" s="136" t="n"/>
      <c r="LI51" s="136" t="n"/>
      <c r="LJ51" s="136" t="n"/>
      <c r="LK51" s="22">
        <f>IFERROR(LG51/KS51-1,0)</f>
        <v/>
      </c>
      <c r="LL51" s="22">
        <f>IFERROR(LH51/KT51-1,0)</f>
        <v/>
      </c>
      <c r="LM51" s="23">
        <f>IFERROR(LI51/KU51-1,0)</f>
        <v/>
      </c>
      <c r="LN51" s="136" t="n"/>
      <c r="LO51" s="136" t="n"/>
      <c r="LP51" s="136" t="n"/>
      <c r="LQ51" s="136" t="n"/>
      <c r="LR51" s="22">
        <f>IFERROR(LN51/KZ51-1,0)</f>
        <v/>
      </c>
      <c r="LS51" s="22">
        <f>IFERROR(LO51/LA51-1,0)</f>
        <v/>
      </c>
      <c r="LT51" s="23">
        <f>IFERROR(LP51/LB51-1,0)</f>
        <v/>
      </c>
      <c r="LU51" s="136" t="n"/>
      <c r="LV51" s="136" t="n"/>
      <c r="LW51" s="136" t="n"/>
      <c r="LX51" s="136" t="n"/>
      <c r="LY51" s="22">
        <f>IFERROR(LU51/LG51-1,0)</f>
        <v/>
      </c>
      <c r="LZ51" s="22">
        <f>IFERROR(LV51/LH51-1,0)</f>
        <v/>
      </c>
      <c r="MA51" s="23">
        <f>IFERROR(LW51/LI51-1,0)</f>
        <v/>
      </c>
      <c r="MB51" s="136" t="n"/>
      <c r="MC51" s="136" t="n"/>
      <c r="MD51" s="136" t="n"/>
      <c r="ME51" s="136" t="n"/>
      <c r="MF51" s="22">
        <f>IFERROR(MB51/LN51-1,0)</f>
        <v/>
      </c>
      <c r="MG51" s="22">
        <f>IFERROR(MC51/LO51-1,0)</f>
        <v/>
      </c>
      <c r="MH51" s="23">
        <f>IFERROR(MD51/LP51-1,0)</f>
        <v/>
      </c>
      <c r="MI51" s="136" t="n"/>
      <c r="MJ51" s="136" t="n"/>
      <c r="MK51" s="136" t="n"/>
      <c r="ML51" s="136" t="n"/>
      <c r="MM51" s="22">
        <f>IFERROR(MI51/LU51-1,0)</f>
        <v/>
      </c>
      <c r="MN51" s="22">
        <f>IFERROR(MJ51/LV51-1,0)</f>
        <v/>
      </c>
      <c r="MO51" s="23">
        <f>IFERROR(MK51/LW51-1,0)</f>
        <v/>
      </c>
      <c r="MP51" s="136" t="n"/>
      <c r="MQ51" s="136" t="n"/>
      <c r="MR51" s="136" t="n"/>
      <c r="MS51" s="136" t="n"/>
      <c r="MT51" s="22">
        <f>IFERROR(MP51/MB51-1,0)</f>
        <v/>
      </c>
      <c r="MU51" s="22">
        <f>IFERROR(MQ51/MC51-1,0)</f>
        <v/>
      </c>
      <c r="MV51" s="23">
        <f>IFERROR(MR51/MD51-1,0)</f>
        <v/>
      </c>
      <c r="MW51" s="136" t="n"/>
      <c r="MX51" s="136" t="n"/>
      <c r="MY51" s="136" t="n"/>
      <c r="MZ51" s="136" t="n"/>
      <c r="NA51" s="22">
        <f>IFERROR(MW51/MI51-1,0)</f>
        <v/>
      </c>
      <c r="NB51" s="22">
        <f>IFERROR(MX51/MJ51-1,0)</f>
        <v/>
      </c>
      <c r="NC51" s="23">
        <f>IFERROR(MY51/MK51-1,0)</f>
        <v/>
      </c>
      <c r="ND51" s="136" t="n"/>
      <c r="NE51" s="136" t="n"/>
      <c r="NF51" s="136" t="n"/>
      <c r="NG51" s="136" t="n"/>
      <c r="NH51" s="22">
        <f>IFERROR(ND51/MP51-1,0)</f>
        <v/>
      </c>
      <c r="NI51" s="22">
        <f>IFERROR(NE51/MQ51-1,0)</f>
        <v/>
      </c>
      <c r="NJ51" s="23">
        <f>IFERROR(NF51/MR51-1,0)</f>
        <v/>
      </c>
      <c r="NK51" s="136" t="n"/>
      <c r="NL51" s="136" t="n"/>
      <c r="NM51" s="136" t="n"/>
      <c r="NN51" s="136" t="n"/>
      <c r="NO51" s="22">
        <f>IFERROR(NK51/MW51-1,0)</f>
        <v/>
      </c>
      <c r="NP51" s="22">
        <f>IFERROR(NL51/MX51-1,0)</f>
        <v/>
      </c>
      <c r="NQ51" s="23">
        <f>IFERROR(NM51/MY51-1,0)</f>
        <v/>
      </c>
      <c r="NR51" s="136" t="n"/>
      <c r="NS51" s="136" t="n"/>
      <c r="NT51" s="136" t="n"/>
      <c r="NU51" s="136" t="n"/>
      <c r="NV51" s="22">
        <f>IFERROR(NR51/ND51-1,0)</f>
        <v/>
      </c>
      <c r="NW51" s="22">
        <f>IFERROR(NS51/NE51-1,0)</f>
        <v/>
      </c>
      <c r="NX51" s="23">
        <f>IFERROR(NT51/NF51-1,0)</f>
        <v/>
      </c>
      <c r="NY51" s="136" t="n"/>
      <c r="NZ51" s="136" t="n"/>
      <c r="OA51" s="136" t="n"/>
      <c r="OB51" s="136" t="n"/>
      <c r="OC51" s="22">
        <f>IFERROR(NY51/NK51-1,0)</f>
        <v/>
      </c>
      <c r="OD51" s="22">
        <f>IFERROR(NZ51/NL51-1,0)</f>
        <v/>
      </c>
      <c r="OE51" s="23">
        <f>IFERROR(OA51/NM51-1,0)</f>
        <v/>
      </c>
      <c r="OF51" s="136" t="n"/>
      <c r="OG51" s="136" t="n"/>
      <c r="OH51" s="136" t="n"/>
      <c r="OI51" s="136" t="n"/>
      <c r="OJ51" s="22">
        <f>IFERROR(OF51/NR51-1,0)</f>
        <v/>
      </c>
      <c r="OK51" s="22">
        <f>IFERROR(OG51/NS51-1,0)</f>
        <v/>
      </c>
      <c r="OL51" s="23">
        <f>IFERROR(OH51/NT51-1,0)</f>
        <v/>
      </c>
      <c r="OM51" s="136" t="n"/>
      <c r="ON51" s="136" t="n"/>
      <c r="OO51" s="136" t="n"/>
      <c r="OP51" s="136" t="n"/>
      <c r="OQ51" s="22">
        <f>IFERROR(OM51/NY51-1,0)</f>
        <v/>
      </c>
      <c r="OR51" s="22">
        <f>IFERROR(ON51/NZ51-1,0)</f>
        <v/>
      </c>
      <c r="OS51" s="23">
        <f>IFERROR(OO51/OA51-1,0)</f>
        <v/>
      </c>
      <c r="OT51" s="136" t="n"/>
      <c r="OU51" s="136" t="n"/>
      <c r="OV51" s="136" t="n"/>
      <c r="OW51" s="136" t="n"/>
      <c r="OX51" s="22">
        <f>IFERROR(OT51/OF51-1,0)</f>
        <v/>
      </c>
      <c r="OY51" s="22">
        <f>IFERROR(OU51/OG51-1,0)</f>
        <v/>
      </c>
      <c r="OZ51" s="23">
        <f>IFERROR(OV51/OH51-1,0)</f>
        <v/>
      </c>
    </row>
    <row r="52" ht="16.2" customHeight="1" s="325" thickBot="1">
      <c r="A52" s="53" t="inlineStr">
        <is>
          <t>DachDom</t>
        </is>
      </c>
      <c r="B52" s="54" t="inlineStr">
        <is>
          <t>ИП Конев Михаил Николаевич</t>
        </is>
      </c>
      <c r="C52" s="54" t="inlineStr">
        <is>
          <t>Макаров Игорь</t>
        </is>
      </c>
      <c r="D52" s="55" t="inlineStr">
        <is>
          <t>Нижегородская область</t>
        </is>
      </c>
      <c r="E52" s="29" t="n"/>
      <c r="F52" s="29" t="n"/>
      <c r="G52" s="48" t="n"/>
      <c r="H52" s="48" t="n"/>
      <c r="I52" s="147" t="inlineStr">
        <is>
          <t>Ozon</t>
        </is>
      </c>
      <c r="J52" s="147" t="inlineStr">
        <is>
          <t>GERVENT</t>
        </is>
      </c>
      <c r="K52" s="136" t="n"/>
      <c r="L52" s="136" t="n"/>
      <c r="M52" s="136" t="inlineStr">
        <is>
          <t>-</t>
        </is>
      </c>
      <c r="N52" s="136" t="inlineStr">
        <is>
          <t>-</t>
        </is>
      </c>
      <c r="O52" s="22">
        <f>IFERROR(K52/#REF!-1,0)</f>
        <v/>
      </c>
      <c r="P52" s="22">
        <f>IFERROR(L52/#REF!-1,0)</f>
        <v/>
      </c>
      <c r="Q52" s="23">
        <f>IFERROR(M52/#REF!-1,0)</f>
        <v/>
      </c>
      <c r="R52" s="136" t="n"/>
      <c r="S52" s="136" t="n"/>
      <c r="T52" s="136" t="inlineStr">
        <is>
          <t>-</t>
        </is>
      </c>
      <c r="U52" s="136" t="inlineStr">
        <is>
          <t>-</t>
        </is>
      </c>
      <c r="V52" s="22">
        <f>IFERROR(R52/K52-1,0)</f>
        <v/>
      </c>
      <c r="W52" s="22">
        <f>IFERROR(S52/L52-1,0)</f>
        <v/>
      </c>
      <c r="X52" s="23">
        <f>IFERROR(T52/M52-1,0)</f>
        <v/>
      </c>
      <c r="Y52" s="136" t="n"/>
      <c r="Z52" s="37" t="n">
        <v>5491</v>
      </c>
      <c r="AA52" s="136" t="inlineStr">
        <is>
          <t>-</t>
        </is>
      </c>
      <c r="AB52" s="136" t="inlineStr">
        <is>
          <t>-</t>
        </is>
      </c>
      <c r="AC52" s="22">
        <f>IFERROR(Y52/R52-1,0)</f>
        <v/>
      </c>
      <c r="AD52" s="22">
        <f>IFERROR(Z52/S52-1,0)</f>
        <v/>
      </c>
      <c r="AE52" s="23">
        <f>IFERROR(AA52/T52-1,0)</f>
        <v/>
      </c>
      <c r="AF52" s="37" t="n">
        <v>10383</v>
      </c>
      <c r="AG52" s="37" t="n">
        <v>5505</v>
      </c>
      <c r="AH52" s="136" t="inlineStr">
        <is>
          <t>-</t>
        </is>
      </c>
      <c r="AI52" s="136" t="inlineStr">
        <is>
          <t>-</t>
        </is>
      </c>
      <c r="AJ52" s="22">
        <f>IFERROR(AF52/Y52-1,0)</f>
        <v/>
      </c>
      <c r="AK52" s="22">
        <f>IFERROR(AG52/Z52-1,0)</f>
        <v/>
      </c>
      <c r="AL52" s="23">
        <f>IFERROR(AH52/AA52-1,0)</f>
        <v/>
      </c>
      <c r="AM52" s="37" t="n">
        <v>10248</v>
      </c>
      <c r="AN52" s="37" t="n">
        <v>5421</v>
      </c>
      <c r="AO52" s="136" t="inlineStr">
        <is>
          <t>-</t>
        </is>
      </c>
      <c r="AP52" s="136" t="inlineStr">
        <is>
          <t>-</t>
        </is>
      </c>
      <c r="AQ52" s="22">
        <f>IFERROR(AM52/AF52-1,0)</f>
        <v/>
      </c>
      <c r="AR52" s="22">
        <f>IFERROR(AN52/AG52-1,0)</f>
        <v/>
      </c>
      <c r="AS52" s="23">
        <f>IFERROR(AO52/AH52-1,0)</f>
        <v/>
      </c>
      <c r="AT52" s="37" t="n">
        <v>10606</v>
      </c>
      <c r="AU52" s="37" t="n">
        <v>5396</v>
      </c>
      <c r="AV52" s="136" t="inlineStr">
        <is>
          <t>-</t>
        </is>
      </c>
      <c r="AW52" s="136" t="inlineStr">
        <is>
          <t>-</t>
        </is>
      </c>
      <c r="AX52" s="22">
        <f>IFERROR(AT52/AM52-1,0)</f>
        <v/>
      </c>
      <c r="AY52" s="22">
        <f>IFERROR(AU52/AN52-1,0)</f>
        <v/>
      </c>
      <c r="AZ52" s="23">
        <f>IFERROR(AV52/AO52-1,0)</f>
        <v/>
      </c>
      <c r="BA52" s="37" t="n">
        <v>8921</v>
      </c>
      <c r="BB52" s="37" t="n">
        <v>5004</v>
      </c>
      <c r="BC52" s="136" t="inlineStr">
        <is>
          <t>-</t>
        </is>
      </c>
      <c r="BD52" s="136" t="inlineStr">
        <is>
          <t>-</t>
        </is>
      </c>
      <c r="BE52" s="22">
        <f>IFERROR(BA52/AT52-1,0)</f>
        <v/>
      </c>
      <c r="BF52" s="22">
        <f>IFERROR(BB52/AU52-1,0)</f>
        <v/>
      </c>
      <c r="BG52" s="23">
        <f>IFERROR(BC52/AV52-1,0)</f>
        <v/>
      </c>
      <c r="BH52" s="37" t="n">
        <v>10665</v>
      </c>
      <c r="BI52" s="37" t="n">
        <v>5326</v>
      </c>
      <c r="BJ52" s="136" t="inlineStr">
        <is>
          <t>-</t>
        </is>
      </c>
      <c r="BK52" s="136" t="inlineStr">
        <is>
          <t>-</t>
        </is>
      </c>
      <c r="BL52" s="22">
        <f>IFERROR(BH52/BA52-1,0)</f>
        <v/>
      </c>
      <c r="BM52" s="22">
        <f>IFERROR(BI52/BB52-1,0)</f>
        <v/>
      </c>
      <c r="BN52" s="23">
        <f>IFERROR(BJ52/BC52-1,0)</f>
        <v/>
      </c>
      <c r="BO52" s="37" t="n">
        <v>8660</v>
      </c>
      <c r="BP52" s="37" t="n">
        <v>4060</v>
      </c>
      <c r="BQ52" s="136" t="inlineStr">
        <is>
          <t>-</t>
        </is>
      </c>
      <c r="BR52" s="136" t="inlineStr">
        <is>
          <t>-</t>
        </is>
      </c>
      <c r="BS52" s="22">
        <f>IFERROR(BO52/BH52-1,0)</f>
        <v/>
      </c>
      <c r="BT52" s="22">
        <f>IFERROR(BP52/BI52-1,0)</f>
        <v/>
      </c>
      <c r="BU52" s="23">
        <f>IFERROR(BQ52/BJ52-1,0)</f>
        <v/>
      </c>
      <c r="BV52" s="37" t="n">
        <v>9252</v>
      </c>
      <c r="BW52" s="37" t="n">
        <v>4371</v>
      </c>
      <c r="BX52" s="136" t="inlineStr">
        <is>
          <t>-</t>
        </is>
      </c>
      <c r="BY52" s="136" t="inlineStr">
        <is>
          <t>-</t>
        </is>
      </c>
      <c r="BZ52" s="22">
        <f>IFERROR(BV52/BO52-1,0)</f>
        <v/>
      </c>
      <c r="CA52" s="22">
        <f>IFERROR(BW52/BP52-1,0)</f>
        <v/>
      </c>
      <c r="CB52" s="23">
        <f>IFERROR(BX52/BQ52-1,0)</f>
        <v/>
      </c>
      <c r="CC52" s="37" t="n">
        <v>10499</v>
      </c>
      <c r="CD52" s="37" t="n">
        <v>4375</v>
      </c>
      <c r="CE52" s="136" t="inlineStr">
        <is>
          <t>-</t>
        </is>
      </c>
      <c r="CF52" s="136" t="inlineStr">
        <is>
          <t>-</t>
        </is>
      </c>
      <c r="CG52" s="22">
        <f>IFERROR(CC52/BV52-1,0)</f>
        <v/>
      </c>
      <c r="CH52" s="22">
        <f>IFERROR(CD52/BW52-1,0)</f>
        <v/>
      </c>
      <c r="CI52" s="23">
        <f>IFERROR(CE52/BX52-1,0)</f>
        <v/>
      </c>
      <c r="CJ52" s="37" t="n">
        <v>11070</v>
      </c>
      <c r="CK52" s="37" t="n">
        <v>4708</v>
      </c>
      <c r="CL52" s="136" t="inlineStr">
        <is>
          <t>-</t>
        </is>
      </c>
      <c r="CM52" s="136" t="inlineStr">
        <is>
          <t>-</t>
        </is>
      </c>
      <c r="CN52" s="22">
        <f>IFERROR(CJ52/CC52-1,0)</f>
        <v/>
      </c>
      <c r="CO52" s="22">
        <f>IFERROR(CK52/CD52-1,0)</f>
        <v/>
      </c>
      <c r="CP52" s="23">
        <f>IFERROR(CL52/CE52-1,0)</f>
        <v/>
      </c>
      <c r="CQ52" s="136" t="n"/>
      <c r="CR52" s="152" t="n">
        <v>5707</v>
      </c>
      <c r="CS52" s="136" t="inlineStr">
        <is>
          <t>-</t>
        </is>
      </c>
      <c r="CT52" s="136" t="inlineStr">
        <is>
          <t>-</t>
        </is>
      </c>
      <c r="CU52" s="22">
        <f>IFERROR(CQ52/CJ52-1,0)</f>
        <v/>
      </c>
      <c r="CV52" s="22">
        <f>IFERROR(CR52/CK52-1,0)</f>
        <v/>
      </c>
      <c r="CW52" s="23">
        <f>IFERROR(CS52/CL52-1,0)</f>
        <v/>
      </c>
      <c r="CX52" s="154" t="n">
        <v>8292</v>
      </c>
      <c r="CY52" s="152" t="n">
        <v>5707</v>
      </c>
      <c r="CZ52" s="136" t="inlineStr">
        <is>
          <t>-</t>
        </is>
      </c>
      <c r="DA52" s="136" t="inlineStr">
        <is>
          <t>-</t>
        </is>
      </c>
      <c r="DB52" s="22">
        <f>IFERROR(CX52/CQ52-1,0)</f>
        <v/>
      </c>
      <c r="DC52" s="22">
        <f>IFERROR(CY52/CR52-1,0)</f>
        <v/>
      </c>
      <c r="DD52" s="23">
        <f>IFERROR(CZ52/CS52-1,0)</f>
        <v/>
      </c>
      <c r="DE52" s="154" t="n">
        <v>11532</v>
      </c>
      <c r="DF52" s="152" t="n">
        <v>5511</v>
      </c>
      <c r="DG52" s="136" t="inlineStr">
        <is>
          <t>-</t>
        </is>
      </c>
      <c r="DH52" s="136" t="inlineStr">
        <is>
          <t>-</t>
        </is>
      </c>
      <c r="DI52" s="22">
        <f>IFERROR(DE52/CX52-1,0)</f>
        <v/>
      </c>
      <c r="DJ52" s="22">
        <f>IFERROR(DF52/CY52-1,0)</f>
        <v/>
      </c>
      <c r="DK52" s="23">
        <f>IFERROR(DG52/CZ52-1,0)</f>
        <v/>
      </c>
      <c r="DL52" s="154" t="n">
        <v>8668</v>
      </c>
      <c r="DM52" s="152" t="n">
        <v>5265</v>
      </c>
      <c r="DN52" s="136" t="inlineStr">
        <is>
          <t>-</t>
        </is>
      </c>
      <c r="DO52" s="136" t="inlineStr">
        <is>
          <t>-</t>
        </is>
      </c>
      <c r="DP52" s="22">
        <f>IFERROR(DL52/DE52-1,0)</f>
        <v/>
      </c>
      <c r="DQ52" s="22">
        <f>IFERROR(DM52/DF52-1,0)</f>
        <v/>
      </c>
      <c r="DR52" s="23">
        <f>IFERROR(DN52/DG52-1,0)</f>
        <v/>
      </c>
      <c r="DS52" s="154" t="n">
        <v>1128</v>
      </c>
      <c r="DT52" s="159" t="n"/>
      <c r="DU52" s="136" t="inlineStr">
        <is>
          <t>-</t>
        </is>
      </c>
      <c r="DV52" s="136" t="inlineStr">
        <is>
          <t>-</t>
        </is>
      </c>
      <c r="DW52" s="22">
        <f>IFERROR(DS52/DL52-1,0)</f>
        <v/>
      </c>
      <c r="DX52" s="22">
        <f>IFERROR(DT52/DM52-1,0)</f>
        <v/>
      </c>
      <c r="DY52" s="23">
        <f>IFERROR(DU52/DN52-1,0)</f>
        <v/>
      </c>
      <c r="DZ52" s="154" t="n">
        <v>8668</v>
      </c>
      <c r="EA52" s="159" t="n"/>
      <c r="EB52" s="136" t="inlineStr">
        <is>
          <t>-</t>
        </is>
      </c>
      <c r="EC52" s="136" t="inlineStr">
        <is>
          <t>-</t>
        </is>
      </c>
      <c r="ED52" s="22">
        <f>IFERROR(DZ52/DS52-1,0)</f>
        <v/>
      </c>
      <c r="EE52" s="22">
        <f>IFERROR(EA52/DT52-1,0)</f>
        <v/>
      </c>
      <c r="EF52" s="23">
        <f>IFERROR(EB52/DU52-1,0)</f>
        <v/>
      </c>
      <c r="EG52" s="159" t="n"/>
      <c r="EH52" s="159" t="n"/>
      <c r="EI52" s="136" t="inlineStr">
        <is>
          <t>-</t>
        </is>
      </c>
      <c r="EJ52" s="136" t="inlineStr">
        <is>
          <t>-</t>
        </is>
      </c>
      <c r="EK52" s="22">
        <f>IFERROR(EG52/DZ52-1,0)</f>
        <v/>
      </c>
      <c r="EL52" s="22">
        <f>IFERROR(EH52/EA52-1,0)</f>
        <v/>
      </c>
      <c r="EM52" s="23">
        <f>IFERROR(EI52/EB52-1,0)</f>
        <v/>
      </c>
      <c r="EN52" s="159" t="n"/>
      <c r="EO52" s="159" t="n"/>
      <c r="EP52" s="136" t="inlineStr">
        <is>
          <t>-</t>
        </is>
      </c>
      <c r="EQ52" s="136" t="inlineStr">
        <is>
          <t>-</t>
        </is>
      </c>
      <c r="ER52" s="22">
        <f>IFERROR(EN52/EG52-1,0)</f>
        <v/>
      </c>
      <c r="ES52" s="22">
        <f>IFERROR(EO52/EH52-1,0)</f>
        <v/>
      </c>
      <c r="ET52" s="23">
        <f>IFERROR(EP52/EI52-1,0)</f>
        <v/>
      </c>
      <c r="EU52" s="159" t="n"/>
      <c r="EV52" s="159" t="n"/>
      <c r="EW52" s="136" t="inlineStr">
        <is>
          <t>-</t>
        </is>
      </c>
      <c r="EX52" s="136" t="inlineStr">
        <is>
          <t>-</t>
        </is>
      </c>
      <c r="EY52" s="22">
        <f>IFERROR(EU52/EN52-1,0)</f>
        <v/>
      </c>
      <c r="EZ52" s="22">
        <f>IFERROR(EV52/EO52-1,0)</f>
        <v/>
      </c>
      <c r="FA52" s="23">
        <f>IFERROR(EW52/EP52-1,0)</f>
        <v/>
      </c>
      <c r="FB52" s="159" t="n"/>
      <c r="FC52" s="159" t="n"/>
      <c r="FD52" s="136" t="inlineStr">
        <is>
          <t>-</t>
        </is>
      </c>
      <c r="FE52" s="136" t="inlineStr">
        <is>
          <t>-</t>
        </is>
      </c>
      <c r="FF52" s="22">
        <f>IFERROR(FB52/EU52-1,0)</f>
        <v/>
      </c>
      <c r="FG52" s="22">
        <f>IFERROR(FC52/EV52-1,0)</f>
        <v/>
      </c>
      <c r="FH52" s="23">
        <f>IFERROR(FD52/EW52-1,0)</f>
        <v/>
      </c>
      <c r="FI52" s="159" t="n"/>
      <c r="FJ52" s="159" t="n"/>
      <c r="FK52" s="136" t="inlineStr">
        <is>
          <t>-</t>
        </is>
      </c>
      <c r="FL52" s="136" t="inlineStr">
        <is>
          <t>-</t>
        </is>
      </c>
      <c r="FM52" s="22">
        <f>IFERROR(FI52/FB52-1,0)</f>
        <v/>
      </c>
      <c r="FN52" s="22">
        <f>IFERROR(FJ52/FC52-1,0)</f>
        <v/>
      </c>
      <c r="FO52" s="23">
        <f>IFERROR(FK52/FD52-1,0)</f>
        <v/>
      </c>
      <c r="FP52" s="159" t="n"/>
      <c r="FQ52" s="159" t="n"/>
      <c r="FR52" s="136" t="inlineStr">
        <is>
          <t>-</t>
        </is>
      </c>
      <c r="FS52" s="136" t="inlineStr">
        <is>
          <t>-</t>
        </is>
      </c>
      <c r="FT52" s="22">
        <f>IFERROR(FP52/FI52-1,0)</f>
        <v/>
      </c>
      <c r="FU52" s="22">
        <f>IFERROR(FQ52/FJ52-1,0)</f>
        <v/>
      </c>
      <c r="FV52" s="23">
        <f>IFERROR(FR52/FK52-1,0)</f>
        <v/>
      </c>
      <c r="FW52" s="159" t="n"/>
      <c r="FX52" s="159" t="n"/>
      <c r="FY52" s="136" t="inlineStr">
        <is>
          <t>-</t>
        </is>
      </c>
      <c r="FZ52" s="136" t="inlineStr">
        <is>
          <t>-</t>
        </is>
      </c>
      <c r="GA52" s="22">
        <f>IFERROR(FW52/FP52-1,0)</f>
        <v/>
      </c>
      <c r="GB52" s="22">
        <f>IFERROR(FX52/FQ52-1,0)</f>
        <v/>
      </c>
      <c r="GC52" s="23">
        <f>IFERROR(FY52/FR52-1,0)</f>
        <v/>
      </c>
      <c r="GD52" s="159" t="n"/>
      <c r="GE52" s="159" t="n"/>
      <c r="GF52" s="136" t="inlineStr">
        <is>
          <t>-</t>
        </is>
      </c>
      <c r="GG52" s="136" t="inlineStr">
        <is>
          <t>-</t>
        </is>
      </c>
      <c r="GH52" s="22">
        <f>IFERROR(GD52/FW52-1,0)</f>
        <v/>
      </c>
      <c r="GI52" s="22">
        <f>IFERROR(GE52/FX52-1,0)</f>
        <v/>
      </c>
      <c r="GJ52" s="23">
        <f>IFERROR(GF52/FY52-1,0)</f>
        <v/>
      </c>
      <c r="GK52" s="159" t="n"/>
      <c r="GL52" s="159" t="n"/>
      <c r="GM52" s="136" t="inlineStr">
        <is>
          <t>-</t>
        </is>
      </c>
      <c r="GN52" s="136" t="inlineStr">
        <is>
          <t>-</t>
        </is>
      </c>
      <c r="GO52" s="22">
        <f>IFERROR(GK52/GD52-1,0)</f>
        <v/>
      </c>
      <c r="GP52" s="22">
        <f>IFERROR(GL52/GE52-1,0)</f>
        <v/>
      </c>
      <c r="GQ52" s="23">
        <f>IFERROR(GM52/GF52-1,0)</f>
        <v/>
      </c>
      <c r="GR52" s="159" t="n"/>
      <c r="GS52" s="159" t="n"/>
      <c r="GT52" s="136" t="inlineStr">
        <is>
          <t>-</t>
        </is>
      </c>
      <c r="GU52" s="136" t="inlineStr">
        <is>
          <t>-</t>
        </is>
      </c>
      <c r="GV52" s="22">
        <f>IFERROR(GR52/GK52-1,0)</f>
        <v/>
      </c>
      <c r="GW52" s="22">
        <f>IFERROR(GS52/GL52-1,0)</f>
        <v/>
      </c>
      <c r="GX52" s="23">
        <f>IFERROR(GT52/GM52-1,0)</f>
        <v/>
      </c>
      <c r="GY52" s="159" t="n"/>
      <c r="GZ52" s="159" t="n"/>
      <c r="HA52" s="136" t="inlineStr">
        <is>
          <t>-</t>
        </is>
      </c>
      <c r="HB52" s="136" t="inlineStr">
        <is>
          <t>-</t>
        </is>
      </c>
      <c r="HC52" s="22">
        <f>IFERROR(GY52/GR52-1,0)</f>
        <v/>
      </c>
      <c r="HD52" s="22">
        <f>IFERROR(GZ52/GS52-1,0)</f>
        <v/>
      </c>
      <c r="HE52" s="23">
        <f>IFERROR(HA52/GT52-1,0)</f>
        <v/>
      </c>
      <c r="HF52" s="159" t="n"/>
      <c r="HG52" s="159" t="n"/>
      <c r="HH52" s="136" t="inlineStr">
        <is>
          <t>-</t>
        </is>
      </c>
      <c r="HI52" s="136" t="inlineStr">
        <is>
          <t>-</t>
        </is>
      </c>
      <c r="HJ52" s="22">
        <f>IFERROR(HF52/GY52-1,0)</f>
        <v/>
      </c>
      <c r="HK52" s="22">
        <f>IFERROR(HG52/GZ52-1,0)</f>
        <v/>
      </c>
      <c r="HL52" s="23">
        <f>IFERROR(HH52/HA52-1,0)</f>
        <v/>
      </c>
      <c r="HM52" s="159" t="n"/>
      <c r="HN52" s="159" t="n"/>
      <c r="HO52" s="136" t="inlineStr">
        <is>
          <t>-</t>
        </is>
      </c>
      <c r="HP52" s="136" t="inlineStr">
        <is>
          <t>-</t>
        </is>
      </c>
      <c r="HQ52" s="22">
        <f>IFERROR(HM52/HF52-1,0)</f>
        <v/>
      </c>
      <c r="HR52" s="22">
        <f>IFERROR(HN52/HG52-1,0)</f>
        <v/>
      </c>
      <c r="HS52" s="23">
        <f>IFERROR(HO52/HH52-1,0)</f>
        <v/>
      </c>
      <c r="HT52" s="159" t="n"/>
      <c r="HU52" s="159" t="n"/>
      <c r="HV52" s="136" t="inlineStr">
        <is>
          <t>-</t>
        </is>
      </c>
      <c r="HW52" s="136" t="inlineStr">
        <is>
          <t>-</t>
        </is>
      </c>
      <c r="HX52" s="22">
        <f>IFERROR(HT52/HM52-1,0)</f>
        <v/>
      </c>
      <c r="HY52" s="22">
        <f>IFERROR(HU52/HN52-1,0)</f>
        <v/>
      </c>
      <c r="HZ52" s="23">
        <f>IFERROR(HV52/HO52-1,0)</f>
        <v/>
      </c>
      <c r="IA52" s="159" t="n"/>
      <c r="IB52" s="159" t="n"/>
      <c r="IC52" s="136" t="inlineStr">
        <is>
          <t>-</t>
        </is>
      </c>
      <c r="ID52" s="136" t="inlineStr">
        <is>
          <t>-</t>
        </is>
      </c>
      <c r="IE52" s="22">
        <f>IFERROR(IA52/HT52-1,0)</f>
        <v/>
      </c>
      <c r="IF52" s="22">
        <f>IFERROR(IB52/HU52-1,0)</f>
        <v/>
      </c>
      <c r="IG52" s="23">
        <f>IFERROR(IC52/HV52-1,0)</f>
        <v/>
      </c>
      <c r="IH52" s="159" t="n"/>
      <c r="II52" s="159" t="n"/>
      <c r="IJ52" s="136" t="inlineStr">
        <is>
          <t>-</t>
        </is>
      </c>
      <c r="IK52" s="136" t="inlineStr">
        <is>
          <t>-</t>
        </is>
      </c>
      <c r="IL52" s="22">
        <f>IFERROR(IH52/IA52-1,0)</f>
        <v/>
      </c>
      <c r="IM52" s="22">
        <f>IFERROR(II52/IB52-1,0)</f>
        <v/>
      </c>
      <c r="IN52" s="23">
        <f>IFERROR(IJ52/IC52-1,0)</f>
        <v/>
      </c>
      <c r="IO52" s="159" t="n"/>
      <c r="IP52" s="159" t="n"/>
      <c r="IQ52" s="136" t="inlineStr">
        <is>
          <t>-</t>
        </is>
      </c>
      <c r="IR52" s="136" t="inlineStr">
        <is>
          <t>-</t>
        </is>
      </c>
      <c r="IS52" s="22">
        <f>IFERROR(IO52/IH52-1,0)</f>
        <v/>
      </c>
      <c r="IT52" s="22">
        <f>IFERROR(IP52/II52-1,0)</f>
        <v/>
      </c>
      <c r="IU52" s="23">
        <f>IFERROR(IQ52/IJ52-1,0)</f>
        <v/>
      </c>
      <c r="IV52" s="159" t="n"/>
      <c r="IW52" s="159" t="n"/>
      <c r="IX52" s="136" t="inlineStr">
        <is>
          <t>-</t>
        </is>
      </c>
      <c r="IY52" s="136" t="inlineStr">
        <is>
          <t>-</t>
        </is>
      </c>
      <c r="IZ52" s="22">
        <f>IFERROR(IV52/IO52-1,0)</f>
        <v/>
      </c>
      <c r="JA52" s="22">
        <f>IFERROR(IW52/IP52-1,0)</f>
        <v/>
      </c>
      <c r="JB52" s="23">
        <f>IFERROR(IX52/IQ52-1,0)</f>
        <v/>
      </c>
      <c r="JC52" s="159" t="n"/>
      <c r="JD52" s="159" t="n"/>
      <c r="JE52" s="136" t="inlineStr">
        <is>
          <t>-</t>
        </is>
      </c>
      <c r="JF52" s="136" t="inlineStr">
        <is>
          <t>-</t>
        </is>
      </c>
      <c r="JG52" s="22">
        <f>IFERROR(JC52/IV52-1,0)</f>
        <v/>
      </c>
      <c r="JH52" s="22">
        <f>IFERROR(JD52/IW52-1,0)</f>
        <v/>
      </c>
      <c r="JI52" s="23">
        <f>IFERROR(JE52/IX52-1,0)</f>
        <v/>
      </c>
      <c r="JJ52" s="159" t="n"/>
      <c r="JK52" s="159" t="n"/>
      <c r="JL52" s="136" t="inlineStr">
        <is>
          <t>-</t>
        </is>
      </c>
      <c r="JM52" s="136" t="inlineStr">
        <is>
          <t>-</t>
        </is>
      </c>
      <c r="JN52" s="22">
        <f>IFERROR(JJ52/JC52-1,0)</f>
        <v/>
      </c>
      <c r="JO52" s="22">
        <f>IFERROR(JK52/JD52-1,0)</f>
        <v/>
      </c>
      <c r="JP52" s="23">
        <f>IFERROR(JL52/JE52-1,0)</f>
        <v/>
      </c>
      <c r="JQ52" s="159" t="n"/>
      <c r="JR52" s="159" t="n"/>
      <c r="JS52" s="136" t="inlineStr">
        <is>
          <t>-</t>
        </is>
      </c>
      <c r="JT52" s="136" t="inlineStr">
        <is>
          <t>-</t>
        </is>
      </c>
      <c r="JU52" s="22">
        <f>IFERROR(JQ52/JJ52-1,0)</f>
        <v/>
      </c>
      <c r="JV52" s="22">
        <f>IFERROR(JR52/JK52-1,0)</f>
        <v/>
      </c>
      <c r="JW52" s="23">
        <f>IFERROR(JS52/JL52-1,0)</f>
        <v/>
      </c>
      <c r="JX52" s="159" t="n"/>
      <c r="JY52" s="159" t="n"/>
      <c r="JZ52" s="136" t="inlineStr">
        <is>
          <t>-</t>
        </is>
      </c>
      <c r="KA52" s="136" t="inlineStr">
        <is>
          <t>-</t>
        </is>
      </c>
      <c r="KB52" s="22">
        <f>IFERROR(JX52/JQ52-1,0)</f>
        <v/>
      </c>
      <c r="KC52" s="22">
        <f>IFERROR(JY52/JR52-1,0)</f>
        <v/>
      </c>
      <c r="KD52" s="23">
        <f>IFERROR(JZ52/JS52-1,0)</f>
        <v/>
      </c>
      <c r="KE52" s="159" t="n"/>
      <c r="KF52" s="159" t="n"/>
      <c r="KG52" s="136" t="inlineStr">
        <is>
          <t>-</t>
        </is>
      </c>
      <c r="KH52" s="136" t="inlineStr">
        <is>
          <t>-</t>
        </is>
      </c>
      <c r="KI52" s="22">
        <f>IFERROR(KE52/JQ52-1,0)</f>
        <v/>
      </c>
      <c r="KJ52" s="22">
        <f>IFERROR(KF52/JR52-1,0)</f>
        <v/>
      </c>
      <c r="KK52" s="23">
        <f>IFERROR(KG52/JS52-1,0)</f>
        <v/>
      </c>
      <c r="KL52" s="159" t="n"/>
      <c r="KM52" s="159" t="n"/>
      <c r="KN52" s="136" t="inlineStr">
        <is>
          <t>-</t>
        </is>
      </c>
      <c r="KO52" s="136" t="inlineStr">
        <is>
          <t>-</t>
        </is>
      </c>
      <c r="KP52" s="22">
        <f>IFERROR(KL52/JX52-1,0)</f>
        <v/>
      </c>
      <c r="KQ52" s="22">
        <f>IFERROR(KM52/JY52-1,0)</f>
        <v/>
      </c>
      <c r="KR52" s="23">
        <f>IFERROR(KN52/JZ52-1,0)</f>
        <v/>
      </c>
      <c r="KS52" s="159" t="n"/>
      <c r="KT52" s="159" t="n"/>
      <c r="KU52" s="136" t="inlineStr">
        <is>
          <t>-</t>
        </is>
      </c>
      <c r="KV52" s="136" t="inlineStr">
        <is>
          <t>-</t>
        </is>
      </c>
      <c r="KW52" s="22">
        <f>IFERROR(KS52/KE52-1,0)</f>
        <v/>
      </c>
      <c r="KX52" s="22">
        <f>IFERROR(KT52/KF52-1,0)</f>
        <v/>
      </c>
      <c r="KY52" s="23">
        <f>IFERROR(KU52/KG52-1,0)</f>
        <v/>
      </c>
      <c r="KZ52" s="159" t="n"/>
      <c r="LA52" s="159" t="n"/>
      <c r="LB52" s="136" t="inlineStr">
        <is>
          <t>-</t>
        </is>
      </c>
      <c r="LC52" s="136" t="inlineStr">
        <is>
          <t>-</t>
        </is>
      </c>
      <c r="LD52" s="22">
        <f>IFERROR(KZ52/KL52-1,0)</f>
        <v/>
      </c>
      <c r="LE52" s="22">
        <f>IFERROR(LA52/KM52-1,0)</f>
        <v/>
      </c>
      <c r="LF52" s="23">
        <f>IFERROR(LB52/KN52-1,0)</f>
        <v/>
      </c>
      <c r="LG52" s="159" t="n"/>
      <c r="LH52" s="159" t="n"/>
      <c r="LI52" s="136" t="inlineStr">
        <is>
          <t>-</t>
        </is>
      </c>
      <c r="LJ52" s="136" t="inlineStr">
        <is>
          <t>-</t>
        </is>
      </c>
      <c r="LK52" s="22">
        <f>IFERROR(LG52/KS52-1,0)</f>
        <v/>
      </c>
      <c r="LL52" s="22">
        <f>IFERROR(LH52/KT52-1,0)</f>
        <v/>
      </c>
      <c r="LM52" s="23">
        <f>IFERROR(LI52/KU52-1,0)</f>
        <v/>
      </c>
      <c r="LN52" s="159" t="n"/>
      <c r="LO52" s="159" t="n"/>
      <c r="LP52" s="136" t="inlineStr">
        <is>
          <t>-</t>
        </is>
      </c>
      <c r="LQ52" s="136" t="inlineStr">
        <is>
          <t>-</t>
        </is>
      </c>
      <c r="LR52" s="22">
        <f>IFERROR(LN52/KZ52-1,0)</f>
        <v/>
      </c>
      <c r="LS52" s="22">
        <f>IFERROR(LO52/LA52-1,0)</f>
        <v/>
      </c>
      <c r="LT52" s="23">
        <f>IFERROR(LP52/LB52-1,0)</f>
        <v/>
      </c>
      <c r="LU52" s="159" t="n"/>
      <c r="LV52" s="159" t="n"/>
      <c r="LW52" s="136" t="inlineStr">
        <is>
          <t>-</t>
        </is>
      </c>
      <c r="LX52" s="136" t="inlineStr">
        <is>
          <t>-</t>
        </is>
      </c>
      <c r="LY52" s="22">
        <f>IFERROR(LU52/LG52-1,0)</f>
        <v/>
      </c>
      <c r="LZ52" s="22">
        <f>IFERROR(LV52/LH52-1,0)</f>
        <v/>
      </c>
      <c r="MA52" s="23">
        <f>IFERROR(LW52/LI52-1,0)</f>
        <v/>
      </c>
      <c r="MB52" s="159" t="n"/>
      <c r="MC52" s="159" t="n"/>
      <c r="MD52" s="136" t="inlineStr">
        <is>
          <t>-</t>
        </is>
      </c>
      <c r="ME52" s="136" t="inlineStr">
        <is>
          <t>-</t>
        </is>
      </c>
      <c r="MF52" s="22">
        <f>IFERROR(MB52/LN52-1,0)</f>
        <v/>
      </c>
      <c r="MG52" s="22">
        <f>IFERROR(MC52/LO52-1,0)</f>
        <v/>
      </c>
      <c r="MH52" s="23">
        <f>IFERROR(MD52/LP52-1,0)</f>
        <v/>
      </c>
      <c r="MI52" s="159" t="n"/>
      <c r="MJ52" s="159" t="n"/>
      <c r="MK52" s="136" t="inlineStr">
        <is>
          <t>-</t>
        </is>
      </c>
      <c r="ML52" s="136" t="inlineStr">
        <is>
          <t>-</t>
        </is>
      </c>
      <c r="MM52" s="22">
        <f>IFERROR(MI52/LU52-1,0)</f>
        <v/>
      </c>
      <c r="MN52" s="22">
        <f>IFERROR(MJ52/LV52-1,0)</f>
        <v/>
      </c>
      <c r="MO52" s="23">
        <f>IFERROR(MK52/LW52-1,0)</f>
        <v/>
      </c>
      <c r="MP52" s="159" t="n"/>
      <c r="MQ52" s="159" t="n"/>
      <c r="MR52" s="136" t="inlineStr">
        <is>
          <t>-</t>
        </is>
      </c>
      <c r="MS52" s="136" t="inlineStr">
        <is>
          <t>-</t>
        </is>
      </c>
      <c r="MT52" s="22">
        <f>IFERROR(MP52/MB52-1,0)</f>
        <v/>
      </c>
      <c r="MU52" s="22">
        <f>IFERROR(MQ52/MC52-1,0)</f>
        <v/>
      </c>
      <c r="MV52" s="23">
        <f>IFERROR(MR52/MD52-1,0)</f>
        <v/>
      </c>
      <c r="MW52" s="159" t="n"/>
      <c r="MX52" s="159" t="n"/>
      <c r="MY52" s="136" t="inlineStr">
        <is>
          <t>-</t>
        </is>
      </c>
      <c r="MZ52" s="136" t="inlineStr">
        <is>
          <t>-</t>
        </is>
      </c>
      <c r="NA52" s="22">
        <f>IFERROR(MW52/MI52-1,0)</f>
        <v/>
      </c>
      <c r="NB52" s="22">
        <f>IFERROR(MX52/MJ52-1,0)</f>
        <v/>
      </c>
      <c r="NC52" s="23">
        <f>IFERROR(MY52/MK52-1,0)</f>
        <v/>
      </c>
      <c r="ND52" s="159" t="n"/>
      <c r="NE52" s="159" t="n"/>
      <c r="NF52" s="136" t="inlineStr">
        <is>
          <t>-</t>
        </is>
      </c>
      <c r="NG52" s="136" t="inlineStr">
        <is>
          <t>-</t>
        </is>
      </c>
      <c r="NH52" s="22">
        <f>IFERROR(ND52/MP52-1,0)</f>
        <v/>
      </c>
      <c r="NI52" s="22">
        <f>IFERROR(NE52/MQ52-1,0)</f>
        <v/>
      </c>
      <c r="NJ52" s="23">
        <f>IFERROR(NF52/MR52-1,0)</f>
        <v/>
      </c>
      <c r="NK52" s="159" t="n"/>
      <c r="NL52" s="159" t="n"/>
      <c r="NM52" s="136" t="inlineStr">
        <is>
          <t>-</t>
        </is>
      </c>
      <c r="NN52" s="136" t="inlineStr">
        <is>
          <t>-</t>
        </is>
      </c>
      <c r="NO52" s="22">
        <f>IFERROR(NK52/MW52-1,0)</f>
        <v/>
      </c>
      <c r="NP52" s="22">
        <f>IFERROR(NL52/MX52-1,0)</f>
        <v/>
      </c>
      <c r="NQ52" s="23">
        <f>IFERROR(NM52/MY52-1,0)</f>
        <v/>
      </c>
      <c r="NR52" s="159" t="n"/>
      <c r="NS52" s="159" t="n"/>
      <c r="NT52" s="136" t="inlineStr">
        <is>
          <t>-</t>
        </is>
      </c>
      <c r="NU52" s="136" t="inlineStr">
        <is>
          <t>-</t>
        </is>
      </c>
      <c r="NV52" s="22">
        <f>IFERROR(NR52/ND52-1,0)</f>
        <v/>
      </c>
      <c r="NW52" s="22">
        <f>IFERROR(NS52/NE52-1,0)</f>
        <v/>
      </c>
      <c r="NX52" s="23">
        <f>IFERROR(NT52/NF52-1,0)</f>
        <v/>
      </c>
      <c r="NY52" s="159" t="n"/>
      <c r="NZ52" s="159" t="n"/>
      <c r="OA52" s="136" t="inlineStr">
        <is>
          <t>-</t>
        </is>
      </c>
      <c r="OB52" s="136" t="inlineStr">
        <is>
          <t>-</t>
        </is>
      </c>
      <c r="OC52" s="22">
        <f>IFERROR(NY52/NK52-1,0)</f>
        <v/>
      </c>
      <c r="OD52" s="22">
        <f>IFERROR(NZ52/NL52-1,0)</f>
        <v/>
      </c>
      <c r="OE52" s="23">
        <f>IFERROR(OA52/NM52-1,0)</f>
        <v/>
      </c>
      <c r="OF52" s="159" t="n"/>
      <c r="OG52" s="159" t="n"/>
      <c r="OH52" s="136" t="inlineStr">
        <is>
          <t>-</t>
        </is>
      </c>
      <c r="OI52" s="136" t="inlineStr">
        <is>
          <t>-</t>
        </is>
      </c>
      <c r="OJ52" s="22">
        <f>IFERROR(OF52/NR52-1,0)</f>
        <v/>
      </c>
      <c r="OK52" s="22">
        <f>IFERROR(OG52/NS52-1,0)</f>
        <v/>
      </c>
      <c r="OL52" s="23">
        <f>IFERROR(OH52/NT52-1,0)</f>
        <v/>
      </c>
      <c r="OM52" s="159" t="n"/>
      <c r="ON52" s="159" t="n"/>
      <c r="OO52" s="136" t="inlineStr">
        <is>
          <t>-</t>
        </is>
      </c>
      <c r="OP52" s="136" t="inlineStr">
        <is>
          <t>-</t>
        </is>
      </c>
      <c r="OQ52" s="22">
        <f>IFERROR(OM52/NY52-1,0)</f>
        <v/>
      </c>
      <c r="OR52" s="22">
        <f>IFERROR(ON52/NZ52-1,0)</f>
        <v/>
      </c>
      <c r="OS52" s="23">
        <f>IFERROR(OO52/OA52-1,0)</f>
        <v/>
      </c>
      <c r="OT52" s="159" t="n"/>
      <c r="OU52" s="159" t="n"/>
      <c r="OV52" s="136" t="inlineStr">
        <is>
          <t>-</t>
        </is>
      </c>
      <c r="OW52" s="136" t="inlineStr">
        <is>
          <t>-</t>
        </is>
      </c>
      <c r="OX52" s="22">
        <f>IFERROR(OT52/OF52-1,0)</f>
        <v/>
      </c>
      <c r="OY52" s="22">
        <f>IFERROR(OU52/OG52-1,0)</f>
        <v/>
      </c>
      <c r="OZ52" s="23">
        <f>IFERROR(OV52/OH52-1,0)</f>
        <v/>
      </c>
    </row>
    <row r="53" ht="16.2" customHeight="1" s="325" thickBot="1">
      <c r="A53" s="56" t="inlineStr">
        <is>
          <t>ИП Климов Е.Ю.</t>
        </is>
      </c>
      <c r="B53" s="57" t="inlineStr">
        <is>
          <t>ИП Климов Е.Ю</t>
        </is>
      </c>
      <c r="C53" s="54" t="n"/>
      <c r="D53" s="55" t="inlineStr">
        <is>
          <t>Вологодская область</t>
        </is>
      </c>
      <c r="E53" s="29" t="n"/>
      <c r="F53" s="29" t="n"/>
      <c r="G53" s="48" t="n"/>
      <c r="H53" s="48" t="n"/>
      <c r="I53" s="147" t="inlineStr">
        <is>
          <t>Ozon</t>
        </is>
      </c>
      <c r="J53" s="147" t="inlineStr">
        <is>
          <t>GERVENT</t>
        </is>
      </c>
      <c r="K53" s="136" t="n"/>
      <c r="L53" s="136" t="n"/>
      <c r="M53" s="136" t="n"/>
      <c r="N53" s="136" t="n"/>
      <c r="O53" s="22">
        <f>IFERROR(K53/#REF!-1,0)</f>
        <v/>
      </c>
      <c r="P53" s="22">
        <f>IFERROR(L53/#REF!-1,0)</f>
        <v/>
      </c>
      <c r="Q53" s="23">
        <f>IFERROR(M53/#REF!-1,0)</f>
        <v/>
      </c>
      <c r="R53" s="136" t="n"/>
      <c r="S53" s="136" t="n"/>
      <c r="T53" s="136" t="n"/>
      <c r="U53" s="136" t="n"/>
      <c r="V53" s="22">
        <f>IFERROR(R53/K53-1,0)</f>
        <v/>
      </c>
      <c r="W53" s="22">
        <f>IFERROR(S53/L53-1,0)</f>
        <v/>
      </c>
      <c r="X53" s="23">
        <f>IFERROR(T53/M53-1,0)</f>
        <v/>
      </c>
      <c r="Y53" s="136" t="n"/>
      <c r="Z53" s="136" t="n"/>
      <c r="AA53" s="136" t="n"/>
      <c r="AB53" s="136" t="n"/>
      <c r="AC53" s="22">
        <f>IFERROR(Y53/R53-1,0)</f>
        <v/>
      </c>
      <c r="AD53" s="22">
        <f>IFERROR(Z53/S53-1,0)</f>
        <v/>
      </c>
      <c r="AE53" s="23">
        <f>IFERROR(AA53/T53-1,0)</f>
        <v/>
      </c>
      <c r="AF53" s="37" t="n">
        <v>10485</v>
      </c>
      <c r="AG53" s="136" t="n"/>
      <c r="AH53" s="136" t="n"/>
      <c r="AI53" s="136" t="n"/>
      <c r="AJ53" s="22">
        <f>IFERROR(AF53/Y53-1,0)</f>
        <v/>
      </c>
      <c r="AK53" s="22">
        <f>IFERROR(AG53/Z53-1,0)</f>
        <v/>
      </c>
      <c r="AL53" s="23">
        <f>IFERROR(AH53/AA53-1,0)</f>
        <v/>
      </c>
      <c r="AM53" s="37" t="n">
        <v>10635</v>
      </c>
      <c r="AN53" s="136" t="n"/>
      <c r="AO53" s="136" t="n"/>
      <c r="AP53" s="136" t="n"/>
      <c r="AQ53" s="22">
        <f>IFERROR(AM53/AF53-1,0)</f>
        <v/>
      </c>
      <c r="AR53" s="22">
        <f>IFERROR(AN53/AG53-1,0)</f>
        <v/>
      </c>
      <c r="AS53" s="23">
        <f>IFERROR(AO53/AH53-1,0)</f>
        <v/>
      </c>
      <c r="AT53" s="37" t="n">
        <v>10619</v>
      </c>
      <c r="AU53" s="136" t="n"/>
      <c r="AV53" s="136" t="n"/>
      <c r="AW53" s="136" t="n"/>
      <c r="AX53" s="22">
        <f>IFERROR(AT53/AM53-1,0)</f>
        <v/>
      </c>
      <c r="AY53" s="22">
        <f>IFERROR(AU53/AN53-1,0)</f>
        <v/>
      </c>
      <c r="AZ53" s="23">
        <f>IFERROR(AV53/AO53-1,0)</f>
        <v/>
      </c>
      <c r="BA53" s="136" t="n"/>
      <c r="BB53" s="136" t="n"/>
      <c r="BC53" s="136" t="n"/>
      <c r="BD53" s="136" t="n"/>
      <c r="BE53" s="22">
        <f>IFERROR(BA53/AT53-1,0)</f>
        <v/>
      </c>
      <c r="BF53" s="22">
        <f>IFERROR(BB53/AU53-1,0)</f>
        <v/>
      </c>
      <c r="BG53" s="23">
        <f>IFERROR(BC53/AV53-1,0)</f>
        <v/>
      </c>
      <c r="BH53" s="136" t="n"/>
      <c r="BI53" s="136" t="n"/>
      <c r="BJ53" s="136" t="n"/>
      <c r="BK53" s="136" t="n"/>
      <c r="BL53" s="22">
        <f>IFERROR(BH53/BA53-1,0)</f>
        <v/>
      </c>
      <c r="BM53" s="22">
        <f>IFERROR(BI53/BB53-1,0)</f>
        <v/>
      </c>
      <c r="BN53" s="23">
        <f>IFERROR(BJ53/BC53-1,0)</f>
        <v/>
      </c>
      <c r="BO53" s="136" t="n"/>
      <c r="BP53" s="136" t="n"/>
      <c r="BQ53" s="136" t="n"/>
      <c r="BR53" s="136" t="n"/>
      <c r="BS53" s="22">
        <f>IFERROR(BO53/BH53-1,0)</f>
        <v/>
      </c>
      <c r="BT53" s="22">
        <f>IFERROR(BP53/BI53-1,0)</f>
        <v/>
      </c>
      <c r="BU53" s="23">
        <f>IFERROR(BQ53/BJ53-1,0)</f>
        <v/>
      </c>
      <c r="BV53" s="136" t="n"/>
      <c r="BW53" s="136" t="n"/>
      <c r="BX53" s="136" t="n"/>
      <c r="BY53" s="136" t="n"/>
      <c r="BZ53" s="22">
        <f>IFERROR(BV53/BO53-1,0)</f>
        <v/>
      </c>
      <c r="CA53" s="22">
        <f>IFERROR(BW53/BP53-1,0)</f>
        <v/>
      </c>
      <c r="CB53" s="23">
        <f>IFERROR(BX53/BQ53-1,0)</f>
        <v/>
      </c>
      <c r="CC53" s="136" t="n"/>
      <c r="CD53" s="136" t="n"/>
      <c r="CE53" s="136" t="n"/>
      <c r="CF53" s="136" t="n"/>
      <c r="CG53" s="22">
        <f>IFERROR(CC53/BV53-1,0)</f>
        <v/>
      </c>
      <c r="CH53" s="22">
        <f>IFERROR(CD53/BW53-1,0)</f>
        <v/>
      </c>
      <c r="CI53" s="23">
        <f>IFERROR(CE53/BX53-1,0)</f>
        <v/>
      </c>
      <c r="CJ53" s="136" t="n"/>
      <c r="CK53" s="136" t="n"/>
      <c r="CL53" s="136" t="n"/>
      <c r="CM53" s="136" t="n"/>
      <c r="CN53" s="22">
        <f>IFERROR(CJ53/CC53-1,0)</f>
        <v/>
      </c>
      <c r="CO53" s="22">
        <f>IFERROR(CK53/CD53-1,0)</f>
        <v/>
      </c>
      <c r="CP53" s="23">
        <f>IFERROR(CL53/CE53-1,0)</f>
        <v/>
      </c>
      <c r="CQ53" s="136" t="n"/>
      <c r="CR53" s="136" t="n"/>
      <c r="CS53" s="136" t="n"/>
      <c r="CT53" s="136" t="n"/>
      <c r="CU53" s="22">
        <f>IFERROR(CQ53/CJ53-1,0)</f>
        <v/>
      </c>
      <c r="CV53" s="22">
        <f>IFERROR(CR53/CK53-1,0)</f>
        <v/>
      </c>
      <c r="CW53" s="23">
        <f>IFERROR(CS53/CL53-1,0)</f>
        <v/>
      </c>
      <c r="CX53" s="136" t="n"/>
      <c r="CY53" s="136" t="n"/>
      <c r="CZ53" s="136" t="n"/>
      <c r="DA53" s="136" t="n"/>
      <c r="DB53" s="22">
        <f>IFERROR(CX53/CQ53-1,0)</f>
        <v/>
      </c>
      <c r="DC53" s="22">
        <f>IFERROR(CY53/CR53-1,0)</f>
        <v/>
      </c>
      <c r="DD53" s="23">
        <f>IFERROR(CZ53/CS53-1,0)</f>
        <v/>
      </c>
      <c r="DE53" s="136" t="n"/>
      <c r="DF53" s="136" t="n"/>
      <c r="DG53" s="136" t="n"/>
      <c r="DH53" s="136" t="n"/>
      <c r="DI53" s="22">
        <f>IFERROR(DE53/CX53-1,0)</f>
        <v/>
      </c>
      <c r="DJ53" s="22">
        <f>IFERROR(DF53/CY53-1,0)</f>
        <v/>
      </c>
      <c r="DK53" s="23">
        <f>IFERROR(DG53/CZ53-1,0)</f>
        <v/>
      </c>
      <c r="DL53" s="136" t="n"/>
      <c r="DM53" s="136" t="n"/>
      <c r="DN53" s="136" t="n"/>
      <c r="DO53" s="136" t="n"/>
      <c r="DP53" s="22">
        <f>IFERROR(DL53/DE53-1,0)</f>
        <v/>
      </c>
      <c r="DQ53" s="22">
        <f>IFERROR(DM53/DF53-1,0)</f>
        <v/>
      </c>
      <c r="DR53" s="23">
        <f>IFERROR(DN53/DG53-1,0)</f>
        <v/>
      </c>
      <c r="DS53" s="136" t="n"/>
      <c r="DT53" s="136" t="n"/>
      <c r="DU53" s="136" t="n"/>
      <c r="DV53" s="136" t="n"/>
      <c r="DW53" s="22">
        <f>IFERROR(DS53/DL53-1,0)</f>
        <v/>
      </c>
      <c r="DX53" s="22">
        <f>IFERROR(DT53/DM53-1,0)</f>
        <v/>
      </c>
      <c r="DY53" s="23">
        <f>IFERROR(DU53/DN53-1,0)</f>
        <v/>
      </c>
      <c r="DZ53" s="136" t="n"/>
      <c r="EA53" s="136" t="n"/>
      <c r="EB53" s="136" t="n"/>
      <c r="EC53" s="136" t="n"/>
      <c r="ED53" s="22">
        <f>IFERROR(DZ53/DS53-1,0)</f>
        <v/>
      </c>
      <c r="EE53" s="22">
        <f>IFERROR(EA53/DT53-1,0)</f>
        <v/>
      </c>
      <c r="EF53" s="23">
        <f>IFERROR(EB53/DU53-1,0)</f>
        <v/>
      </c>
      <c r="EG53" s="136" t="n"/>
      <c r="EH53" s="136" t="n"/>
      <c r="EI53" s="136" t="n"/>
      <c r="EJ53" s="136" t="n"/>
      <c r="EK53" s="22">
        <f>IFERROR(EG53/DZ53-1,0)</f>
        <v/>
      </c>
      <c r="EL53" s="22">
        <f>IFERROR(EH53/EA53-1,0)</f>
        <v/>
      </c>
      <c r="EM53" s="23">
        <f>IFERROR(EI53/EB53-1,0)</f>
        <v/>
      </c>
      <c r="EN53" s="136" t="n"/>
      <c r="EO53" s="136" t="n"/>
      <c r="EP53" s="136" t="n"/>
      <c r="EQ53" s="136" t="n"/>
      <c r="ER53" s="22">
        <f>IFERROR(EN53/EG53-1,0)</f>
        <v/>
      </c>
      <c r="ES53" s="22">
        <f>IFERROR(EO53/EH53-1,0)</f>
        <v/>
      </c>
      <c r="ET53" s="23">
        <f>IFERROR(EP53/EI53-1,0)</f>
        <v/>
      </c>
      <c r="EU53" s="136" t="n"/>
      <c r="EV53" s="136" t="n"/>
      <c r="EW53" s="136" t="n"/>
      <c r="EX53" s="136" t="n"/>
      <c r="EY53" s="22">
        <f>IFERROR(EU53/EN53-1,0)</f>
        <v/>
      </c>
      <c r="EZ53" s="22">
        <f>IFERROR(EV53/EO53-1,0)</f>
        <v/>
      </c>
      <c r="FA53" s="23">
        <f>IFERROR(EW53/EP53-1,0)</f>
        <v/>
      </c>
      <c r="FB53" s="136" t="n"/>
      <c r="FC53" s="136" t="n"/>
      <c r="FD53" s="136" t="n"/>
      <c r="FE53" s="136" t="n"/>
      <c r="FF53" s="22">
        <f>IFERROR(FB53/EU53-1,0)</f>
        <v/>
      </c>
      <c r="FG53" s="22">
        <f>IFERROR(FC53/EV53-1,0)</f>
        <v/>
      </c>
      <c r="FH53" s="23">
        <f>IFERROR(FD53/EW53-1,0)</f>
        <v/>
      </c>
      <c r="FI53" s="136" t="n"/>
      <c r="FJ53" s="136" t="n"/>
      <c r="FK53" s="136" t="n"/>
      <c r="FL53" s="136" t="n"/>
      <c r="FM53" s="22">
        <f>IFERROR(FI53/FB53-1,0)</f>
        <v/>
      </c>
      <c r="FN53" s="22">
        <f>IFERROR(FJ53/FC53-1,0)</f>
        <v/>
      </c>
      <c r="FO53" s="23">
        <f>IFERROR(FK53/FD53-1,0)</f>
        <v/>
      </c>
      <c r="FP53" s="136" t="n"/>
      <c r="FQ53" s="136" t="n"/>
      <c r="FR53" s="136" t="n"/>
      <c r="FS53" s="136" t="n"/>
      <c r="FT53" s="22">
        <f>IFERROR(FP53/FI53-1,0)</f>
        <v/>
      </c>
      <c r="FU53" s="22">
        <f>IFERROR(FQ53/FJ53-1,0)</f>
        <v/>
      </c>
      <c r="FV53" s="23">
        <f>IFERROR(FR53/FK53-1,0)</f>
        <v/>
      </c>
      <c r="FW53" s="136" t="n"/>
      <c r="FX53" s="136" t="n"/>
      <c r="FY53" s="136" t="n"/>
      <c r="FZ53" s="136" t="n"/>
      <c r="GA53" s="22">
        <f>IFERROR(FW53/FP53-1,0)</f>
        <v/>
      </c>
      <c r="GB53" s="22">
        <f>IFERROR(FX53/FQ53-1,0)</f>
        <v/>
      </c>
      <c r="GC53" s="23">
        <f>IFERROR(FY53/FR53-1,0)</f>
        <v/>
      </c>
      <c r="GD53" s="136" t="n"/>
      <c r="GE53" s="136" t="n"/>
      <c r="GF53" s="136" t="n"/>
      <c r="GG53" s="136" t="n"/>
      <c r="GH53" s="22">
        <f>IFERROR(GD53/FW53-1,0)</f>
        <v/>
      </c>
      <c r="GI53" s="22">
        <f>IFERROR(GE53/FX53-1,0)</f>
        <v/>
      </c>
      <c r="GJ53" s="23">
        <f>IFERROR(GF53/FY53-1,0)</f>
        <v/>
      </c>
      <c r="GK53" s="136" t="n"/>
      <c r="GL53" s="136" t="n"/>
      <c r="GM53" s="136" t="n"/>
      <c r="GN53" s="136" t="n"/>
      <c r="GO53" s="22">
        <f>IFERROR(GK53/GD53-1,0)</f>
        <v/>
      </c>
      <c r="GP53" s="22">
        <f>IFERROR(GL53/GE53-1,0)</f>
        <v/>
      </c>
      <c r="GQ53" s="23">
        <f>IFERROR(GM53/GF53-1,0)</f>
        <v/>
      </c>
      <c r="GR53" s="136" t="n"/>
      <c r="GS53" s="136" t="n"/>
      <c r="GT53" s="136" t="n"/>
      <c r="GU53" s="136" t="n"/>
      <c r="GV53" s="22">
        <f>IFERROR(GR53/GK53-1,0)</f>
        <v/>
      </c>
      <c r="GW53" s="22">
        <f>IFERROR(GS53/GL53-1,0)</f>
        <v/>
      </c>
      <c r="GX53" s="23">
        <f>IFERROR(GT53/GM53-1,0)</f>
        <v/>
      </c>
      <c r="GY53" s="136" t="n"/>
      <c r="GZ53" s="136" t="n"/>
      <c r="HA53" s="136" t="n"/>
      <c r="HB53" s="136" t="n"/>
      <c r="HC53" s="22">
        <f>IFERROR(GY53/GR53-1,0)</f>
        <v/>
      </c>
      <c r="HD53" s="22">
        <f>IFERROR(GZ53/GS53-1,0)</f>
        <v/>
      </c>
      <c r="HE53" s="23">
        <f>IFERROR(HA53/GT53-1,0)</f>
        <v/>
      </c>
      <c r="HF53" s="136" t="n"/>
      <c r="HG53" s="136" t="n"/>
      <c r="HH53" s="136" t="n"/>
      <c r="HI53" s="136" t="n"/>
      <c r="HJ53" s="22">
        <f>IFERROR(HF53/GY53-1,0)</f>
        <v/>
      </c>
      <c r="HK53" s="22">
        <f>IFERROR(HG53/GZ53-1,0)</f>
        <v/>
      </c>
      <c r="HL53" s="23">
        <f>IFERROR(HH53/HA53-1,0)</f>
        <v/>
      </c>
      <c r="HM53" s="136" t="n"/>
      <c r="HN53" s="136" t="n"/>
      <c r="HO53" s="136" t="n"/>
      <c r="HP53" s="136" t="n"/>
      <c r="HQ53" s="22">
        <f>IFERROR(HM53/HF53-1,0)</f>
        <v/>
      </c>
      <c r="HR53" s="22">
        <f>IFERROR(HN53/HG53-1,0)</f>
        <v/>
      </c>
      <c r="HS53" s="23">
        <f>IFERROR(HO53/HH53-1,0)</f>
        <v/>
      </c>
      <c r="HT53" s="136" t="n"/>
      <c r="HU53" s="136" t="n"/>
      <c r="HV53" s="136" t="n"/>
      <c r="HW53" s="136" t="n"/>
      <c r="HX53" s="22">
        <f>IFERROR(HT53/HM53-1,0)</f>
        <v/>
      </c>
      <c r="HY53" s="22">
        <f>IFERROR(HU53/HN53-1,0)</f>
        <v/>
      </c>
      <c r="HZ53" s="23">
        <f>IFERROR(HV53/HO53-1,0)</f>
        <v/>
      </c>
      <c r="IA53" s="136" t="n"/>
      <c r="IB53" s="136" t="n"/>
      <c r="IC53" s="136" t="n"/>
      <c r="ID53" s="136" t="n"/>
      <c r="IE53" s="22">
        <f>IFERROR(IA53/HT53-1,0)</f>
        <v/>
      </c>
      <c r="IF53" s="22">
        <f>IFERROR(IB53/HU53-1,0)</f>
        <v/>
      </c>
      <c r="IG53" s="23">
        <f>IFERROR(IC53/HV53-1,0)</f>
        <v/>
      </c>
      <c r="IH53" s="136" t="n"/>
      <c r="II53" s="136" t="n"/>
      <c r="IJ53" s="136" t="n"/>
      <c r="IK53" s="136" t="n"/>
      <c r="IL53" s="22">
        <f>IFERROR(IH53/IA53-1,0)</f>
        <v/>
      </c>
      <c r="IM53" s="22">
        <f>IFERROR(II53/IB53-1,0)</f>
        <v/>
      </c>
      <c r="IN53" s="23">
        <f>IFERROR(IJ53/IC53-1,0)</f>
        <v/>
      </c>
      <c r="IO53" s="136" t="n"/>
      <c r="IP53" s="136" t="n"/>
      <c r="IQ53" s="136" t="n"/>
      <c r="IR53" s="136" t="n"/>
      <c r="IS53" s="22">
        <f>IFERROR(IO53/IH53-1,0)</f>
        <v/>
      </c>
      <c r="IT53" s="22">
        <f>IFERROR(IP53/II53-1,0)</f>
        <v/>
      </c>
      <c r="IU53" s="23">
        <f>IFERROR(IQ53/IJ53-1,0)</f>
        <v/>
      </c>
      <c r="IV53" s="136" t="n"/>
      <c r="IW53" s="136" t="n"/>
      <c r="IX53" s="136" t="n"/>
      <c r="IY53" s="136" t="n"/>
      <c r="IZ53" s="22">
        <f>IFERROR(IV53/IO53-1,0)</f>
        <v/>
      </c>
      <c r="JA53" s="22">
        <f>IFERROR(IW53/IP53-1,0)</f>
        <v/>
      </c>
      <c r="JB53" s="23">
        <f>IFERROR(IX53/IQ53-1,0)</f>
        <v/>
      </c>
      <c r="JC53" s="136" t="n"/>
      <c r="JD53" s="136" t="n"/>
      <c r="JE53" s="136" t="n"/>
      <c r="JF53" s="136" t="n"/>
      <c r="JG53" s="22">
        <f>IFERROR(JC53/IV53-1,0)</f>
        <v/>
      </c>
      <c r="JH53" s="22">
        <f>IFERROR(JD53/IW53-1,0)</f>
        <v/>
      </c>
      <c r="JI53" s="23">
        <f>IFERROR(JE53/IX53-1,0)</f>
        <v/>
      </c>
      <c r="JJ53" s="136" t="n"/>
      <c r="JK53" s="136" t="n"/>
      <c r="JL53" s="136" t="n"/>
      <c r="JM53" s="136" t="n"/>
      <c r="JN53" s="22">
        <f>IFERROR(JJ53/JC53-1,0)</f>
        <v/>
      </c>
      <c r="JO53" s="22">
        <f>IFERROR(JK53/JD53-1,0)</f>
        <v/>
      </c>
      <c r="JP53" s="23">
        <f>IFERROR(JL53/JE53-1,0)</f>
        <v/>
      </c>
      <c r="JQ53" s="136" t="n"/>
      <c r="JR53" s="136" t="n"/>
      <c r="JS53" s="136" t="n"/>
      <c r="JT53" s="136" t="n"/>
      <c r="JU53" s="22">
        <f>IFERROR(JQ53/JJ53-1,0)</f>
        <v/>
      </c>
      <c r="JV53" s="22">
        <f>IFERROR(JR53/JK53-1,0)</f>
        <v/>
      </c>
      <c r="JW53" s="23">
        <f>IFERROR(JS53/JL53-1,0)</f>
        <v/>
      </c>
      <c r="JX53" s="136" t="n"/>
      <c r="JY53" s="136" t="n"/>
      <c r="JZ53" s="136" t="n"/>
      <c r="KA53" s="136" t="n"/>
      <c r="KB53" s="22">
        <f>IFERROR(JX53/JQ53-1,0)</f>
        <v/>
      </c>
      <c r="KC53" s="22">
        <f>IFERROR(JY53/JR53-1,0)</f>
        <v/>
      </c>
      <c r="KD53" s="23">
        <f>IFERROR(JZ53/JS53-1,0)</f>
        <v/>
      </c>
      <c r="KE53" s="136" t="n"/>
      <c r="KF53" s="136" t="n"/>
      <c r="KG53" s="136" t="n"/>
      <c r="KH53" s="136" t="n"/>
      <c r="KI53" s="22">
        <f>IFERROR(KE53/JQ53-1,0)</f>
        <v/>
      </c>
      <c r="KJ53" s="22">
        <f>IFERROR(KF53/JR53-1,0)</f>
        <v/>
      </c>
      <c r="KK53" s="23">
        <f>IFERROR(KG53/JS53-1,0)</f>
        <v/>
      </c>
      <c r="KL53" s="136" t="n"/>
      <c r="KM53" s="136" t="n"/>
      <c r="KN53" s="136" t="n"/>
      <c r="KO53" s="136" t="n"/>
      <c r="KP53" s="22">
        <f>IFERROR(KL53/JX53-1,0)</f>
        <v/>
      </c>
      <c r="KQ53" s="22">
        <f>IFERROR(KM53/JY53-1,0)</f>
        <v/>
      </c>
      <c r="KR53" s="23">
        <f>IFERROR(KN53/JZ53-1,0)</f>
        <v/>
      </c>
      <c r="KS53" s="136" t="n"/>
      <c r="KT53" s="136" t="n"/>
      <c r="KU53" s="136" t="n"/>
      <c r="KV53" s="136" t="n"/>
      <c r="KW53" s="22">
        <f>IFERROR(KS53/KE53-1,0)</f>
        <v/>
      </c>
      <c r="KX53" s="22">
        <f>IFERROR(KT53/KF53-1,0)</f>
        <v/>
      </c>
      <c r="KY53" s="23">
        <f>IFERROR(KU53/KG53-1,0)</f>
        <v/>
      </c>
      <c r="KZ53" s="136" t="n"/>
      <c r="LA53" s="136" t="n"/>
      <c r="LB53" s="136" t="n"/>
      <c r="LC53" s="136" t="n"/>
      <c r="LD53" s="22">
        <f>IFERROR(KZ53/KL53-1,0)</f>
        <v/>
      </c>
      <c r="LE53" s="22">
        <f>IFERROR(LA53/KM53-1,0)</f>
        <v/>
      </c>
      <c r="LF53" s="23">
        <f>IFERROR(LB53/KN53-1,0)</f>
        <v/>
      </c>
      <c r="LG53" s="136" t="n"/>
      <c r="LH53" s="136" t="n"/>
      <c r="LI53" s="136" t="n"/>
      <c r="LJ53" s="136" t="n"/>
      <c r="LK53" s="22">
        <f>IFERROR(LG53/KS53-1,0)</f>
        <v/>
      </c>
      <c r="LL53" s="22">
        <f>IFERROR(LH53/KT53-1,0)</f>
        <v/>
      </c>
      <c r="LM53" s="23">
        <f>IFERROR(LI53/KU53-1,0)</f>
        <v/>
      </c>
      <c r="LN53" s="136" t="n"/>
      <c r="LO53" s="136" t="n"/>
      <c r="LP53" s="136" t="n"/>
      <c r="LQ53" s="136" t="n"/>
      <c r="LR53" s="22">
        <f>IFERROR(LN53/KZ53-1,0)</f>
        <v/>
      </c>
      <c r="LS53" s="22">
        <f>IFERROR(LO53/LA53-1,0)</f>
        <v/>
      </c>
      <c r="LT53" s="23">
        <f>IFERROR(LP53/LB53-1,0)</f>
        <v/>
      </c>
      <c r="LU53" s="136" t="n"/>
      <c r="LV53" s="136" t="n"/>
      <c r="LW53" s="136" t="n"/>
      <c r="LX53" s="136" t="n"/>
      <c r="LY53" s="22">
        <f>IFERROR(LU53/LG53-1,0)</f>
        <v/>
      </c>
      <c r="LZ53" s="22">
        <f>IFERROR(LV53/LH53-1,0)</f>
        <v/>
      </c>
      <c r="MA53" s="23">
        <f>IFERROR(LW53/LI53-1,0)</f>
        <v/>
      </c>
      <c r="MB53" s="136" t="n"/>
      <c r="MC53" s="136" t="n"/>
      <c r="MD53" s="136" t="n"/>
      <c r="ME53" s="136" t="n"/>
      <c r="MF53" s="22">
        <f>IFERROR(MB53/LN53-1,0)</f>
        <v/>
      </c>
      <c r="MG53" s="22">
        <f>IFERROR(MC53/LO53-1,0)</f>
        <v/>
      </c>
      <c r="MH53" s="23">
        <f>IFERROR(MD53/LP53-1,0)</f>
        <v/>
      </c>
      <c r="MI53" s="136" t="n"/>
      <c r="MJ53" s="136" t="n"/>
      <c r="MK53" s="136" t="n"/>
      <c r="ML53" s="136" t="n"/>
      <c r="MM53" s="22">
        <f>IFERROR(MI53/LU53-1,0)</f>
        <v/>
      </c>
      <c r="MN53" s="22">
        <f>IFERROR(MJ53/LV53-1,0)</f>
        <v/>
      </c>
      <c r="MO53" s="23">
        <f>IFERROR(MK53/LW53-1,0)</f>
        <v/>
      </c>
      <c r="MP53" s="136" t="n"/>
      <c r="MQ53" s="136" t="n"/>
      <c r="MR53" s="136" t="n"/>
      <c r="MS53" s="136" t="n"/>
      <c r="MT53" s="22">
        <f>IFERROR(MP53/MB53-1,0)</f>
        <v/>
      </c>
      <c r="MU53" s="22">
        <f>IFERROR(MQ53/MC53-1,0)</f>
        <v/>
      </c>
      <c r="MV53" s="23">
        <f>IFERROR(MR53/MD53-1,0)</f>
        <v/>
      </c>
      <c r="MW53" s="136" t="n"/>
      <c r="MX53" s="136" t="n"/>
      <c r="MY53" s="136" t="n"/>
      <c r="MZ53" s="136" t="n"/>
      <c r="NA53" s="22">
        <f>IFERROR(MW53/MI53-1,0)</f>
        <v/>
      </c>
      <c r="NB53" s="22">
        <f>IFERROR(MX53/MJ53-1,0)</f>
        <v/>
      </c>
      <c r="NC53" s="23">
        <f>IFERROR(MY53/MK53-1,0)</f>
        <v/>
      </c>
      <c r="ND53" s="136" t="n"/>
      <c r="NE53" s="136" t="n"/>
      <c r="NF53" s="136" t="n"/>
      <c r="NG53" s="136" t="n"/>
      <c r="NH53" s="22">
        <f>IFERROR(ND53/MP53-1,0)</f>
        <v/>
      </c>
      <c r="NI53" s="22">
        <f>IFERROR(NE53/MQ53-1,0)</f>
        <v/>
      </c>
      <c r="NJ53" s="23">
        <f>IFERROR(NF53/MR53-1,0)</f>
        <v/>
      </c>
      <c r="NK53" s="136" t="n"/>
      <c r="NL53" s="136" t="n"/>
      <c r="NM53" s="136" t="n"/>
      <c r="NN53" s="136" t="n"/>
      <c r="NO53" s="22">
        <f>IFERROR(NK53/MW53-1,0)</f>
        <v/>
      </c>
      <c r="NP53" s="22">
        <f>IFERROR(NL53/MX53-1,0)</f>
        <v/>
      </c>
      <c r="NQ53" s="23">
        <f>IFERROR(NM53/MY53-1,0)</f>
        <v/>
      </c>
      <c r="NR53" s="136" t="n"/>
      <c r="NS53" s="136" t="n"/>
      <c r="NT53" s="136" t="n"/>
      <c r="NU53" s="136" t="n"/>
      <c r="NV53" s="22">
        <f>IFERROR(NR53/ND53-1,0)</f>
        <v/>
      </c>
      <c r="NW53" s="22">
        <f>IFERROR(NS53/NE53-1,0)</f>
        <v/>
      </c>
      <c r="NX53" s="23">
        <f>IFERROR(NT53/NF53-1,0)</f>
        <v/>
      </c>
      <c r="NY53" s="136" t="n"/>
      <c r="NZ53" s="136" t="n"/>
      <c r="OA53" s="136" t="n"/>
      <c r="OB53" s="136" t="n"/>
      <c r="OC53" s="22">
        <f>IFERROR(NY53/NK53-1,0)</f>
        <v/>
      </c>
      <c r="OD53" s="22">
        <f>IFERROR(NZ53/NL53-1,0)</f>
        <v/>
      </c>
      <c r="OE53" s="23">
        <f>IFERROR(OA53/NM53-1,0)</f>
        <v/>
      </c>
      <c r="OF53" s="136" t="n"/>
      <c r="OG53" s="136" t="n"/>
      <c r="OH53" s="136" t="n"/>
      <c r="OI53" s="136" t="n"/>
      <c r="OJ53" s="22">
        <f>IFERROR(OF53/NR53-1,0)</f>
        <v/>
      </c>
      <c r="OK53" s="22">
        <f>IFERROR(OG53/NS53-1,0)</f>
        <v/>
      </c>
      <c r="OL53" s="23">
        <f>IFERROR(OH53/NT53-1,0)</f>
        <v/>
      </c>
      <c r="OM53" s="136" t="n"/>
      <c r="ON53" s="136" t="n"/>
      <c r="OO53" s="136" t="n"/>
      <c r="OP53" s="136" t="n"/>
      <c r="OQ53" s="22">
        <f>IFERROR(OM53/NY53-1,0)</f>
        <v/>
      </c>
      <c r="OR53" s="22">
        <f>IFERROR(ON53/NZ53-1,0)</f>
        <v/>
      </c>
      <c r="OS53" s="23">
        <f>IFERROR(OO53/OA53-1,0)</f>
        <v/>
      </c>
      <c r="OT53" s="136" t="n"/>
      <c r="OU53" s="136" t="n"/>
      <c r="OV53" s="136" t="n"/>
      <c r="OW53" s="136" t="n"/>
      <c r="OX53" s="22">
        <f>IFERROR(OT53/OF53-1,0)</f>
        <v/>
      </c>
      <c r="OY53" s="22">
        <f>IFERROR(OU53/OG53-1,0)</f>
        <v/>
      </c>
      <c r="OZ53" s="23">
        <f>IFERROR(OV53/OH53-1,0)</f>
        <v/>
      </c>
    </row>
    <row r="54" ht="31.8" customHeight="1" s="325" thickBot="1">
      <c r="A54" s="58" t="inlineStr">
        <is>
          <t>Кровля Фассады</t>
        </is>
      </c>
      <c r="B54" s="59" t="inlineStr">
        <is>
          <t>ИП Маркович Максим Витальевич</t>
        </is>
      </c>
      <c r="C54" s="54" t="inlineStr">
        <is>
          <t xml:space="preserve">Леонид Шевницын </t>
        </is>
      </c>
      <c r="D54" s="55" t="inlineStr">
        <is>
          <t>Москва</t>
        </is>
      </c>
      <c r="E54" s="48" t="n"/>
      <c r="F54" s="29" t="n"/>
      <c r="G54" s="40" t="n">
        <v>45909</v>
      </c>
      <c r="H54" s="60" t="inlineStr">
        <is>
          <t>Карточки заблокированы</t>
        </is>
      </c>
      <c r="I54" s="147" t="inlineStr">
        <is>
          <t>Wildberries</t>
        </is>
      </c>
      <c r="J54" s="147" t="inlineStr">
        <is>
          <t>GERVENT</t>
        </is>
      </c>
      <c r="K54" s="136" t="n"/>
      <c r="L54" s="136" t="n"/>
      <c r="M54" s="136" t="inlineStr">
        <is>
          <t>-</t>
        </is>
      </c>
      <c r="N54" s="136" t="n"/>
      <c r="O54" s="22">
        <f>IFERROR(K54/#REF!-1,0)</f>
        <v/>
      </c>
      <c r="P54" s="22">
        <f>IFERROR(L54/#REF!-1,0)</f>
        <v/>
      </c>
      <c r="Q54" s="23">
        <f>IFERROR(M54/#REF!-1,0)</f>
        <v/>
      </c>
      <c r="R54" s="136" t="n"/>
      <c r="S54" s="136" t="n"/>
      <c r="T54" s="136" t="inlineStr">
        <is>
          <t>-</t>
        </is>
      </c>
      <c r="U54" s="136" t="n"/>
      <c r="V54" s="22">
        <f>IFERROR(R54/K54-1,0)</f>
        <v/>
      </c>
      <c r="W54" s="22">
        <f>IFERROR(S54/L54-1,0)</f>
        <v/>
      </c>
      <c r="X54" s="23">
        <f>IFERROR(T54/M54-1,0)</f>
        <v/>
      </c>
      <c r="Y54" s="136" t="n"/>
      <c r="Z54" s="136" t="n"/>
      <c r="AA54" s="136" t="inlineStr">
        <is>
          <t>-</t>
        </is>
      </c>
      <c r="AB54" s="136" t="n"/>
      <c r="AC54" s="22">
        <f>IFERROR(Y54/R54-1,0)</f>
        <v/>
      </c>
      <c r="AD54" s="22">
        <f>IFERROR(Z54/S54-1,0)</f>
        <v/>
      </c>
      <c r="AE54" s="23">
        <f>IFERROR(AA54/T54-1,0)</f>
        <v/>
      </c>
      <c r="AF54" s="37" t="n">
        <v>10485</v>
      </c>
      <c r="AG54" s="136" t="n"/>
      <c r="AH54" s="136" t="inlineStr">
        <is>
          <t>-</t>
        </is>
      </c>
      <c r="AI54" s="136" t="n"/>
      <c r="AJ54" s="22">
        <f>IFERROR(AF54/Y54-1,0)</f>
        <v/>
      </c>
      <c r="AK54" s="22">
        <f>IFERROR(AG54/Z54-1,0)</f>
        <v/>
      </c>
      <c r="AL54" s="23">
        <f>IFERROR(AH54/AA54-1,0)</f>
        <v/>
      </c>
      <c r="AM54" s="37" t="n">
        <v>10635</v>
      </c>
      <c r="AN54" s="136" t="n"/>
      <c r="AO54" s="136" t="inlineStr">
        <is>
          <t>-</t>
        </is>
      </c>
      <c r="AP54" s="136" t="n"/>
      <c r="AQ54" s="22">
        <f>IFERROR(AM54/AF54-1,0)</f>
        <v/>
      </c>
      <c r="AR54" s="22">
        <f>IFERROR(AN54/AG54-1,0)</f>
        <v/>
      </c>
      <c r="AS54" s="23">
        <f>IFERROR(AO54/AH54-1,0)</f>
        <v/>
      </c>
      <c r="AT54" s="37" t="n">
        <v>10619</v>
      </c>
      <c r="AU54" s="136" t="n"/>
      <c r="AV54" s="136" t="inlineStr">
        <is>
          <t>-</t>
        </is>
      </c>
      <c r="AW54" s="136" t="n"/>
      <c r="AX54" s="22">
        <f>IFERROR(AT54/AM54-1,0)</f>
        <v/>
      </c>
      <c r="AY54" s="22">
        <f>IFERROR(AU54/AN54-1,0)</f>
        <v/>
      </c>
      <c r="AZ54" s="23">
        <f>IFERROR(AV54/AO54-1,0)</f>
        <v/>
      </c>
      <c r="BA54" s="136" t="n"/>
      <c r="BB54" s="136" t="n"/>
      <c r="BC54" s="136" t="inlineStr">
        <is>
          <t>-</t>
        </is>
      </c>
      <c r="BD54" s="136" t="n"/>
      <c r="BE54" s="22">
        <f>IFERROR(BA54/AT54-1,0)</f>
        <v/>
      </c>
      <c r="BF54" s="22">
        <f>IFERROR(BB54/AU54-1,0)</f>
        <v/>
      </c>
      <c r="BG54" s="23">
        <f>IFERROR(BC54/AV54-1,0)</f>
        <v/>
      </c>
      <c r="BH54" s="136" t="n"/>
      <c r="BI54" s="136" t="n"/>
      <c r="BJ54" s="136" t="inlineStr">
        <is>
          <t>-</t>
        </is>
      </c>
      <c r="BK54" s="136" t="n"/>
      <c r="BL54" s="22">
        <f>IFERROR(BH54/BA54-1,0)</f>
        <v/>
      </c>
      <c r="BM54" s="22">
        <f>IFERROR(BI54/BB54-1,0)</f>
        <v/>
      </c>
      <c r="BN54" s="23">
        <f>IFERROR(BJ54/BC54-1,0)</f>
        <v/>
      </c>
      <c r="BO54" s="136" t="n"/>
      <c r="BP54" s="136" t="n"/>
      <c r="BQ54" s="136" t="inlineStr">
        <is>
          <t>-</t>
        </is>
      </c>
      <c r="BR54" s="136" t="n"/>
      <c r="BS54" s="22">
        <f>IFERROR(BO54/BH54-1,0)</f>
        <v/>
      </c>
      <c r="BT54" s="22">
        <f>IFERROR(BP54/BI54-1,0)</f>
        <v/>
      </c>
      <c r="BU54" s="23">
        <f>IFERROR(BQ54/BJ54-1,0)</f>
        <v/>
      </c>
      <c r="BV54" s="136" t="n"/>
      <c r="BW54" s="136" t="n"/>
      <c r="BX54" s="136" t="inlineStr">
        <is>
          <t>-</t>
        </is>
      </c>
      <c r="BY54" s="136" t="n"/>
      <c r="BZ54" s="22">
        <f>IFERROR(BV54/BO54-1,0)</f>
        <v/>
      </c>
      <c r="CA54" s="22">
        <f>IFERROR(BW54/BP54-1,0)</f>
        <v/>
      </c>
      <c r="CB54" s="23">
        <f>IFERROR(BX54/BQ54-1,0)</f>
        <v/>
      </c>
      <c r="CC54" s="136" t="n"/>
      <c r="CD54" s="136" t="n"/>
      <c r="CE54" s="136" t="inlineStr">
        <is>
          <t>-</t>
        </is>
      </c>
      <c r="CF54" s="136" t="n"/>
      <c r="CG54" s="22">
        <f>IFERROR(CC54/BV54-1,0)</f>
        <v/>
      </c>
      <c r="CH54" s="22">
        <f>IFERROR(CD54/BW54-1,0)</f>
        <v/>
      </c>
      <c r="CI54" s="23">
        <f>IFERROR(CE54/BX54-1,0)</f>
        <v/>
      </c>
      <c r="CJ54" s="136" t="n"/>
      <c r="CK54" s="136" t="n"/>
      <c r="CL54" s="136" t="inlineStr">
        <is>
          <t>-</t>
        </is>
      </c>
      <c r="CM54" s="136" t="n"/>
      <c r="CN54" s="22">
        <f>IFERROR(CJ54/CC54-1,0)</f>
        <v/>
      </c>
      <c r="CO54" s="22">
        <f>IFERROR(CK54/CD54-1,0)</f>
        <v/>
      </c>
      <c r="CP54" s="23">
        <f>IFERROR(CL54/CE54-1,0)</f>
        <v/>
      </c>
      <c r="CQ54" s="136" t="n"/>
      <c r="CR54" s="136" t="n"/>
      <c r="CS54" s="136" t="inlineStr">
        <is>
          <t>-</t>
        </is>
      </c>
      <c r="CT54" s="136" t="n"/>
      <c r="CU54" s="22">
        <f>IFERROR(CQ54/CJ54-1,0)</f>
        <v/>
      </c>
      <c r="CV54" s="22">
        <f>IFERROR(CR54/CK54-1,0)</f>
        <v/>
      </c>
      <c r="CW54" s="23">
        <f>IFERROR(CS54/CL54-1,0)</f>
        <v/>
      </c>
      <c r="CX54" s="136" t="n"/>
      <c r="CY54" s="136" t="n"/>
      <c r="CZ54" s="136" t="inlineStr">
        <is>
          <t>-</t>
        </is>
      </c>
      <c r="DA54" s="136" t="n"/>
      <c r="DB54" s="22">
        <f>IFERROR(CX54/CQ54-1,0)</f>
        <v/>
      </c>
      <c r="DC54" s="22">
        <f>IFERROR(CY54/CR54-1,0)</f>
        <v/>
      </c>
      <c r="DD54" s="23">
        <f>IFERROR(CZ54/CS54-1,0)</f>
        <v/>
      </c>
      <c r="DE54" s="136" t="n"/>
      <c r="DF54" s="136" t="n"/>
      <c r="DG54" s="136" t="inlineStr">
        <is>
          <t>-</t>
        </is>
      </c>
      <c r="DH54" s="136" t="n"/>
      <c r="DI54" s="22">
        <f>IFERROR(DE54/CX54-1,0)</f>
        <v/>
      </c>
      <c r="DJ54" s="22">
        <f>IFERROR(DF54/CY54-1,0)</f>
        <v/>
      </c>
      <c r="DK54" s="23">
        <f>IFERROR(DG54/CZ54-1,0)</f>
        <v/>
      </c>
      <c r="DL54" s="136" t="n"/>
      <c r="DM54" s="136" t="n"/>
      <c r="DN54" s="136" t="inlineStr">
        <is>
          <t>-</t>
        </is>
      </c>
      <c r="DO54" s="136" t="n"/>
      <c r="DP54" s="22">
        <f>IFERROR(DL54/DE54-1,0)</f>
        <v/>
      </c>
      <c r="DQ54" s="22">
        <f>IFERROR(DM54/DF54-1,0)</f>
        <v/>
      </c>
      <c r="DR54" s="23">
        <f>IFERROR(DN54/DG54-1,0)</f>
        <v/>
      </c>
      <c r="DS54" s="136" t="n"/>
      <c r="DT54" s="136" t="n"/>
      <c r="DU54" s="136" t="inlineStr">
        <is>
          <t>-</t>
        </is>
      </c>
      <c r="DV54" s="136" t="n"/>
      <c r="DW54" s="22">
        <f>IFERROR(DS54/DL54-1,0)</f>
        <v/>
      </c>
      <c r="DX54" s="22">
        <f>IFERROR(DT54/DM54-1,0)</f>
        <v/>
      </c>
      <c r="DY54" s="23">
        <f>IFERROR(DU54/DN54-1,0)</f>
        <v/>
      </c>
      <c r="DZ54" s="136" t="n"/>
      <c r="EA54" s="136" t="n"/>
      <c r="EB54" s="136" t="inlineStr">
        <is>
          <t>-</t>
        </is>
      </c>
      <c r="EC54" s="136" t="n"/>
      <c r="ED54" s="22">
        <f>IFERROR(DZ54/DS54-1,0)</f>
        <v/>
      </c>
      <c r="EE54" s="22">
        <f>IFERROR(EA54/DT54-1,0)</f>
        <v/>
      </c>
      <c r="EF54" s="23">
        <f>IFERROR(EB54/DU54-1,0)</f>
        <v/>
      </c>
      <c r="EG54" s="136" t="n"/>
      <c r="EH54" s="136" t="n"/>
      <c r="EI54" s="136" t="inlineStr">
        <is>
          <t>-</t>
        </is>
      </c>
      <c r="EJ54" s="136" t="n"/>
      <c r="EK54" s="22">
        <f>IFERROR(EG54/DZ54-1,0)</f>
        <v/>
      </c>
      <c r="EL54" s="22">
        <f>IFERROR(EH54/EA54-1,0)</f>
        <v/>
      </c>
      <c r="EM54" s="23">
        <f>IFERROR(EI54/EB54-1,0)</f>
        <v/>
      </c>
      <c r="EN54" s="136" t="n"/>
      <c r="EO54" s="136" t="n"/>
      <c r="EP54" s="136" t="inlineStr">
        <is>
          <t>-</t>
        </is>
      </c>
      <c r="EQ54" s="136" t="n"/>
      <c r="ER54" s="22">
        <f>IFERROR(EN54/EG54-1,0)</f>
        <v/>
      </c>
      <c r="ES54" s="22">
        <f>IFERROR(EO54/EH54-1,0)</f>
        <v/>
      </c>
      <c r="ET54" s="23">
        <f>IFERROR(EP54/EI54-1,0)</f>
        <v/>
      </c>
      <c r="EU54" s="136" t="n"/>
      <c r="EV54" s="136" t="n"/>
      <c r="EW54" s="136" t="inlineStr">
        <is>
          <t>-</t>
        </is>
      </c>
      <c r="EX54" s="136" t="n"/>
      <c r="EY54" s="22">
        <f>IFERROR(EU54/EN54-1,0)</f>
        <v/>
      </c>
      <c r="EZ54" s="22">
        <f>IFERROR(EV54/EO54-1,0)</f>
        <v/>
      </c>
      <c r="FA54" s="23">
        <f>IFERROR(EW54/EP54-1,0)</f>
        <v/>
      </c>
      <c r="FB54" s="136" t="n"/>
      <c r="FC54" s="136" t="n"/>
      <c r="FD54" s="136" t="inlineStr">
        <is>
          <t>-</t>
        </is>
      </c>
      <c r="FE54" s="136" t="n"/>
      <c r="FF54" s="22">
        <f>IFERROR(FB54/EU54-1,0)</f>
        <v/>
      </c>
      <c r="FG54" s="22">
        <f>IFERROR(FC54/EV54-1,0)</f>
        <v/>
      </c>
      <c r="FH54" s="23">
        <f>IFERROR(FD54/EW54-1,0)</f>
        <v/>
      </c>
      <c r="FI54" s="136" t="n"/>
      <c r="FJ54" s="136" t="n"/>
      <c r="FK54" s="136" t="inlineStr">
        <is>
          <t>-</t>
        </is>
      </c>
      <c r="FL54" s="136" t="n"/>
      <c r="FM54" s="22">
        <f>IFERROR(FI54/FB54-1,0)</f>
        <v/>
      </c>
      <c r="FN54" s="22">
        <f>IFERROR(FJ54/FC54-1,0)</f>
        <v/>
      </c>
      <c r="FO54" s="23">
        <f>IFERROR(FK54/FD54-1,0)</f>
        <v/>
      </c>
      <c r="FP54" s="136" t="n"/>
      <c r="FQ54" s="136" t="n"/>
      <c r="FR54" s="136" t="inlineStr">
        <is>
          <t>-</t>
        </is>
      </c>
      <c r="FS54" s="136" t="n"/>
      <c r="FT54" s="22">
        <f>IFERROR(FP54/FI54-1,0)</f>
        <v/>
      </c>
      <c r="FU54" s="22">
        <f>IFERROR(FQ54/FJ54-1,0)</f>
        <v/>
      </c>
      <c r="FV54" s="23">
        <f>IFERROR(FR54/FK54-1,0)</f>
        <v/>
      </c>
      <c r="FW54" s="136" t="n"/>
      <c r="FX54" s="136" t="n"/>
      <c r="FY54" s="136" t="inlineStr">
        <is>
          <t>-</t>
        </is>
      </c>
      <c r="FZ54" s="136" t="n"/>
      <c r="GA54" s="22">
        <f>IFERROR(FW54/FP54-1,0)</f>
        <v/>
      </c>
      <c r="GB54" s="22">
        <f>IFERROR(FX54/FQ54-1,0)</f>
        <v/>
      </c>
      <c r="GC54" s="23">
        <f>IFERROR(FY54/FR54-1,0)</f>
        <v/>
      </c>
      <c r="GD54" s="136" t="n"/>
      <c r="GE54" s="136" t="n"/>
      <c r="GF54" s="136" t="inlineStr">
        <is>
          <t>-</t>
        </is>
      </c>
      <c r="GG54" s="136" t="n"/>
      <c r="GH54" s="22">
        <f>IFERROR(GD54/FW54-1,0)</f>
        <v/>
      </c>
      <c r="GI54" s="22">
        <f>IFERROR(GE54/FX54-1,0)</f>
        <v/>
      </c>
      <c r="GJ54" s="23">
        <f>IFERROR(GF54/FY54-1,0)</f>
        <v/>
      </c>
      <c r="GK54" s="136" t="n"/>
      <c r="GL54" s="136" t="n"/>
      <c r="GM54" s="136" t="inlineStr">
        <is>
          <t>-</t>
        </is>
      </c>
      <c r="GN54" s="136" t="n"/>
      <c r="GO54" s="22">
        <f>IFERROR(GK54/GD54-1,0)</f>
        <v/>
      </c>
      <c r="GP54" s="22">
        <f>IFERROR(GL54/GE54-1,0)</f>
        <v/>
      </c>
      <c r="GQ54" s="23">
        <f>IFERROR(GM54/GF54-1,0)</f>
        <v/>
      </c>
      <c r="GR54" s="136" t="n"/>
      <c r="GS54" s="136" t="n"/>
      <c r="GT54" s="136" t="inlineStr">
        <is>
          <t>-</t>
        </is>
      </c>
      <c r="GU54" s="136" t="n"/>
      <c r="GV54" s="22">
        <f>IFERROR(GR54/GK54-1,0)</f>
        <v/>
      </c>
      <c r="GW54" s="22">
        <f>IFERROR(GS54/GL54-1,0)</f>
        <v/>
      </c>
      <c r="GX54" s="23">
        <f>IFERROR(GT54/GM54-1,0)</f>
        <v/>
      </c>
      <c r="GY54" s="136" t="n"/>
      <c r="GZ54" s="136" t="n"/>
      <c r="HA54" s="136" t="inlineStr">
        <is>
          <t>-</t>
        </is>
      </c>
      <c r="HB54" s="136" t="n"/>
      <c r="HC54" s="22">
        <f>IFERROR(GY54/GR54-1,0)</f>
        <v/>
      </c>
      <c r="HD54" s="22">
        <f>IFERROR(GZ54/GS54-1,0)</f>
        <v/>
      </c>
      <c r="HE54" s="23">
        <f>IFERROR(HA54/GT54-1,0)</f>
        <v/>
      </c>
      <c r="HF54" s="136" t="n"/>
      <c r="HG54" s="136" t="n"/>
      <c r="HH54" s="136" t="inlineStr">
        <is>
          <t>-</t>
        </is>
      </c>
      <c r="HI54" s="136" t="n"/>
      <c r="HJ54" s="22">
        <f>IFERROR(HF54/GY54-1,0)</f>
        <v/>
      </c>
      <c r="HK54" s="22">
        <f>IFERROR(HG54/GZ54-1,0)</f>
        <v/>
      </c>
      <c r="HL54" s="23">
        <f>IFERROR(HH54/HA54-1,0)</f>
        <v/>
      </c>
      <c r="HM54" s="136" t="n"/>
      <c r="HN54" s="136" t="n"/>
      <c r="HO54" s="136" t="inlineStr">
        <is>
          <t>-</t>
        </is>
      </c>
      <c r="HP54" s="136" t="n"/>
      <c r="HQ54" s="22">
        <f>IFERROR(HM54/HF54-1,0)</f>
        <v/>
      </c>
      <c r="HR54" s="22">
        <f>IFERROR(HN54/HG54-1,0)</f>
        <v/>
      </c>
      <c r="HS54" s="23">
        <f>IFERROR(HO54/HH54-1,0)</f>
        <v/>
      </c>
      <c r="HT54" s="136" t="n"/>
      <c r="HU54" s="136" t="n"/>
      <c r="HV54" s="136" t="inlineStr">
        <is>
          <t>-</t>
        </is>
      </c>
      <c r="HW54" s="136" t="n"/>
      <c r="HX54" s="22">
        <f>IFERROR(HT54/HM54-1,0)</f>
        <v/>
      </c>
      <c r="HY54" s="22">
        <f>IFERROR(HU54/HN54-1,0)</f>
        <v/>
      </c>
      <c r="HZ54" s="23">
        <f>IFERROR(HV54/HO54-1,0)</f>
        <v/>
      </c>
      <c r="IA54" s="136" t="n"/>
      <c r="IB54" s="136" t="n"/>
      <c r="IC54" s="136" t="inlineStr">
        <is>
          <t>-</t>
        </is>
      </c>
      <c r="ID54" s="136" t="n"/>
      <c r="IE54" s="22">
        <f>IFERROR(IA54/HT54-1,0)</f>
        <v/>
      </c>
      <c r="IF54" s="22">
        <f>IFERROR(IB54/HU54-1,0)</f>
        <v/>
      </c>
      <c r="IG54" s="23">
        <f>IFERROR(IC54/HV54-1,0)</f>
        <v/>
      </c>
      <c r="IH54" s="136" t="n"/>
      <c r="II54" s="136" t="n"/>
      <c r="IJ54" s="136" t="inlineStr">
        <is>
          <t>-</t>
        </is>
      </c>
      <c r="IK54" s="136" t="n"/>
      <c r="IL54" s="22">
        <f>IFERROR(IH54/IA54-1,0)</f>
        <v/>
      </c>
      <c r="IM54" s="22">
        <f>IFERROR(II54/IB54-1,0)</f>
        <v/>
      </c>
      <c r="IN54" s="23">
        <f>IFERROR(IJ54/IC54-1,0)</f>
        <v/>
      </c>
      <c r="IO54" s="136" t="n"/>
      <c r="IP54" s="136" t="n"/>
      <c r="IQ54" s="136" t="inlineStr">
        <is>
          <t>-</t>
        </is>
      </c>
      <c r="IR54" s="136" t="n"/>
      <c r="IS54" s="22">
        <f>IFERROR(IO54/IH54-1,0)</f>
        <v/>
      </c>
      <c r="IT54" s="22">
        <f>IFERROR(IP54/II54-1,0)</f>
        <v/>
      </c>
      <c r="IU54" s="23">
        <f>IFERROR(IQ54/IJ54-1,0)</f>
        <v/>
      </c>
      <c r="IV54" s="136" t="n"/>
      <c r="IW54" s="136" t="n"/>
      <c r="IX54" s="136" t="inlineStr">
        <is>
          <t>-</t>
        </is>
      </c>
      <c r="IY54" s="136" t="n"/>
      <c r="IZ54" s="22">
        <f>IFERROR(IV54/IO54-1,0)</f>
        <v/>
      </c>
      <c r="JA54" s="22">
        <f>IFERROR(IW54/IP54-1,0)</f>
        <v/>
      </c>
      <c r="JB54" s="23">
        <f>IFERROR(IX54/IQ54-1,0)</f>
        <v/>
      </c>
      <c r="JC54" s="136" t="n"/>
      <c r="JD54" s="136" t="n"/>
      <c r="JE54" s="136" t="inlineStr">
        <is>
          <t>-</t>
        </is>
      </c>
      <c r="JF54" s="136" t="n"/>
      <c r="JG54" s="22">
        <f>IFERROR(JC54/IV54-1,0)</f>
        <v/>
      </c>
      <c r="JH54" s="22">
        <f>IFERROR(JD54/IW54-1,0)</f>
        <v/>
      </c>
      <c r="JI54" s="23">
        <f>IFERROR(JE54/IX54-1,0)</f>
        <v/>
      </c>
      <c r="JJ54" s="136" t="n"/>
      <c r="JK54" s="136" t="n"/>
      <c r="JL54" s="136" t="inlineStr">
        <is>
          <t>-</t>
        </is>
      </c>
      <c r="JM54" s="136" t="n"/>
      <c r="JN54" s="22">
        <f>IFERROR(JJ54/JC54-1,0)</f>
        <v/>
      </c>
      <c r="JO54" s="22">
        <f>IFERROR(JK54/JD54-1,0)</f>
        <v/>
      </c>
      <c r="JP54" s="23">
        <f>IFERROR(JL54/JE54-1,0)</f>
        <v/>
      </c>
      <c r="JQ54" s="136" t="n"/>
      <c r="JR54" s="136" t="n"/>
      <c r="JS54" s="136" t="inlineStr">
        <is>
          <t>-</t>
        </is>
      </c>
      <c r="JT54" s="136" t="n"/>
      <c r="JU54" s="22">
        <f>IFERROR(JQ54/JJ54-1,0)</f>
        <v/>
      </c>
      <c r="JV54" s="22">
        <f>IFERROR(JR54/JK54-1,0)</f>
        <v/>
      </c>
      <c r="JW54" s="23">
        <f>IFERROR(JS54/JL54-1,0)</f>
        <v/>
      </c>
      <c r="JX54" s="136" t="n"/>
      <c r="JY54" s="136" t="n"/>
      <c r="JZ54" s="136" t="inlineStr">
        <is>
          <t>-</t>
        </is>
      </c>
      <c r="KA54" s="136" t="n"/>
      <c r="KB54" s="22">
        <f>IFERROR(JX54/JQ54-1,0)</f>
        <v/>
      </c>
      <c r="KC54" s="22">
        <f>IFERROR(JY54/JR54-1,0)</f>
        <v/>
      </c>
      <c r="KD54" s="23">
        <f>IFERROR(JZ54/JS54-1,0)</f>
        <v/>
      </c>
      <c r="KE54" s="136" t="n"/>
      <c r="KF54" s="136" t="n"/>
      <c r="KG54" s="136" t="inlineStr">
        <is>
          <t>-</t>
        </is>
      </c>
      <c r="KH54" s="136" t="n"/>
      <c r="KI54" s="22">
        <f>IFERROR(KE54/JQ54-1,0)</f>
        <v/>
      </c>
      <c r="KJ54" s="22">
        <f>IFERROR(KF54/JR54-1,0)</f>
        <v/>
      </c>
      <c r="KK54" s="23">
        <f>IFERROR(KG54/JS54-1,0)</f>
        <v/>
      </c>
      <c r="KL54" s="136" t="n"/>
      <c r="KM54" s="136" t="n"/>
      <c r="KN54" s="136" t="inlineStr">
        <is>
          <t>-</t>
        </is>
      </c>
      <c r="KO54" s="136" t="n"/>
      <c r="KP54" s="22">
        <f>IFERROR(KL54/JX54-1,0)</f>
        <v/>
      </c>
      <c r="KQ54" s="22">
        <f>IFERROR(KM54/JY54-1,0)</f>
        <v/>
      </c>
      <c r="KR54" s="23">
        <f>IFERROR(KN54/JZ54-1,0)</f>
        <v/>
      </c>
      <c r="KS54" s="136" t="n"/>
      <c r="KT54" s="136" t="n"/>
      <c r="KU54" s="136" t="inlineStr">
        <is>
          <t>-</t>
        </is>
      </c>
      <c r="KV54" s="136" t="n"/>
      <c r="KW54" s="22">
        <f>IFERROR(KS54/KE54-1,0)</f>
        <v/>
      </c>
      <c r="KX54" s="22">
        <f>IFERROR(KT54/KF54-1,0)</f>
        <v/>
      </c>
      <c r="KY54" s="23">
        <f>IFERROR(KU54/KG54-1,0)</f>
        <v/>
      </c>
      <c r="KZ54" s="136" t="n"/>
      <c r="LA54" s="136" t="n"/>
      <c r="LB54" s="136" t="inlineStr">
        <is>
          <t>-</t>
        </is>
      </c>
      <c r="LC54" s="136" t="n"/>
      <c r="LD54" s="22">
        <f>IFERROR(KZ54/KL54-1,0)</f>
        <v/>
      </c>
      <c r="LE54" s="22">
        <f>IFERROR(LA54/KM54-1,0)</f>
        <v/>
      </c>
      <c r="LF54" s="23">
        <f>IFERROR(LB54/KN54-1,0)</f>
        <v/>
      </c>
      <c r="LG54" s="136" t="n"/>
      <c r="LH54" s="136" t="n"/>
      <c r="LI54" s="136" t="inlineStr">
        <is>
          <t>-</t>
        </is>
      </c>
      <c r="LJ54" s="136" t="n"/>
      <c r="LK54" s="22">
        <f>IFERROR(LG54/KS54-1,0)</f>
        <v/>
      </c>
      <c r="LL54" s="22">
        <f>IFERROR(LH54/KT54-1,0)</f>
        <v/>
      </c>
      <c r="LM54" s="23">
        <f>IFERROR(LI54/KU54-1,0)</f>
        <v/>
      </c>
      <c r="LN54" s="136" t="n"/>
      <c r="LO54" s="136" t="n"/>
      <c r="LP54" s="136" t="inlineStr">
        <is>
          <t>-</t>
        </is>
      </c>
      <c r="LQ54" s="136" t="n"/>
      <c r="LR54" s="22">
        <f>IFERROR(LN54/KZ54-1,0)</f>
        <v/>
      </c>
      <c r="LS54" s="22">
        <f>IFERROR(LO54/LA54-1,0)</f>
        <v/>
      </c>
      <c r="LT54" s="23">
        <f>IFERROR(LP54/LB54-1,0)</f>
        <v/>
      </c>
      <c r="LU54" s="136" t="n"/>
      <c r="LV54" s="136" t="n"/>
      <c r="LW54" s="136" t="inlineStr">
        <is>
          <t>-</t>
        </is>
      </c>
      <c r="LX54" s="136" t="n"/>
      <c r="LY54" s="22">
        <f>IFERROR(LU54/LG54-1,0)</f>
        <v/>
      </c>
      <c r="LZ54" s="22">
        <f>IFERROR(LV54/LH54-1,0)</f>
        <v/>
      </c>
      <c r="MA54" s="23">
        <f>IFERROR(LW54/LI54-1,0)</f>
        <v/>
      </c>
      <c r="MB54" s="136" t="n"/>
      <c r="MC54" s="136" t="n"/>
      <c r="MD54" s="136" t="inlineStr">
        <is>
          <t>-</t>
        </is>
      </c>
      <c r="ME54" s="136" t="n"/>
      <c r="MF54" s="22">
        <f>IFERROR(MB54/LN54-1,0)</f>
        <v/>
      </c>
      <c r="MG54" s="22">
        <f>IFERROR(MC54/LO54-1,0)</f>
        <v/>
      </c>
      <c r="MH54" s="23">
        <f>IFERROR(MD54/LP54-1,0)</f>
        <v/>
      </c>
      <c r="MI54" s="136" t="n"/>
      <c r="MJ54" s="136" t="n"/>
      <c r="MK54" s="136" t="inlineStr">
        <is>
          <t>-</t>
        </is>
      </c>
      <c r="ML54" s="136" t="n"/>
      <c r="MM54" s="22">
        <f>IFERROR(MI54/LU54-1,0)</f>
        <v/>
      </c>
      <c r="MN54" s="22">
        <f>IFERROR(MJ54/LV54-1,0)</f>
        <v/>
      </c>
      <c r="MO54" s="23">
        <f>IFERROR(MK54/LW54-1,0)</f>
        <v/>
      </c>
      <c r="MP54" s="136" t="n"/>
      <c r="MQ54" s="136" t="n"/>
      <c r="MR54" s="136" t="inlineStr">
        <is>
          <t>-</t>
        </is>
      </c>
      <c r="MS54" s="136" t="n"/>
      <c r="MT54" s="22">
        <f>IFERROR(MP54/MB54-1,0)</f>
        <v/>
      </c>
      <c r="MU54" s="22">
        <f>IFERROR(MQ54/MC54-1,0)</f>
        <v/>
      </c>
      <c r="MV54" s="23">
        <f>IFERROR(MR54/MD54-1,0)</f>
        <v/>
      </c>
      <c r="MW54" s="136" t="n"/>
      <c r="MX54" s="136" t="n"/>
      <c r="MY54" s="136" t="inlineStr">
        <is>
          <t>-</t>
        </is>
      </c>
      <c r="MZ54" s="136" t="n"/>
      <c r="NA54" s="22">
        <f>IFERROR(MW54/MI54-1,0)</f>
        <v/>
      </c>
      <c r="NB54" s="22">
        <f>IFERROR(MX54/MJ54-1,0)</f>
        <v/>
      </c>
      <c r="NC54" s="23">
        <f>IFERROR(MY54/MK54-1,0)</f>
        <v/>
      </c>
      <c r="ND54" s="136" t="n"/>
      <c r="NE54" s="136" t="n"/>
      <c r="NF54" s="136" t="inlineStr">
        <is>
          <t>-</t>
        </is>
      </c>
      <c r="NG54" s="136" t="n"/>
      <c r="NH54" s="22">
        <f>IFERROR(ND54/MP54-1,0)</f>
        <v/>
      </c>
      <c r="NI54" s="22">
        <f>IFERROR(NE54/MQ54-1,0)</f>
        <v/>
      </c>
      <c r="NJ54" s="23">
        <f>IFERROR(NF54/MR54-1,0)</f>
        <v/>
      </c>
      <c r="NK54" s="136" t="n"/>
      <c r="NL54" s="136" t="n"/>
      <c r="NM54" s="136" t="inlineStr">
        <is>
          <t>-</t>
        </is>
      </c>
      <c r="NN54" s="136" t="n"/>
      <c r="NO54" s="22">
        <f>IFERROR(NK54/MW54-1,0)</f>
        <v/>
      </c>
      <c r="NP54" s="22">
        <f>IFERROR(NL54/MX54-1,0)</f>
        <v/>
      </c>
      <c r="NQ54" s="23">
        <f>IFERROR(NM54/MY54-1,0)</f>
        <v/>
      </c>
      <c r="NR54" s="136" t="n"/>
      <c r="NS54" s="136" t="n"/>
      <c r="NT54" s="136" t="inlineStr">
        <is>
          <t>-</t>
        </is>
      </c>
      <c r="NU54" s="136" t="n"/>
      <c r="NV54" s="22">
        <f>IFERROR(NR54/ND54-1,0)</f>
        <v/>
      </c>
      <c r="NW54" s="22">
        <f>IFERROR(NS54/NE54-1,0)</f>
        <v/>
      </c>
      <c r="NX54" s="23">
        <f>IFERROR(NT54/NF54-1,0)</f>
        <v/>
      </c>
      <c r="NY54" s="136" t="n"/>
      <c r="NZ54" s="136" t="n"/>
      <c r="OA54" s="136" t="inlineStr">
        <is>
          <t>-</t>
        </is>
      </c>
      <c r="OB54" s="136" t="n"/>
      <c r="OC54" s="22">
        <f>IFERROR(NY54/NK54-1,0)</f>
        <v/>
      </c>
      <c r="OD54" s="22">
        <f>IFERROR(NZ54/NL54-1,0)</f>
        <v/>
      </c>
      <c r="OE54" s="23">
        <f>IFERROR(OA54/NM54-1,0)</f>
        <v/>
      </c>
      <c r="OF54" s="136" t="n"/>
      <c r="OG54" s="136" t="n"/>
      <c r="OH54" s="136" t="inlineStr">
        <is>
          <t>-</t>
        </is>
      </c>
      <c r="OI54" s="136" t="n"/>
      <c r="OJ54" s="22">
        <f>IFERROR(OF54/NR54-1,0)</f>
        <v/>
      </c>
      <c r="OK54" s="22">
        <f>IFERROR(OG54/NS54-1,0)</f>
        <v/>
      </c>
      <c r="OL54" s="23">
        <f>IFERROR(OH54/NT54-1,0)</f>
        <v/>
      </c>
      <c r="OM54" s="136" t="n"/>
      <c r="ON54" s="136" t="n"/>
      <c r="OO54" s="136" t="inlineStr">
        <is>
          <t>-</t>
        </is>
      </c>
      <c r="OP54" s="136" t="n"/>
      <c r="OQ54" s="22">
        <f>IFERROR(OM54/NY54-1,0)</f>
        <v/>
      </c>
      <c r="OR54" s="22">
        <f>IFERROR(ON54/NZ54-1,0)</f>
        <v/>
      </c>
      <c r="OS54" s="23">
        <f>IFERROR(OO54/OA54-1,0)</f>
        <v/>
      </c>
      <c r="OT54" s="136" t="n"/>
      <c r="OU54" s="136" t="n"/>
      <c r="OV54" s="136" t="inlineStr">
        <is>
          <t>-</t>
        </is>
      </c>
      <c r="OW54" s="136" t="n"/>
      <c r="OX54" s="22">
        <f>IFERROR(OT54/OF54-1,0)</f>
        <v/>
      </c>
      <c r="OY54" s="22">
        <f>IFERROR(OU54/OG54-1,0)</f>
        <v/>
      </c>
      <c r="OZ54" s="23">
        <f>IFERROR(OV54/OH54-1,0)</f>
        <v/>
      </c>
    </row>
    <row r="55" ht="16.2" customHeight="1" s="325" thickBot="1">
      <c r="A55" s="58" t="inlineStr">
        <is>
          <t>Климат Маркет</t>
        </is>
      </c>
      <c r="B55" s="59" t="inlineStr">
        <is>
          <t>ИП Перевощиков Денис Анатольевич</t>
        </is>
      </c>
      <c r="C55" s="54" t="inlineStr">
        <is>
          <t>Долгов Вадим</t>
        </is>
      </c>
      <c r="D55" s="55" t="inlineStr">
        <is>
          <t>Киров</t>
        </is>
      </c>
      <c r="E55" s="48" t="n"/>
      <c r="F55" s="29" t="n"/>
      <c r="G55" s="48" t="n"/>
      <c r="H55" s="29" t="n"/>
      <c r="I55" s="147" t="inlineStr">
        <is>
          <t>Ozon</t>
        </is>
      </c>
      <c r="J55" s="147" t="inlineStr">
        <is>
          <t>ERA</t>
        </is>
      </c>
      <c r="K55" s="136" t="n"/>
      <c r="L55" s="136" t="n"/>
      <c r="M55" s="136" t="inlineStr">
        <is>
          <t>-</t>
        </is>
      </c>
      <c r="N55" s="136" t="n"/>
      <c r="O55" s="22">
        <f>IFERROR(K55/#REF!-1,0)</f>
        <v/>
      </c>
      <c r="P55" s="22">
        <f>IFERROR(L55/#REF!-1,0)</f>
        <v/>
      </c>
      <c r="Q55" s="23">
        <f>IFERROR(M55/#REF!-1,0)</f>
        <v/>
      </c>
      <c r="R55" s="136" t="n"/>
      <c r="S55" s="37" t="n">
        <v>5104</v>
      </c>
      <c r="T55" s="136" t="inlineStr">
        <is>
          <t>-</t>
        </is>
      </c>
      <c r="U55" s="136" t="n"/>
      <c r="V55" s="61">
        <f>IFERROR(R55/K55-1,0)</f>
        <v/>
      </c>
      <c r="W55" s="61">
        <f>IFERROR(S55/L55-1,0)</f>
        <v/>
      </c>
      <c r="X55" s="61">
        <f>IFERROR(T55/M55-1,0)</f>
        <v/>
      </c>
      <c r="Y55" s="136" t="n"/>
      <c r="Z55" s="37" t="n">
        <v>5174</v>
      </c>
      <c r="AA55" s="136" t="inlineStr">
        <is>
          <t>-</t>
        </is>
      </c>
      <c r="AB55" s="136" t="n"/>
      <c r="AC55" s="61">
        <f>IFERROR(Y55/R55-1,0)</f>
        <v/>
      </c>
      <c r="AD55" s="61">
        <f>IFERROR(Z55/S55-1,0)</f>
        <v/>
      </c>
      <c r="AE55" s="61">
        <f>IFERROR(AA55/T55-1,0)</f>
        <v/>
      </c>
      <c r="AF55" s="136" t="n"/>
      <c r="AG55" s="37" t="n">
        <v>5040</v>
      </c>
      <c r="AH55" s="136" t="inlineStr">
        <is>
          <t>-</t>
        </is>
      </c>
      <c r="AI55" s="136" t="n"/>
      <c r="AJ55" s="61">
        <f>IFERROR(AF55/Y55-1,0)</f>
        <v/>
      </c>
      <c r="AK55" s="61">
        <f>IFERROR(AG55/Z55-1,0)</f>
        <v/>
      </c>
      <c r="AL55" s="61">
        <f>IFERROR(AH55/AA55-1,0)</f>
        <v/>
      </c>
      <c r="AM55" s="136" t="n"/>
      <c r="AN55" s="37" t="n">
        <v>5465</v>
      </c>
      <c r="AO55" s="136" t="inlineStr">
        <is>
          <t>-</t>
        </is>
      </c>
      <c r="AP55" s="136" t="n"/>
      <c r="AQ55" s="61">
        <f>IFERROR(AM55/AF55-1,0)</f>
        <v/>
      </c>
      <c r="AR55" s="61">
        <f>IFERROR(AN55/AG55-1,0)</f>
        <v/>
      </c>
      <c r="AS55" s="61">
        <f>IFERROR(AO55/AH55-1,0)</f>
        <v/>
      </c>
      <c r="AT55" s="136" t="n"/>
      <c r="AU55" s="37" t="n">
        <v>5343</v>
      </c>
      <c r="AV55" s="136" t="inlineStr">
        <is>
          <t>-</t>
        </is>
      </c>
      <c r="AW55" s="136" t="n"/>
      <c r="AX55" s="61">
        <f>IFERROR(AT55/AM55-1,0)</f>
        <v/>
      </c>
      <c r="AY55" s="61">
        <f>IFERROR(AU55/AN55-1,0)</f>
        <v/>
      </c>
      <c r="AZ55" s="61">
        <f>IFERROR(AV55/AO55-1,0)</f>
        <v/>
      </c>
      <c r="BA55" s="37" t="n">
        <v>8323</v>
      </c>
      <c r="BB55" s="37" t="n">
        <v>5306</v>
      </c>
      <c r="BC55" s="136" t="inlineStr">
        <is>
          <t>-</t>
        </is>
      </c>
      <c r="BD55" s="136" t="n"/>
      <c r="BE55" s="61">
        <f>IFERROR(BA55/AT55-1,0)</f>
        <v/>
      </c>
      <c r="BF55" s="61">
        <f>IFERROR(BB55/AU55-1,0)</f>
        <v/>
      </c>
      <c r="BG55" s="61">
        <f>IFERROR(BC55/AV55-1,0)</f>
        <v/>
      </c>
      <c r="BH55" s="136" t="n"/>
      <c r="BI55" s="136" t="n"/>
      <c r="BJ55" s="136" t="inlineStr">
        <is>
          <t>-</t>
        </is>
      </c>
      <c r="BK55" s="136" t="n"/>
      <c r="BL55" s="61">
        <f>IFERROR(BH55/BA55-1,0)</f>
        <v/>
      </c>
      <c r="BM55" s="61">
        <f>IFERROR(BI55/BB55-1,0)</f>
        <v/>
      </c>
      <c r="BN55" s="61">
        <f>IFERROR(BJ55/BC55-1,0)</f>
        <v/>
      </c>
      <c r="BO55" s="136" t="n"/>
      <c r="BP55" s="136" t="n"/>
      <c r="BQ55" s="136" t="inlineStr">
        <is>
          <t>-</t>
        </is>
      </c>
      <c r="BR55" s="136" t="n"/>
      <c r="BS55" s="61">
        <f>IFERROR(BO55/BH55-1,0)</f>
        <v/>
      </c>
      <c r="BT55" s="61">
        <f>IFERROR(BP55/BI55-1,0)</f>
        <v/>
      </c>
      <c r="BU55" s="61">
        <f>IFERROR(BQ55/BJ55-1,0)</f>
        <v/>
      </c>
      <c r="BV55" s="136" t="n"/>
      <c r="BW55" s="136" t="n"/>
      <c r="BX55" s="136" t="inlineStr">
        <is>
          <t>-</t>
        </is>
      </c>
      <c r="BY55" s="136" t="n"/>
      <c r="BZ55" s="61">
        <f>IFERROR(BV55/BO55-1,0)</f>
        <v/>
      </c>
      <c r="CA55" s="61">
        <f>IFERROR(BW55/BP55-1,0)</f>
        <v/>
      </c>
      <c r="CB55" s="61">
        <f>IFERROR(BX55/BQ55-1,0)</f>
        <v/>
      </c>
      <c r="CC55" s="136" t="n"/>
      <c r="CD55" s="136" t="n"/>
      <c r="CE55" s="136" t="inlineStr">
        <is>
          <t>-</t>
        </is>
      </c>
      <c r="CF55" s="136" t="n"/>
      <c r="CG55" s="61">
        <f>IFERROR(CC55/BV55-1,0)</f>
        <v/>
      </c>
      <c r="CH55" s="61">
        <f>IFERROR(CD55/BW55-1,0)</f>
        <v/>
      </c>
      <c r="CI55" s="61">
        <f>IFERROR(CE55/BX55-1,0)</f>
        <v/>
      </c>
      <c r="CJ55" s="136" t="n"/>
      <c r="CK55" s="136" t="n"/>
      <c r="CL55" s="136" t="inlineStr">
        <is>
          <t>-</t>
        </is>
      </c>
      <c r="CM55" s="136" t="n"/>
      <c r="CN55" s="61">
        <f>IFERROR(CJ55/CC55-1,0)</f>
        <v/>
      </c>
      <c r="CO55" s="61">
        <f>IFERROR(CK55/CD55-1,0)</f>
        <v/>
      </c>
      <c r="CP55" s="61">
        <f>IFERROR(CL55/CE55-1,0)</f>
        <v/>
      </c>
      <c r="CQ55" s="136" t="n"/>
      <c r="CR55" s="136" t="n"/>
      <c r="CS55" s="136" t="inlineStr">
        <is>
          <t>-</t>
        </is>
      </c>
      <c r="CT55" s="136" t="n"/>
      <c r="CU55" s="61">
        <f>IFERROR(CQ55/CJ55-1,0)</f>
        <v/>
      </c>
      <c r="CV55" s="61">
        <f>IFERROR(CR55/CK55-1,0)</f>
        <v/>
      </c>
      <c r="CW55" s="61">
        <f>IFERROR(CS55/CL55-1,0)</f>
        <v/>
      </c>
      <c r="CX55" s="136" t="n"/>
      <c r="CY55" s="136" t="n"/>
      <c r="CZ55" s="136" t="inlineStr">
        <is>
          <t>-</t>
        </is>
      </c>
      <c r="DA55" s="136" t="n"/>
      <c r="DB55" s="61">
        <f>IFERROR(CX55/CQ55-1,0)</f>
        <v/>
      </c>
      <c r="DC55" s="61">
        <f>IFERROR(CY55/CR55-1,0)</f>
        <v/>
      </c>
      <c r="DD55" s="61">
        <f>IFERROR(CZ55/CS55-1,0)</f>
        <v/>
      </c>
      <c r="DE55" s="136" t="n"/>
      <c r="DF55" s="136" t="n"/>
      <c r="DG55" s="136" t="inlineStr">
        <is>
          <t>-</t>
        </is>
      </c>
      <c r="DH55" s="136" t="n"/>
      <c r="DI55" s="61">
        <f>IFERROR(DE55/CX55-1,0)</f>
        <v/>
      </c>
      <c r="DJ55" s="61">
        <f>IFERROR(DF55/CY55-1,0)</f>
        <v/>
      </c>
      <c r="DK55" s="61">
        <f>IFERROR(DG55/CZ55-1,0)</f>
        <v/>
      </c>
      <c r="DL55" s="136" t="n"/>
      <c r="DM55" s="136" t="n"/>
      <c r="DN55" s="136" t="inlineStr">
        <is>
          <t>-</t>
        </is>
      </c>
      <c r="DO55" s="136" t="n"/>
      <c r="DP55" s="61">
        <f>IFERROR(DL55/DE55-1,0)</f>
        <v/>
      </c>
      <c r="DQ55" s="61">
        <f>IFERROR(DM55/DF55-1,0)</f>
        <v/>
      </c>
      <c r="DR55" s="61">
        <f>IFERROR(DN55/DG55-1,0)</f>
        <v/>
      </c>
      <c r="DS55" s="136" t="n"/>
      <c r="DT55" s="136" t="n"/>
      <c r="DU55" s="136" t="inlineStr">
        <is>
          <t>-</t>
        </is>
      </c>
      <c r="DV55" s="136" t="n"/>
      <c r="DW55" s="61">
        <f>IFERROR(DS55/DL55-1,0)</f>
        <v/>
      </c>
      <c r="DX55" s="61">
        <f>IFERROR(DT55/DM55-1,0)</f>
        <v/>
      </c>
      <c r="DY55" s="61">
        <f>IFERROR(DU55/DN55-1,0)</f>
        <v/>
      </c>
      <c r="DZ55" s="136" t="n"/>
      <c r="EA55" s="136" t="n"/>
      <c r="EB55" s="136" t="inlineStr">
        <is>
          <t>-</t>
        </is>
      </c>
      <c r="EC55" s="136" t="n"/>
      <c r="ED55" s="61">
        <f>IFERROR(DZ55/DS55-1,0)</f>
        <v/>
      </c>
      <c r="EE55" s="61">
        <f>IFERROR(EA55/DT55-1,0)</f>
        <v/>
      </c>
      <c r="EF55" s="61">
        <f>IFERROR(EB55/DU55-1,0)</f>
        <v/>
      </c>
      <c r="EG55" s="136" t="n"/>
      <c r="EH55" s="136" t="n"/>
      <c r="EI55" s="136" t="inlineStr">
        <is>
          <t>-</t>
        </is>
      </c>
      <c r="EJ55" s="136" t="n"/>
      <c r="EK55" s="61">
        <f>IFERROR(EG55/DZ55-1,0)</f>
        <v/>
      </c>
      <c r="EL55" s="61">
        <f>IFERROR(EH55/EA55-1,0)</f>
        <v/>
      </c>
      <c r="EM55" s="61">
        <f>IFERROR(EI55/EB55-1,0)</f>
        <v/>
      </c>
      <c r="EN55" s="136" t="n"/>
      <c r="EO55" s="136" t="n"/>
      <c r="EP55" s="136" t="inlineStr">
        <is>
          <t>-</t>
        </is>
      </c>
      <c r="EQ55" s="136" t="n"/>
      <c r="ER55" s="61">
        <f>IFERROR(EN55/EG55-1,0)</f>
        <v/>
      </c>
      <c r="ES55" s="61">
        <f>IFERROR(EO55/EH55-1,0)</f>
        <v/>
      </c>
      <c r="ET55" s="61">
        <f>IFERROR(EP55/EI55-1,0)</f>
        <v/>
      </c>
      <c r="EU55" s="136" t="n"/>
      <c r="EV55" s="136" t="n"/>
      <c r="EW55" s="136" t="inlineStr">
        <is>
          <t>-</t>
        </is>
      </c>
      <c r="EX55" s="136" t="n"/>
      <c r="EY55" s="61">
        <f>IFERROR(EU55/EN55-1,0)</f>
        <v/>
      </c>
      <c r="EZ55" s="61">
        <f>IFERROR(EV55/EO55-1,0)</f>
        <v/>
      </c>
      <c r="FA55" s="61">
        <f>IFERROR(EW55/EP55-1,0)</f>
        <v/>
      </c>
      <c r="FB55" s="136" t="n"/>
      <c r="FC55" s="136" t="n"/>
      <c r="FD55" s="136" t="inlineStr">
        <is>
          <t>-</t>
        </is>
      </c>
      <c r="FE55" s="136" t="n"/>
      <c r="FF55" s="61">
        <f>IFERROR(FB55/EU55-1,0)</f>
        <v/>
      </c>
      <c r="FG55" s="61">
        <f>IFERROR(FC55/EV55-1,0)</f>
        <v/>
      </c>
      <c r="FH55" s="61">
        <f>IFERROR(FD55/EW55-1,0)</f>
        <v/>
      </c>
      <c r="FI55" s="136" t="n"/>
      <c r="FJ55" s="136" t="n"/>
      <c r="FK55" s="136" t="inlineStr">
        <is>
          <t>-</t>
        </is>
      </c>
      <c r="FL55" s="136" t="n"/>
      <c r="FM55" s="61">
        <f>IFERROR(FI55/FB55-1,0)</f>
        <v/>
      </c>
      <c r="FN55" s="61">
        <f>IFERROR(FJ55/FC55-1,0)</f>
        <v/>
      </c>
      <c r="FO55" s="61">
        <f>IFERROR(FK55/FD55-1,0)</f>
        <v/>
      </c>
      <c r="FP55" s="136" t="n"/>
      <c r="FQ55" s="136" t="n"/>
      <c r="FR55" s="136" t="inlineStr">
        <is>
          <t>-</t>
        </is>
      </c>
      <c r="FS55" s="136" t="n"/>
      <c r="FT55" s="61">
        <f>IFERROR(FP55/FI55-1,0)</f>
        <v/>
      </c>
      <c r="FU55" s="61">
        <f>IFERROR(FQ55/FJ55-1,0)</f>
        <v/>
      </c>
      <c r="FV55" s="61">
        <f>IFERROR(FR55/FK55-1,0)</f>
        <v/>
      </c>
      <c r="FW55" s="136" t="n"/>
      <c r="FX55" s="136" t="n"/>
      <c r="FY55" s="136" t="inlineStr">
        <is>
          <t>-</t>
        </is>
      </c>
      <c r="FZ55" s="136" t="n"/>
      <c r="GA55" s="61">
        <f>IFERROR(FW55/FP55-1,0)</f>
        <v/>
      </c>
      <c r="GB55" s="61">
        <f>IFERROR(FX55/FQ55-1,0)</f>
        <v/>
      </c>
      <c r="GC55" s="61">
        <f>IFERROR(FY55/FR55-1,0)</f>
        <v/>
      </c>
      <c r="GD55" s="136" t="n"/>
      <c r="GE55" s="136" t="n"/>
      <c r="GF55" s="136" t="inlineStr">
        <is>
          <t>-</t>
        </is>
      </c>
      <c r="GG55" s="136" t="n"/>
      <c r="GH55" s="61">
        <f>IFERROR(GD55/FW55-1,0)</f>
        <v/>
      </c>
      <c r="GI55" s="61">
        <f>IFERROR(GE55/FX55-1,0)</f>
        <v/>
      </c>
      <c r="GJ55" s="61">
        <f>IFERROR(GF55/FY55-1,0)</f>
        <v/>
      </c>
      <c r="GK55" s="136" t="n"/>
      <c r="GL55" s="136" t="n"/>
      <c r="GM55" s="136" t="inlineStr">
        <is>
          <t>-</t>
        </is>
      </c>
      <c r="GN55" s="136" t="n"/>
      <c r="GO55" s="61">
        <f>IFERROR(GK55/GD55-1,0)</f>
        <v/>
      </c>
      <c r="GP55" s="61">
        <f>IFERROR(GL55/GE55-1,0)</f>
        <v/>
      </c>
      <c r="GQ55" s="61">
        <f>IFERROR(GM55/GF55-1,0)</f>
        <v/>
      </c>
      <c r="GR55" s="136" t="n"/>
      <c r="GS55" s="136" t="n"/>
      <c r="GT55" s="136" t="inlineStr">
        <is>
          <t>-</t>
        </is>
      </c>
      <c r="GU55" s="136" t="n"/>
      <c r="GV55" s="61">
        <f>IFERROR(GR55/GK55-1,0)</f>
        <v/>
      </c>
      <c r="GW55" s="61">
        <f>IFERROR(GS55/GL55-1,0)</f>
        <v/>
      </c>
      <c r="GX55" s="61">
        <f>IFERROR(GT55/GM55-1,0)</f>
        <v/>
      </c>
      <c r="GY55" s="136" t="n"/>
      <c r="GZ55" s="136" t="n"/>
      <c r="HA55" s="136" t="inlineStr">
        <is>
          <t>-</t>
        </is>
      </c>
      <c r="HB55" s="136" t="n"/>
      <c r="HC55" s="61">
        <f>IFERROR(GY55/GR55-1,0)</f>
        <v/>
      </c>
      <c r="HD55" s="61">
        <f>IFERROR(GZ55/GS55-1,0)</f>
        <v/>
      </c>
      <c r="HE55" s="61">
        <f>IFERROR(HA55/GT55-1,0)</f>
        <v/>
      </c>
      <c r="HF55" s="136" t="n"/>
      <c r="HG55" s="136" t="n"/>
      <c r="HH55" s="136" t="inlineStr">
        <is>
          <t>-</t>
        </is>
      </c>
      <c r="HI55" s="136" t="n"/>
      <c r="HJ55" s="61">
        <f>IFERROR(HF55/GY55-1,0)</f>
        <v/>
      </c>
      <c r="HK55" s="61">
        <f>IFERROR(HG55/GZ55-1,0)</f>
        <v/>
      </c>
      <c r="HL55" s="61">
        <f>IFERROR(HH55/HA55-1,0)</f>
        <v/>
      </c>
      <c r="HM55" s="136" t="n"/>
      <c r="HN55" s="136" t="n"/>
      <c r="HO55" s="136" t="inlineStr">
        <is>
          <t>-</t>
        </is>
      </c>
      <c r="HP55" s="136" t="n"/>
      <c r="HQ55" s="61">
        <f>IFERROR(HM55/HF55-1,0)</f>
        <v/>
      </c>
      <c r="HR55" s="61">
        <f>IFERROR(HN55/HG55-1,0)</f>
        <v/>
      </c>
      <c r="HS55" s="61">
        <f>IFERROR(HO55/HH55-1,0)</f>
        <v/>
      </c>
      <c r="HT55" s="136" t="n"/>
      <c r="HU55" s="136" t="n"/>
      <c r="HV55" s="136" t="inlineStr">
        <is>
          <t>-</t>
        </is>
      </c>
      <c r="HW55" s="136" t="n"/>
      <c r="HX55" s="61">
        <f>IFERROR(HT55/HM55-1,0)</f>
        <v/>
      </c>
      <c r="HY55" s="61">
        <f>IFERROR(HU55/HN55-1,0)</f>
        <v/>
      </c>
      <c r="HZ55" s="61">
        <f>IFERROR(HV55/HO55-1,0)</f>
        <v/>
      </c>
      <c r="IA55" s="136" t="n"/>
      <c r="IB55" s="136" t="n"/>
      <c r="IC55" s="136" t="inlineStr">
        <is>
          <t>-</t>
        </is>
      </c>
      <c r="ID55" s="136" t="n"/>
      <c r="IE55" s="61">
        <f>IFERROR(IA55/HT55-1,0)</f>
        <v/>
      </c>
      <c r="IF55" s="61">
        <f>IFERROR(IB55/HU55-1,0)</f>
        <v/>
      </c>
      <c r="IG55" s="61">
        <f>IFERROR(IC55/HV55-1,0)</f>
        <v/>
      </c>
      <c r="IH55" s="136" t="n"/>
      <c r="II55" s="136" t="n"/>
      <c r="IJ55" s="136" t="inlineStr">
        <is>
          <t>-</t>
        </is>
      </c>
      <c r="IK55" s="136" t="n"/>
      <c r="IL55" s="61">
        <f>IFERROR(IH55/IA55-1,0)</f>
        <v/>
      </c>
      <c r="IM55" s="61">
        <f>IFERROR(II55/IB55-1,0)</f>
        <v/>
      </c>
      <c r="IN55" s="61">
        <f>IFERROR(IJ55/IC55-1,0)</f>
        <v/>
      </c>
      <c r="IO55" s="136" t="n"/>
      <c r="IP55" s="136" t="n"/>
      <c r="IQ55" s="136" t="inlineStr">
        <is>
          <t>-</t>
        </is>
      </c>
      <c r="IR55" s="136" t="n"/>
      <c r="IS55" s="61">
        <f>IFERROR(IO55/IH55-1,0)</f>
        <v/>
      </c>
      <c r="IT55" s="61">
        <f>IFERROR(IP55/II55-1,0)</f>
        <v/>
      </c>
      <c r="IU55" s="61">
        <f>IFERROR(IQ55/IJ55-1,0)</f>
        <v/>
      </c>
      <c r="IV55" s="136" t="n"/>
      <c r="IW55" s="136" t="n"/>
      <c r="IX55" s="136" t="inlineStr">
        <is>
          <t>-</t>
        </is>
      </c>
      <c r="IY55" s="136" t="n"/>
      <c r="IZ55" s="61">
        <f>IFERROR(IV55/IO55-1,0)</f>
        <v/>
      </c>
      <c r="JA55" s="61">
        <f>IFERROR(IW55/IP55-1,0)</f>
        <v/>
      </c>
      <c r="JB55" s="61">
        <f>IFERROR(IX55/IQ55-1,0)</f>
        <v/>
      </c>
      <c r="JC55" s="136" t="n"/>
      <c r="JD55" s="136" t="n"/>
      <c r="JE55" s="136" t="inlineStr">
        <is>
          <t>-</t>
        </is>
      </c>
      <c r="JF55" s="136" t="n"/>
      <c r="JG55" s="61">
        <f>IFERROR(JC55/IV55-1,0)</f>
        <v/>
      </c>
      <c r="JH55" s="61">
        <f>IFERROR(JD55/IW55-1,0)</f>
        <v/>
      </c>
      <c r="JI55" s="61">
        <f>IFERROR(JE55/IX55-1,0)</f>
        <v/>
      </c>
      <c r="JJ55" s="136" t="n"/>
      <c r="JK55" s="136" t="n"/>
      <c r="JL55" s="136" t="inlineStr">
        <is>
          <t>-</t>
        </is>
      </c>
      <c r="JM55" s="136" t="n"/>
      <c r="JN55" s="61">
        <f>IFERROR(JJ55/JC55-1,0)</f>
        <v/>
      </c>
      <c r="JO55" s="61">
        <f>IFERROR(JK55/JD55-1,0)</f>
        <v/>
      </c>
      <c r="JP55" s="61">
        <f>IFERROR(JL55/JE55-1,0)</f>
        <v/>
      </c>
      <c r="JQ55" s="136" t="n"/>
      <c r="JR55" s="136" t="n"/>
      <c r="JS55" s="136" t="inlineStr">
        <is>
          <t>-</t>
        </is>
      </c>
      <c r="JT55" s="136" t="n"/>
      <c r="JU55" s="61">
        <f>IFERROR(JQ55/JJ55-1,0)</f>
        <v/>
      </c>
      <c r="JV55" s="61">
        <f>IFERROR(JR55/JK55-1,0)</f>
        <v/>
      </c>
      <c r="JW55" s="61">
        <f>IFERROR(JS55/JL55-1,0)</f>
        <v/>
      </c>
      <c r="JX55" s="136" t="n"/>
      <c r="JY55" s="136" t="n"/>
      <c r="JZ55" s="136" t="inlineStr">
        <is>
          <t>-</t>
        </is>
      </c>
      <c r="KA55" s="136" t="n"/>
      <c r="KB55" s="61">
        <f>IFERROR(JX55/JQ55-1,0)</f>
        <v/>
      </c>
      <c r="KC55" s="61">
        <f>IFERROR(JY55/JR55-1,0)</f>
        <v/>
      </c>
      <c r="KD55" s="61">
        <f>IFERROR(JZ55/JS55-1,0)</f>
        <v/>
      </c>
      <c r="KE55" s="136" t="n"/>
      <c r="KF55" s="136" t="n"/>
      <c r="KG55" s="136" t="inlineStr">
        <is>
          <t>-</t>
        </is>
      </c>
      <c r="KH55" s="136" t="n"/>
      <c r="KI55" s="61">
        <f>IFERROR(KE55/JQ55-1,0)</f>
        <v/>
      </c>
      <c r="KJ55" s="61">
        <f>IFERROR(KF55/JR55-1,0)</f>
        <v/>
      </c>
      <c r="KK55" s="61">
        <f>IFERROR(KG55/JS55-1,0)</f>
        <v/>
      </c>
      <c r="KL55" s="136" t="n"/>
      <c r="KM55" s="136" t="n"/>
      <c r="KN55" s="136" t="inlineStr">
        <is>
          <t>-</t>
        </is>
      </c>
      <c r="KO55" s="136" t="n"/>
      <c r="KP55" s="61">
        <f>IFERROR(KL55/JX55-1,0)</f>
        <v/>
      </c>
      <c r="KQ55" s="61">
        <f>IFERROR(KM55/JY55-1,0)</f>
        <v/>
      </c>
      <c r="KR55" s="61">
        <f>IFERROR(KN55/JZ55-1,0)</f>
        <v/>
      </c>
      <c r="KS55" s="136" t="n"/>
      <c r="KT55" s="136" t="n"/>
      <c r="KU55" s="136" t="inlineStr">
        <is>
          <t>-</t>
        </is>
      </c>
      <c r="KV55" s="136" t="n"/>
      <c r="KW55" s="61">
        <f>IFERROR(KS55/KE55-1,0)</f>
        <v/>
      </c>
      <c r="KX55" s="61">
        <f>IFERROR(KT55/KF55-1,0)</f>
        <v/>
      </c>
      <c r="KY55" s="61">
        <f>IFERROR(KU55/KG55-1,0)</f>
        <v/>
      </c>
      <c r="KZ55" s="136" t="n"/>
      <c r="LA55" s="136" t="n"/>
      <c r="LB55" s="136" t="inlineStr">
        <is>
          <t>-</t>
        </is>
      </c>
      <c r="LC55" s="136" t="n"/>
      <c r="LD55" s="61">
        <f>IFERROR(KZ55/KL55-1,0)</f>
        <v/>
      </c>
      <c r="LE55" s="61">
        <f>IFERROR(LA55/KM55-1,0)</f>
        <v/>
      </c>
      <c r="LF55" s="61">
        <f>IFERROR(LB55/KN55-1,0)</f>
        <v/>
      </c>
      <c r="LG55" s="136" t="n"/>
      <c r="LH55" s="136" t="n"/>
      <c r="LI55" s="136" t="inlineStr">
        <is>
          <t>-</t>
        </is>
      </c>
      <c r="LJ55" s="136" t="n"/>
      <c r="LK55" s="61">
        <f>IFERROR(LG55/KS55-1,0)</f>
        <v/>
      </c>
      <c r="LL55" s="61">
        <f>IFERROR(LH55/KT55-1,0)</f>
        <v/>
      </c>
      <c r="LM55" s="61">
        <f>IFERROR(LI55/KU55-1,0)</f>
        <v/>
      </c>
      <c r="LN55" s="136" t="n"/>
      <c r="LO55" s="136" t="n"/>
      <c r="LP55" s="136" t="inlineStr">
        <is>
          <t>-</t>
        </is>
      </c>
      <c r="LQ55" s="136" t="n"/>
      <c r="LR55" s="61">
        <f>IFERROR(LN55/KZ55-1,0)</f>
        <v/>
      </c>
      <c r="LS55" s="61">
        <f>IFERROR(LO55/LA55-1,0)</f>
        <v/>
      </c>
      <c r="LT55" s="61">
        <f>IFERROR(LP55/LB55-1,0)</f>
        <v/>
      </c>
      <c r="LU55" s="136" t="n"/>
      <c r="LV55" s="136" t="n"/>
      <c r="LW55" s="136" t="inlineStr">
        <is>
          <t>-</t>
        </is>
      </c>
      <c r="LX55" s="136" t="n"/>
      <c r="LY55" s="61">
        <f>IFERROR(LU55/LG55-1,0)</f>
        <v/>
      </c>
      <c r="LZ55" s="61">
        <f>IFERROR(LV55/LH55-1,0)</f>
        <v/>
      </c>
      <c r="MA55" s="61">
        <f>IFERROR(LW55/LI55-1,0)</f>
        <v/>
      </c>
      <c r="MB55" s="136" t="n"/>
      <c r="MC55" s="136" t="n"/>
      <c r="MD55" s="136" t="inlineStr">
        <is>
          <t>-</t>
        </is>
      </c>
      <c r="ME55" s="136" t="n"/>
      <c r="MF55" s="61">
        <f>IFERROR(MB55/LN55-1,0)</f>
        <v/>
      </c>
      <c r="MG55" s="61">
        <f>IFERROR(MC55/LO55-1,0)</f>
        <v/>
      </c>
      <c r="MH55" s="61">
        <f>IFERROR(MD55/LP55-1,0)</f>
        <v/>
      </c>
      <c r="MI55" s="136" t="n"/>
      <c r="MJ55" s="136" t="n"/>
      <c r="MK55" s="136" t="inlineStr">
        <is>
          <t>-</t>
        </is>
      </c>
      <c r="ML55" s="136" t="n"/>
      <c r="MM55" s="61">
        <f>IFERROR(MI55/LU55-1,0)</f>
        <v/>
      </c>
      <c r="MN55" s="61">
        <f>IFERROR(MJ55/LV55-1,0)</f>
        <v/>
      </c>
      <c r="MO55" s="61">
        <f>IFERROR(MK55/LW55-1,0)</f>
        <v/>
      </c>
      <c r="MP55" s="136" t="n"/>
      <c r="MQ55" s="136" t="n"/>
      <c r="MR55" s="136" t="inlineStr">
        <is>
          <t>-</t>
        </is>
      </c>
      <c r="MS55" s="136" t="n"/>
      <c r="MT55" s="61">
        <f>IFERROR(MP55/MB55-1,0)</f>
        <v/>
      </c>
      <c r="MU55" s="61">
        <f>IFERROR(MQ55/MC55-1,0)</f>
        <v/>
      </c>
      <c r="MV55" s="61">
        <f>IFERROR(MR55/MD55-1,0)</f>
        <v/>
      </c>
      <c r="MW55" s="136" t="n"/>
      <c r="MX55" s="136" t="n"/>
      <c r="MY55" s="136" t="inlineStr">
        <is>
          <t>-</t>
        </is>
      </c>
      <c r="MZ55" s="136" t="n"/>
      <c r="NA55" s="61">
        <f>IFERROR(MW55/MI55-1,0)</f>
        <v/>
      </c>
      <c r="NB55" s="61">
        <f>IFERROR(MX55/MJ55-1,0)</f>
        <v/>
      </c>
      <c r="NC55" s="61">
        <f>IFERROR(MY55/MK55-1,0)</f>
        <v/>
      </c>
      <c r="ND55" s="136" t="n"/>
      <c r="NE55" s="136" t="n"/>
      <c r="NF55" s="136" t="inlineStr">
        <is>
          <t>-</t>
        </is>
      </c>
      <c r="NG55" s="136" t="n"/>
      <c r="NH55" s="61">
        <f>IFERROR(ND55/MP55-1,0)</f>
        <v/>
      </c>
      <c r="NI55" s="61">
        <f>IFERROR(NE55/MQ55-1,0)</f>
        <v/>
      </c>
      <c r="NJ55" s="61">
        <f>IFERROR(NF55/MR55-1,0)</f>
        <v/>
      </c>
      <c r="NK55" s="136" t="n"/>
      <c r="NL55" s="136" t="n"/>
      <c r="NM55" s="136" t="inlineStr">
        <is>
          <t>-</t>
        </is>
      </c>
      <c r="NN55" s="136" t="n"/>
      <c r="NO55" s="61">
        <f>IFERROR(NK55/MW55-1,0)</f>
        <v/>
      </c>
      <c r="NP55" s="61">
        <f>IFERROR(NL55/MX55-1,0)</f>
        <v/>
      </c>
      <c r="NQ55" s="61">
        <f>IFERROR(NM55/MY55-1,0)</f>
        <v/>
      </c>
      <c r="NR55" s="136" t="n"/>
      <c r="NS55" s="136" t="n"/>
      <c r="NT55" s="136" t="inlineStr">
        <is>
          <t>-</t>
        </is>
      </c>
      <c r="NU55" s="136" t="n"/>
      <c r="NV55" s="61">
        <f>IFERROR(NR55/ND55-1,0)</f>
        <v/>
      </c>
      <c r="NW55" s="61">
        <f>IFERROR(NS55/NE55-1,0)</f>
        <v/>
      </c>
      <c r="NX55" s="61">
        <f>IFERROR(NT55/NF55-1,0)</f>
        <v/>
      </c>
      <c r="NY55" s="136" t="n"/>
      <c r="NZ55" s="136" t="n"/>
      <c r="OA55" s="136" t="inlineStr">
        <is>
          <t>-</t>
        </is>
      </c>
      <c r="OB55" s="136" t="n"/>
      <c r="OC55" s="61">
        <f>IFERROR(NY55/NK55-1,0)</f>
        <v/>
      </c>
      <c r="OD55" s="61">
        <f>IFERROR(NZ55/NL55-1,0)</f>
        <v/>
      </c>
      <c r="OE55" s="61">
        <f>IFERROR(OA55/NM55-1,0)</f>
        <v/>
      </c>
      <c r="OF55" s="136" t="n"/>
      <c r="OG55" s="136" t="n"/>
      <c r="OH55" s="136" t="inlineStr">
        <is>
          <t>-</t>
        </is>
      </c>
      <c r="OI55" s="136" t="n"/>
      <c r="OJ55" s="61">
        <f>IFERROR(OF55/NR55-1,0)</f>
        <v/>
      </c>
      <c r="OK55" s="61">
        <f>IFERROR(OG55/NS55-1,0)</f>
        <v/>
      </c>
      <c r="OL55" s="61">
        <f>IFERROR(OH55/NT55-1,0)</f>
        <v/>
      </c>
      <c r="OM55" s="136" t="n"/>
      <c r="ON55" s="136" t="n"/>
      <c r="OO55" s="136" t="inlineStr">
        <is>
          <t>-</t>
        </is>
      </c>
      <c r="OP55" s="136" t="n"/>
      <c r="OQ55" s="61">
        <f>IFERROR(OM55/NY55-1,0)</f>
        <v/>
      </c>
      <c r="OR55" s="61">
        <f>IFERROR(ON55/NZ55-1,0)</f>
        <v/>
      </c>
      <c r="OS55" s="61">
        <f>IFERROR(OO55/OA55-1,0)</f>
        <v/>
      </c>
      <c r="OT55" s="136" t="n"/>
      <c r="OU55" s="136" t="n"/>
      <c r="OV55" s="136" t="inlineStr">
        <is>
          <t>-</t>
        </is>
      </c>
      <c r="OW55" s="136" t="n"/>
      <c r="OX55" s="61">
        <f>IFERROR(OT55/OF55-1,0)</f>
        <v/>
      </c>
      <c r="OY55" s="61">
        <f>IFERROR(OU55/OG55-1,0)</f>
        <v/>
      </c>
      <c r="OZ55" s="61">
        <f>IFERROR(OV55/OH55-1,0)</f>
        <v/>
      </c>
    </row>
    <row r="56">
      <c r="K56" s="166">
        <f>AVERAGE(K1:K55)</f>
        <v/>
      </c>
      <c r="L56" s="166">
        <f>AVERAGE(L1:L55)</f>
        <v/>
      </c>
      <c r="M56" s="166">
        <f>AVERAGE(M1:M55)</f>
        <v/>
      </c>
      <c r="N56" s="166">
        <f>AVERAGE(N1:N55)</f>
        <v/>
      </c>
      <c r="O56" s="166">
        <f>AVERAGE(O1:O55)</f>
        <v/>
      </c>
      <c r="P56" s="166">
        <f>AVERAGE(P1:P55)</f>
        <v/>
      </c>
      <c r="Q56" s="166">
        <f>AVERAGE(Q1:Q55)</f>
        <v/>
      </c>
      <c r="R56" s="166">
        <f>AVERAGE(R1:R55)</f>
        <v/>
      </c>
      <c r="S56" s="166">
        <f>AVERAGE(S1:S55)</f>
        <v/>
      </c>
      <c r="T56" s="166">
        <f>AVERAGE(T1:T55)</f>
        <v/>
      </c>
      <c r="U56" s="166">
        <f>AVERAGE(U1:U55)</f>
        <v/>
      </c>
      <c r="V56" s="166">
        <f>AVERAGE(V1:V55)</f>
        <v/>
      </c>
      <c r="W56" s="166">
        <f>AVERAGE(W1:W55)</f>
        <v/>
      </c>
      <c r="X56" s="166">
        <f>AVERAGE(X1:X55)</f>
        <v/>
      </c>
      <c r="Y56" s="166">
        <f>AVERAGE(Y1:Y55)</f>
        <v/>
      </c>
      <c r="Z56" s="166">
        <f>AVERAGE(Z1:Z55)</f>
        <v/>
      </c>
      <c r="AA56" s="166">
        <f>AVERAGE(AA1:AA55)</f>
        <v/>
      </c>
      <c r="AB56" s="166">
        <f>AVERAGE(AB1:AB55)</f>
        <v/>
      </c>
      <c r="AC56" s="166">
        <f>AVERAGE(AC1:AC55)</f>
        <v/>
      </c>
      <c r="AD56" s="166">
        <f>AVERAGE(AD1:AD55)</f>
        <v/>
      </c>
      <c r="AE56" s="166">
        <f>AVERAGE(AE1:AE55)</f>
        <v/>
      </c>
      <c r="AF56" s="166">
        <f>AVERAGE(AF1:AF55)</f>
        <v/>
      </c>
      <c r="AG56" s="166">
        <f>AVERAGE(AG1:AG55)</f>
        <v/>
      </c>
      <c r="AH56" s="166">
        <f>AVERAGE(AH1:AH55)</f>
        <v/>
      </c>
      <c r="AI56" s="166">
        <f>AVERAGE(AI1:AI55)</f>
        <v/>
      </c>
      <c r="AJ56" s="166">
        <f>AVERAGE(AJ1:AJ55)</f>
        <v/>
      </c>
      <c r="AK56" s="166">
        <f>AVERAGE(AK1:AK55)</f>
        <v/>
      </c>
      <c r="AL56" s="166">
        <f>AVERAGE(AL1:AL55)</f>
        <v/>
      </c>
      <c r="AM56" s="166">
        <f>AVERAGE(AM1:AM55)</f>
        <v/>
      </c>
      <c r="AN56" s="166">
        <f>AVERAGE(AN1:AN55)</f>
        <v/>
      </c>
      <c r="AO56" s="166">
        <f>AVERAGE(AO1:AO55)</f>
        <v/>
      </c>
      <c r="AP56" s="166">
        <f>AVERAGE(AP1:AP55)</f>
        <v/>
      </c>
      <c r="AQ56" s="166">
        <f>AVERAGE(AQ1:AQ55)</f>
        <v/>
      </c>
      <c r="AR56" s="166">
        <f>AVERAGE(AR1:AR55)</f>
        <v/>
      </c>
      <c r="AS56" s="166">
        <f>AVERAGE(AS1:AS55)</f>
        <v/>
      </c>
      <c r="AT56" s="166">
        <f>AVERAGE(AT1:AT55)</f>
        <v/>
      </c>
      <c r="AU56" s="166">
        <f>AVERAGE(AU1:AU55)</f>
        <v/>
      </c>
      <c r="AV56" s="166">
        <f>AVERAGE(AV1:AV55)</f>
        <v/>
      </c>
      <c r="AW56" s="166">
        <f>AVERAGE(AW1:AW55)</f>
        <v/>
      </c>
      <c r="AX56" s="166">
        <f>AVERAGE(AX1:AX55)</f>
        <v/>
      </c>
      <c r="AY56" s="166">
        <f>AVERAGE(AY1:AY55)</f>
        <v/>
      </c>
      <c r="AZ56" s="166">
        <f>AVERAGE(AZ1:AZ55)</f>
        <v/>
      </c>
      <c r="BA56" s="166">
        <f>AVERAGE(BA1:BA55)</f>
        <v/>
      </c>
      <c r="BB56" s="166">
        <f>AVERAGE(BB1:BB55)</f>
        <v/>
      </c>
      <c r="BC56" s="166">
        <f>AVERAGE(BC1:BC55)</f>
        <v/>
      </c>
      <c r="BD56" s="166">
        <f>AVERAGE(BD1:BD55)</f>
        <v/>
      </c>
      <c r="BE56" s="166">
        <f>AVERAGE(BE1:BE55)</f>
        <v/>
      </c>
      <c r="BF56" s="166">
        <f>AVERAGE(BF1:BF55)</f>
        <v/>
      </c>
      <c r="BG56" s="166">
        <f>AVERAGE(BG1:BG55)</f>
        <v/>
      </c>
      <c r="BH56" s="166">
        <f>AVERAGE(BH1:BH55)</f>
        <v/>
      </c>
      <c r="BI56" s="166">
        <f>AVERAGE(BI1:BI55)</f>
        <v/>
      </c>
      <c r="BJ56" s="166">
        <f>AVERAGE(BJ1:BJ55)</f>
        <v/>
      </c>
      <c r="BK56" s="166">
        <f>AVERAGE(BK1:BK55)</f>
        <v/>
      </c>
      <c r="BL56" s="166">
        <f>AVERAGE(BL1:BL55)</f>
        <v/>
      </c>
      <c r="BM56" s="166">
        <f>AVERAGE(BM1:BM55)</f>
        <v/>
      </c>
      <c r="BN56" s="166">
        <f>AVERAGE(BN1:BN55)</f>
        <v/>
      </c>
      <c r="BO56" s="166">
        <f>AVERAGE(BO1:BO55)</f>
        <v/>
      </c>
      <c r="BP56" s="166">
        <f>AVERAGE(BP1:BP55)</f>
        <v/>
      </c>
      <c r="BQ56" s="166">
        <f>AVERAGE(BQ1:BQ55)</f>
        <v/>
      </c>
      <c r="BR56" s="166">
        <f>AVERAGE(BR1:BR55)</f>
        <v/>
      </c>
      <c r="BS56" s="166">
        <f>AVERAGE(BS1:BS55)</f>
        <v/>
      </c>
      <c r="BT56" s="166">
        <f>AVERAGE(BT1:BT55)</f>
        <v/>
      </c>
      <c r="BU56" s="166">
        <f>AVERAGE(BU1:BU55)</f>
        <v/>
      </c>
      <c r="BV56" s="166">
        <f>AVERAGE(BV1:BV55)</f>
        <v/>
      </c>
      <c r="BW56" s="166">
        <f>AVERAGE(BW1:BW55)</f>
        <v/>
      </c>
      <c r="BX56" s="166">
        <f>AVERAGE(BX1:BX55)</f>
        <v/>
      </c>
      <c r="BY56" s="166">
        <f>AVERAGE(BY1:BY55)</f>
        <v/>
      </c>
      <c r="BZ56" s="166">
        <f>AVERAGE(BZ1:BZ55)</f>
        <v/>
      </c>
      <c r="CA56" s="166">
        <f>AVERAGE(CA1:CA55)</f>
        <v/>
      </c>
      <c r="CB56" s="166">
        <f>AVERAGE(CB1:CB55)</f>
        <v/>
      </c>
      <c r="CC56" s="166">
        <f>AVERAGE(CC1:CC55)</f>
        <v/>
      </c>
      <c r="CD56" s="166">
        <f>AVERAGE(CD1:CD55)</f>
        <v/>
      </c>
      <c r="CE56" s="166">
        <f>AVERAGE(CE1:CE55)</f>
        <v/>
      </c>
      <c r="CF56" s="166">
        <f>AVERAGE(CF1:CF55)</f>
        <v/>
      </c>
      <c r="CG56" s="166">
        <f>AVERAGE(CG1:CG55)</f>
        <v/>
      </c>
      <c r="CH56" s="166">
        <f>AVERAGE(CH1:CH55)</f>
        <v/>
      </c>
      <c r="CI56" s="166">
        <f>AVERAGE(CI1:CI55)</f>
        <v/>
      </c>
      <c r="CJ56" s="166">
        <f>AVERAGE(CJ1:CJ55)</f>
        <v/>
      </c>
      <c r="CK56" s="166">
        <f>AVERAGE(CK1:CK55)</f>
        <v/>
      </c>
      <c r="CL56" s="166">
        <f>AVERAGE(CL1:CL55)</f>
        <v/>
      </c>
      <c r="CM56" s="166">
        <f>AVERAGE(CM1:CM55)</f>
        <v/>
      </c>
      <c r="CN56" s="166">
        <f>AVERAGE(CN1:CN55)</f>
        <v/>
      </c>
      <c r="CO56" s="166">
        <f>AVERAGE(CO1:CO55)</f>
        <v/>
      </c>
      <c r="CP56" s="166">
        <f>AVERAGE(CP1:CP55)</f>
        <v/>
      </c>
      <c r="CQ56" s="166">
        <f>AVERAGE(CQ1:CQ55)</f>
        <v/>
      </c>
      <c r="CR56" s="166">
        <f>AVERAGE(CR1:CR55)</f>
        <v/>
      </c>
      <c r="CS56" s="166">
        <f>AVERAGE(CS1:CS55)</f>
        <v/>
      </c>
      <c r="CT56" s="166">
        <f>AVERAGE(CT1:CT55)</f>
        <v/>
      </c>
      <c r="CU56" s="166">
        <f>AVERAGE(CU1:CU55)</f>
        <v/>
      </c>
      <c r="CV56" s="166">
        <f>AVERAGE(CV1:CV55)</f>
        <v/>
      </c>
      <c r="CW56" s="166">
        <f>AVERAGE(CW1:CW55)</f>
        <v/>
      </c>
      <c r="CX56" s="166">
        <f>AVERAGE(CX1:CX55)</f>
        <v/>
      </c>
      <c r="CY56" s="166">
        <f>AVERAGE(CY1:CY55)</f>
        <v/>
      </c>
      <c r="CZ56" s="166">
        <f>AVERAGE(CZ1:CZ55)</f>
        <v/>
      </c>
      <c r="DA56" s="166">
        <f>AVERAGE(DA1:DA55)</f>
        <v/>
      </c>
      <c r="DB56" s="166">
        <f>AVERAGE(DB1:DB55)</f>
        <v/>
      </c>
      <c r="DC56" s="166">
        <f>AVERAGE(DC1:DC55)</f>
        <v/>
      </c>
      <c r="DD56" s="166">
        <f>AVERAGE(DD1:DD55)</f>
        <v/>
      </c>
      <c r="DE56" s="166">
        <f>AVERAGE(DE1:DE55)</f>
        <v/>
      </c>
      <c r="DF56" s="166">
        <f>AVERAGE(DF1:DF55)</f>
        <v/>
      </c>
      <c r="DG56" s="166">
        <f>AVERAGE(DG1:DG55)</f>
        <v/>
      </c>
      <c r="DH56" s="166">
        <f>AVERAGE(DH1:DH55)</f>
        <v/>
      </c>
      <c r="DI56" s="166">
        <f>AVERAGE(DI1:DI55)</f>
        <v/>
      </c>
      <c r="DJ56" s="166">
        <f>AVERAGE(DJ1:DJ55)</f>
        <v/>
      </c>
      <c r="DK56" s="166">
        <f>AVERAGE(DK1:DK55)</f>
        <v/>
      </c>
      <c r="DL56" s="166">
        <f>AVERAGE(DL1:DL55)</f>
        <v/>
      </c>
      <c r="DM56" s="166">
        <f>AVERAGE(DM1:DM55)</f>
        <v/>
      </c>
      <c r="DN56" s="166">
        <f>AVERAGE(DN1:DN55)</f>
        <v/>
      </c>
      <c r="DO56" s="166">
        <f>AVERAGE(DO1:DO55)</f>
        <v/>
      </c>
      <c r="DP56" s="166">
        <f>AVERAGE(DP1:DP55)</f>
        <v/>
      </c>
      <c r="DQ56" s="166">
        <f>AVERAGE(DQ1:DQ55)</f>
        <v/>
      </c>
      <c r="DR56" s="166">
        <f>AVERAGE(DR1:DR55)</f>
        <v/>
      </c>
      <c r="DS56" s="166">
        <f>AVERAGE(DS1:DS55)</f>
        <v/>
      </c>
      <c r="DT56" s="166">
        <f>AVERAGE(DT1:DT55)</f>
        <v/>
      </c>
      <c r="DU56" s="166">
        <f>AVERAGE(DU1:DU55)</f>
        <v/>
      </c>
      <c r="DV56" s="166">
        <f>AVERAGE(DV1:DV55)</f>
        <v/>
      </c>
      <c r="DW56" s="166">
        <f>AVERAGE(DW1:DW55)</f>
        <v/>
      </c>
      <c r="DX56" s="166">
        <f>AVERAGE(DX1:DX55)</f>
        <v/>
      </c>
      <c r="DY56" s="166">
        <f>AVERAGE(DY1:DY55)</f>
        <v/>
      </c>
      <c r="DZ56" s="166">
        <f>AVERAGE(DZ1:DZ55)</f>
        <v/>
      </c>
      <c r="EA56" s="166">
        <f>AVERAGE(EA1:EA55)</f>
        <v/>
      </c>
      <c r="EB56" s="166">
        <f>AVERAGE(EB1:EB55)</f>
        <v/>
      </c>
      <c r="EC56" s="166">
        <f>AVERAGE(EC1:EC55)</f>
        <v/>
      </c>
      <c r="ED56" s="166">
        <f>AVERAGE(ED1:ED55)</f>
        <v/>
      </c>
      <c r="EE56" s="166">
        <f>AVERAGE(EE1:EE55)</f>
        <v/>
      </c>
      <c r="EF56" s="166">
        <f>AVERAGE(EF1:EF55)</f>
        <v/>
      </c>
      <c r="EG56" s="166">
        <f>AVERAGE(EG1:EG55)</f>
        <v/>
      </c>
      <c r="EH56" s="166">
        <f>AVERAGE(EH1:EH55)</f>
        <v/>
      </c>
      <c r="EI56" s="166">
        <f>AVERAGE(EI1:EI55)</f>
        <v/>
      </c>
      <c r="EJ56" s="166">
        <f>AVERAGE(EJ1:EJ55)</f>
        <v/>
      </c>
      <c r="EK56" s="166">
        <f>AVERAGE(EK1:EK55)</f>
        <v/>
      </c>
      <c r="EL56" s="166">
        <f>AVERAGE(EL1:EL55)</f>
        <v/>
      </c>
      <c r="EM56" s="166">
        <f>AVERAGE(EM1:EM55)</f>
        <v/>
      </c>
      <c r="EN56" s="166">
        <f>AVERAGE(EN1:EN55)</f>
        <v/>
      </c>
      <c r="EO56" s="166">
        <f>AVERAGE(EO1:EO55)</f>
        <v/>
      </c>
      <c r="EP56" s="166">
        <f>AVERAGE(EP1:EP55)</f>
        <v/>
      </c>
      <c r="EQ56" s="166">
        <f>AVERAGE(EQ1:EQ55)</f>
        <v/>
      </c>
      <c r="ER56" s="166">
        <f>AVERAGE(ER1:ER55)</f>
        <v/>
      </c>
      <c r="ES56" s="166">
        <f>AVERAGE(ES1:ES55)</f>
        <v/>
      </c>
      <c r="ET56" s="166">
        <f>AVERAGE(ET1:ET55)</f>
        <v/>
      </c>
      <c r="EU56" s="166">
        <f>AVERAGE(EU1:EU55)</f>
        <v/>
      </c>
      <c r="EV56" s="166">
        <f>AVERAGE(EV1:EV55)</f>
        <v/>
      </c>
      <c r="EW56" s="166">
        <f>AVERAGE(EW1:EW55)</f>
        <v/>
      </c>
      <c r="EX56" s="166">
        <f>AVERAGE(EX1:EX55)</f>
        <v/>
      </c>
      <c r="EY56" s="166">
        <f>AVERAGE(EY1:EY55)</f>
        <v/>
      </c>
      <c r="EZ56" s="166">
        <f>AVERAGE(EZ1:EZ55)</f>
        <v/>
      </c>
      <c r="FA56" s="166">
        <f>AVERAGE(FA1:FA55)</f>
        <v/>
      </c>
      <c r="FB56" s="166">
        <f>AVERAGE(FB1:FB55)</f>
        <v/>
      </c>
      <c r="FC56" s="166">
        <f>AVERAGE(FC1:FC55)</f>
        <v/>
      </c>
      <c r="FD56" s="166">
        <f>AVERAGE(FD1:FD55)</f>
        <v/>
      </c>
      <c r="FE56" s="166">
        <f>AVERAGE(FE1:FE55)</f>
        <v/>
      </c>
      <c r="FF56" s="166">
        <f>AVERAGE(FF1:FF55)</f>
        <v/>
      </c>
      <c r="FG56" s="166">
        <f>AVERAGE(FG1:FG55)</f>
        <v/>
      </c>
      <c r="FH56" s="166">
        <f>AVERAGE(FH1:FH55)</f>
        <v/>
      </c>
      <c r="FI56" s="166">
        <f>AVERAGE(FI1:FI55)</f>
        <v/>
      </c>
      <c r="FJ56" s="166">
        <f>AVERAGE(FJ1:FJ55)</f>
        <v/>
      </c>
      <c r="FK56" s="166">
        <f>AVERAGE(FK1:FK55)</f>
        <v/>
      </c>
      <c r="FL56" s="166">
        <f>AVERAGE(FL1:FL55)</f>
        <v/>
      </c>
      <c r="FM56" s="166">
        <f>AVERAGE(FM1:FM55)</f>
        <v/>
      </c>
      <c r="FN56" s="166">
        <f>AVERAGE(FN1:FN55)</f>
        <v/>
      </c>
      <c r="FO56" s="166">
        <f>AVERAGE(FO1:FO55)</f>
        <v/>
      </c>
      <c r="FP56" s="166">
        <f>AVERAGE(FP1:FP55)</f>
        <v/>
      </c>
      <c r="FQ56" s="166">
        <f>AVERAGE(FQ1:FQ55)</f>
        <v/>
      </c>
      <c r="FR56" s="166">
        <f>AVERAGE(FR1:FR55)</f>
        <v/>
      </c>
      <c r="FS56" s="166">
        <f>AVERAGE(FS1:FS55)</f>
        <v/>
      </c>
      <c r="FT56" s="166">
        <f>AVERAGE(FT1:FT55)</f>
        <v/>
      </c>
      <c r="FU56" s="166">
        <f>AVERAGE(FU1:FU55)</f>
        <v/>
      </c>
      <c r="FV56" s="166">
        <f>AVERAGE(FV1:FV55)</f>
        <v/>
      </c>
      <c r="FW56" s="166">
        <f>AVERAGE(FW1:FW55)</f>
        <v/>
      </c>
      <c r="FX56" s="166">
        <f>AVERAGE(FX1:FX55)</f>
        <v/>
      </c>
      <c r="FY56" s="166">
        <f>AVERAGE(FY1:FY55)</f>
        <v/>
      </c>
      <c r="FZ56" s="166">
        <f>AVERAGE(FZ1:FZ55)</f>
        <v/>
      </c>
      <c r="GA56" s="166">
        <f>AVERAGE(GA1:GA55)</f>
        <v/>
      </c>
      <c r="GB56" s="166">
        <f>AVERAGE(GB1:GB55)</f>
        <v/>
      </c>
      <c r="GC56" s="166">
        <f>AVERAGE(GC1:GC55)</f>
        <v/>
      </c>
      <c r="GD56" s="166">
        <f>AVERAGE(GD1:GD55)</f>
        <v/>
      </c>
      <c r="GE56" s="166">
        <f>AVERAGE(GE1:GE55)</f>
        <v/>
      </c>
      <c r="GF56" s="166">
        <f>AVERAGE(GF1:GF55)</f>
        <v/>
      </c>
      <c r="GG56" s="166">
        <f>AVERAGE(GG1:GG55)</f>
        <v/>
      </c>
      <c r="GH56" s="166">
        <f>AVERAGE(GH1:GH55)</f>
        <v/>
      </c>
      <c r="GI56" s="166">
        <f>AVERAGE(GI1:GI55)</f>
        <v/>
      </c>
      <c r="GJ56" s="166">
        <f>AVERAGE(GJ1:GJ55)</f>
        <v/>
      </c>
      <c r="GK56" s="166">
        <f>AVERAGE(GK1:GK55)</f>
        <v/>
      </c>
      <c r="GL56" s="166">
        <f>AVERAGE(GL1:GL55)</f>
        <v/>
      </c>
      <c r="GM56" s="166">
        <f>AVERAGE(GM1:GM55)</f>
        <v/>
      </c>
      <c r="GN56" s="166">
        <f>AVERAGE(GN1:GN55)</f>
        <v/>
      </c>
      <c r="GO56" s="166">
        <f>AVERAGE(GO1:GO55)</f>
        <v/>
      </c>
      <c r="GP56" s="166">
        <f>AVERAGE(GP1:GP55)</f>
        <v/>
      </c>
      <c r="GQ56" s="166">
        <f>AVERAGE(GQ1:GQ55)</f>
        <v/>
      </c>
      <c r="GR56" s="166">
        <f>AVERAGE(GR1:GR55)</f>
        <v/>
      </c>
      <c r="GS56" s="166">
        <f>AVERAGE(GS1:GS55)</f>
        <v/>
      </c>
      <c r="GT56" s="166">
        <f>AVERAGE(GT1:GT55)</f>
        <v/>
      </c>
      <c r="GU56" s="166">
        <f>AVERAGE(GU1:GU55)</f>
        <v/>
      </c>
      <c r="GV56" s="166">
        <f>AVERAGE(GV1:GV55)</f>
        <v/>
      </c>
      <c r="GW56" s="166">
        <f>AVERAGE(GW1:GW55)</f>
        <v/>
      </c>
      <c r="GX56" s="166">
        <f>AVERAGE(GX1:GX55)</f>
        <v/>
      </c>
      <c r="GY56" s="166">
        <f>AVERAGE(GY1:GY55)</f>
        <v/>
      </c>
      <c r="GZ56" s="166">
        <f>AVERAGE(GZ1:GZ55)</f>
        <v/>
      </c>
      <c r="HA56" s="166">
        <f>AVERAGE(HA1:HA55)</f>
        <v/>
      </c>
      <c r="HB56" s="166">
        <f>AVERAGE(HB1:HB55)</f>
        <v/>
      </c>
      <c r="HC56" s="166">
        <f>AVERAGE(HC1:HC55)</f>
        <v/>
      </c>
      <c r="HD56" s="166">
        <f>AVERAGE(HD1:HD55)</f>
        <v/>
      </c>
      <c r="HE56" s="166">
        <f>AVERAGE(HE1:HE55)</f>
        <v/>
      </c>
      <c r="HF56" s="166">
        <f>AVERAGE(HF1:HF55)</f>
        <v/>
      </c>
      <c r="HG56" s="166">
        <f>AVERAGE(HG1:HG55)</f>
        <v/>
      </c>
      <c r="HH56" s="166">
        <f>AVERAGE(HH1:HH55)</f>
        <v/>
      </c>
      <c r="HI56" s="166">
        <f>AVERAGE(HI1:HI55)</f>
        <v/>
      </c>
      <c r="HJ56" s="166">
        <f>AVERAGE(HJ1:HJ55)</f>
        <v/>
      </c>
      <c r="HK56" s="166">
        <f>AVERAGE(HK1:HK55)</f>
        <v/>
      </c>
      <c r="HL56" s="166">
        <f>AVERAGE(HL1:HL55)</f>
        <v/>
      </c>
      <c r="HM56" s="166">
        <f>AVERAGE(HM1:HM55)</f>
        <v/>
      </c>
      <c r="HN56" s="166">
        <f>AVERAGE(HN1:HN55)</f>
        <v/>
      </c>
      <c r="HO56" s="166">
        <f>AVERAGE(HO1:HO55)</f>
        <v/>
      </c>
      <c r="HP56" s="166">
        <f>AVERAGE(HP1:HP55)</f>
        <v/>
      </c>
      <c r="HQ56" s="166">
        <f>AVERAGE(HQ1:HQ55)</f>
        <v/>
      </c>
      <c r="HR56" s="166">
        <f>AVERAGE(HR1:HR55)</f>
        <v/>
      </c>
      <c r="HS56" s="166">
        <f>AVERAGE(HS1:HS55)</f>
        <v/>
      </c>
      <c r="HT56" s="166">
        <f>AVERAGE(HT1:HT55)</f>
        <v/>
      </c>
      <c r="HU56" s="166">
        <f>AVERAGE(HU1:HU55)</f>
        <v/>
      </c>
      <c r="HV56" s="166">
        <f>AVERAGE(HV1:HV55)</f>
        <v/>
      </c>
      <c r="HW56" s="166">
        <f>AVERAGE(HW1:HW55)</f>
        <v/>
      </c>
      <c r="HX56" s="166">
        <f>AVERAGE(HX1:HX55)</f>
        <v/>
      </c>
      <c r="HY56" s="166">
        <f>AVERAGE(HY1:HY55)</f>
        <v/>
      </c>
      <c r="HZ56" s="166">
        <f>AVERAGE(HZ1:HZ55)</f>
        <v/>
      </c>
      <c r="IA56" s="166">
        <f>AVERAGE(IA1:IA55)</f>
        <v/>
      </c>
      <c r="IB56" s="166">
        <f>AVERAGE(IB1:IB55)</f>
        <v/>
      </c>
      <c r="IC56" s="166">
        <f>AVERAGE(IC1:IC55)</f>
        <v/>
      </c>
      <c r="ID56" s="166">
        <f>AVERAGE(ID1:ID55)</f>
        <v/>
      </c>
      <c r="IE56" s="166">
        <f>AVERAGE(IE1:IE55)</f>
        <v/>
      </c>
      <c r="IF56" s="166">
        <f>AVERAGE(IF1:IF55)</f>
        <v/>
      </c>
      <c r="IG56" s="166">
        <f>AVERAGE(IG1:IG55)</f>
        <v/>
      </c>
      <c r="IH56" s="166">
        <f>AVERAGE(IH1:IH55)</f>
        <v/>
      </c>
      <c r="II56" s="166">
        <f>AVERAGE(II1:II55)</f>
        <v/>
      </c>
      <c r="IJ56" s="166">
        <f>AVERAGE(IJ1:IJ55)</f>
        <v/>
      </c>
      <c r="IK56" s="166">
        <f>AVERAGE(IK1:IK55)</f>
        <v/>
      </c>
      <c r="IL56" s="166">
        <f>AVERAGE(IL1:IL55)</f>
        <v/>
      </c>
      <c r="IM56" s="166">
        <f>AVERAGE(IM1:IM55)</f>
        <v/>
      </c>
      <c r="IN56" s="166">
        <f>AVERAGE(IN1:IN55)</f>
        <v/>
      </c>
      <c r="IO56" s="166">
        <f>AVERAGE(IO1:IO55)</f>
        <v/>
      </c>
      <c r="IP56" s="166">
        <f>AVERAGE(IP1:IP55)</f>
        <v/>
      </c>
      <c r="IQ56" s="166">
        <f>AVERAGE(IQ1:IQ55)</f>
        <v/>
      </c>
      <c r="IR56" s="166">
        <f>AVERAGE(IR1:IR55)</f>
        <v/>
      </c>
      <c r="IS56" s="166">
        <f>AVERAGE(IS1:IS55)</f>
        <v/>
      </c>
      <c r="IT56" s="166">
        <f>AVERAGE(IT1:IT55)</f>
        <v/>
      </c>
      <c r="IU56" s="166">
        <f>AVERAGE(IU1:IU55)</f>
        <v/>
      </c>
      <c r="IV56" s="166">
        <f>AVERAGE(IV1:IV55)</f>
        <v/>
      </c>
      <c r="IW56" s="166">
        <f>AVERAGE(IW1:IW55)</f>
        <v/>
      </c>
      <c r="IX56" s="166">
        <f>AVERAGE(IX1:IX55)</f>
        <v/>
      </c>
      <c r="IY56" s="166">
        <f>AVERAGE(IY1:IY55)</f>
        <v/>
      </c>
      <c r="IZ56" s="166">
        <f>AVERAGE(IZ1:IZ55)</f>
        <v/>
      </c>
      <c r="JA56" s="166">
        <f>AVERAGE(JA1:JA55)</f>
        <v/>
      </c>
      <c r="JB56" s="166">
        <f>AVERAGE(JB1:JB55)</f>
        <v/>
      </c>
      <c r="JC56" s="166">
        <f>AVERAGE(JC1:JC55)</f>
        <v/>
      </c>
      <c r="JD56" s="166">
        <f>AVERAGE(JD1:JD55)</f>
        <v/>
      </c>
      <c r="JE56" s="166">
        <f>AVERAGE(JE1:JE55)</f>
        <v/>
      </c>
      <c r="JF56" s="166">
        <f>AVERAGE(JF1:JF55)</f>
        <v/>
      </c>
      <c r="JG56" s="166">
        <f>AVERAGE(JG1:JG55)</f>
        <v/>
      </c>
      <c r="JH56" s="166">
        <f>AVERAGE(JH1:JH55)</f>
        <v/>
      </c>
      <c r="JI56" s="166">
        <f>AVERAGE(JI1:JI55)</f>
        <v/>
      </c>
      <c r="JJ56" s="166">
        <f>AVERAGE(JJ1:JJ55)</f>
        <v/>
      </c>
      <c r="JK56" s="166">
        <f>AVERAGE(JK1:JK55)</f>
        <v/>
      </c>
      <c r="JL56" s="166">
        <f>AVERAGE(JL1:JL55)</f>
        <v/>
      </c>
      <c r="JM56" s="166">
        <f>AVERAGE(JM1:JM55)</f>
        <v/>
      </c>
      <c r="JN56" s="166">
        <f>AVERAGE(JN1:JN55)</f>
        <v/>
      </c>
      <c r="JO56" s="166">
        <f>AVERAGE(JO1:JO55)</f>
        <v/>
      </c>
      <c r="JP56" s="166">
        <f>AVERAGE(JP1:JP55)</f>
        <v/>
      </c>
      <c r="JQ56" s="166">
        <f>AVERAGE(JQ1:JQ55)</f>
        <v/>
      </c>
      <c r="JR56" s="166">
        <f>AVERAGE(JR1:JR55)</f>
        <v/>
      </c>
      <c r="JS56" s="166">
        <f>AVERAGE(JS1:JS55)</f>
        <v/>
      </c>
      <c r="JT56" s="166">
        <f>AVERAGE(JT1:JT55)</f>
        <v/>
      </c>
      <c r="JU56" s="166">
        <f>AVERAGE(JU1:JU55)</f>
        <v/>
      </c>
      <c r="JV56" s="166">
        <f>AVERAGE(JV1:JV55)</f>
        <v/>
      </c>
      <c r="JW56" s="166">
        <f>AVERAGE(JW1:JW55)</f>
        <v/>
      </c>
      <c r="JX56" s="201">
        <f>AVERAGE(JX1:JX55)</f>
        <v/>
      </c>
      <c r="JY56" s="201">
        <f>AVERAGE(JY1:JY55)</f>
        <v/>
      </c>
      <c r="JZ56" s="201">
        <f>AVERAGE(JZ1:JZ55)</f>
        <v/>
      </c>
      <c r="KA56" s="201">
        <f>AVERAGE(KA1:KA55)</f>
        <v/>
      </c>
      <c r="KB56" s="201">
        <f>AVERAGE(KB1:KB55)</f>
        <v/>
      </c>
      <c r="KC56" s="201">
        <f>AVERAGE(KC1:KC55)</f>
        <v/>
      </c>
      <c r="KD56" s="201">
        <f>AVERAGE(KD1:KD55)</f>
        <v/>
      </c>
      <c r="KE56" s="166">
        <f>AVERAGE(KE1:KE55)</f>
        <v/>
      </c>
      <c r="KF56" s="166">
        <f>AVERAGE(KF1:KF55)</f>
        <v/>
      </c>
      <c r="KG56" s="166">
        <f>AVERAGE(KG1:KG55)</f>
        <v/>
      </c>
      <c r="KH56" s="166">
        <f>AVERAGE(KH1:KH55)</f>
        <v/>
      </c>
      <c r="KI56" s="166">
        <f>AVERAGE(KI1:KI55)</f>
        <v/>
      </c>
      <c r="KJ56" s="166">
        <f>AVERAGE(KJ1:KJ55)</f>
        <v/>
      </c>
      <c r="KK56" s="166">
        <f>AVERAGE(KK1:KK55)</f>
        <v/>
      </c>
      <c r="KL56" s="166">
        <f>AVERAGE(KL1:KL55)</f>
        <v/>
      </c>
      <c r="KM56" s="166">
        <f>AVERAGE(KM1:KM55)</f>
        <v/>
      </c>
      <c r="KN56" s="166">
        <f>AVERAGE(KN1:KN55)</f>
        <v/>
      </c>
      <c r="KO56" s="166">
        <f>AVERAGE(KO1:KO55)</f>
        <v/>
      </c>
      <c r="KP56" s="166">
        <f>AVERAGE(KP1:KP55)</f>
        <v/>
      </c>
      <c r="KQ56" s="166">
        <f>AVERAGE(KQ1:KQ55)</f>
        <v/>
      </c>
      <c r="KR56" s="166">
        <f>AVERAGE(KR1:KR55)</f>
        <v/>
      </c>
      <c r="KS56" s="166">
        <f>AVERAGE(KS1:KS55)</f>
        <v/>
      </c>
      <c r="KT56" s="166">
        <f>AVERAGE(KT1:KT55)</f>
        <v/>
      </c>
      <c r="KU56" s="166">
        <f>AVERAGE(KU1:KU55)</f>
        <v/>
      </c>
      <c r="KV56" s="166">
        <f>AVERAGE(KV1:KV55)</f>
        <v/>
      </c>
      <c r="KW56" s="166">
        <f>AVERAGE(KW1:KW55)</f>
        <v/>
      </c>
      <c r="KX56" s="166">
        <f>AVERAGE(KX1:KX55)</f>
        <v/>
      </c>
      <c r="KY56" s="166">
        <f>AVERAGE(KY1:KY55)</f>
        <v/>
      </c>
      <c r="KZ56" s="166">
        <f>AVERAGE(KZ1:KZ55)</f>
        <v/>
      </c>
      <c r="LA56" s="166">
        <f>AVERAGE(LA1:LA55)</f>
        <v/>
      </c>
      <c r="LB56" s="166">
        <f>AVERAGE(LB1:LB55)</f>
        <v/>
      </c>
      <c r="LC56" s="166">
        <f>AVERAGE(LC1:LC55)</f>
        <v/>
      </c>
      <c r="LD56" s="166">
        <f>AVERAGE(LD1:LD55)</f>
        <v/>
      </c>
      <c r="LE56" s="166">
        <f>AVERAGE(LE1:LE55)</f>
        <v/>
      </c>
      <c r="LF56" s="166">
        <f>AVERAGE(LF1:LF55)</f>
        <v/>
      </c>
      <c r="LG56" s="166">
        <f>AVERAGE(LG1:LG55)</f>
        <v/>
      </c>
      <c r="LH56" s="166">
        <f>AVERAGE(LH1:LH55)</f>
        <v/>
      </c>
      <c r="LI56" s="166">
        <f>AVERAGE(LI1:LI55)</f>
        <v/>
      </c>
      <c r="LJ56" s="166">
        <f>AVERAGE(LJ1:LJ55)</f>
        <v/>
      </c>
      <c r="LK56" s="166">
        <f>AVERAGE(LK1:LK55)</f>
        <v/>
      </c>
      <c r="LL56" s="166">
        <f>AVERAGE(LL1:LL55)</f>
        <v/>
      </c>
      <c r="LM56" s="166">
        <f>AVERAGE(LM1:LM55)</f>
        <v/>
      </c>
      <c r="LN56" s="166">
        <f>AVERAGE(LN1:LN55)</f>
        <v/>
      </c>
      <c r="LO56" s="166">
        <f>AVERAGE(LO1:LO55)</f>
        <v/>
      </c>
      <c r="LP56" s="166">
        <f>AVERAGE(LP1:LP55)</f>
        <v/>
      </c>
      <c r="LQ56" s="166">
        <f>AVERAGE(LQ1:LQ55)</f>
        <v/>
      </c>
      <c r="LR56" s="166">
        <f>AVERAGE(LR1:LR55)</f>
        <v/>
      </c>
      <c r="LS56" s="166">
        <f>AVERAGE(LS1:LS55)</f>
        <v/>
      </c>
      <c r="LT56" s="166">
        <f>AVERAGE(LT1:LT55)</f>
        <v/>
      </c>
      <c r="LU56" s="166">
        <f>AVERAGE(LU1:LU55)</f>
        <v/>
      </c>
      <c r="LV56" s="166">
        <f>AVERAGE(LV1:LV55)</f>
        <v/>
      </c>
      <c r="LW56" s="166">
        <f>AVERAGE(LW1:LW55)</f>
        <v/>
      </c>
      <c r="LX56" s="166">
        <f>AVERAGE(LX1:LX55)</f>
        <v/>
      </c>
      <c r="LY56" s="166">
        <f>AVERAGE(LY1:LY55)</f>
        <v/>
      </c>
      <c r="LZ56" s="166">
        <f>AVERAGE(LZ1:LZ55)</f>
        <v/>
      </c>
      <c r="MA56" s="166">
        <f>AVERAGE(MA1:MA55)</f>
        <v/>
      </c>
      <c r="MB56" s="166">
        <f>AVERAGE(MB1:MB55)</f>
        <v/>
      </c>
      <c r="MC56" s="166">
        <f>AVERAGE(MC1:MC55)</f>
        <v/>
      </c>
      <c r="MD56" s="166">
        <f>AVERAGE(MD1:MD55)</f>
        <v/>
      </c>
      <c r="ME56" s="166">
        <f>AVERAGE(ME1:ME55)</f>
        <v/>
      </c>
      <c r="MF56" s="166">
        <f>AVERAGE(MF1:MF55)</f>
        <v/>
      </c>
      <c r="MG56" s="166">
        <f>AVERAGE(MG1:MG55)</f>
        <v/>
      </c>
      <c r="MH56" s="166">
        <f>AVERAGE(MH1:MH55)</f>
        <v/>
      </c>
      <c r="MI56" s="166">
        <f>AVERAGE(MI1:MI55)</f>
        <v/>
      </c>
      <c r="MJ56" s="166">
        <f>AVERAGE(MJ1:MJ55)</f>
        <v/>
      </c>
      <c r="MK56" s="166">
        <f>AVERAGE(MK1:MK55)</f>
        <v/>
      </c>
      <c r="ML56" s="166">
        <f>AVERAGE(ML1:ML55)</f>
        <v/>
      </c>
      <c r="MM56" s="166">
        <f>AVERAGE(MM1:MM55)</f>
        <v/>
      </c>
      <c r="MN56" s="166">
        <f>AVERAGE(MN1:MN55)</f>
        <v/>
      </c>
      <c r="MO56" s="166">
        <f>AVERAGE(MO1:MO55)</f>
        <v/>
      </c>
      <c r="MP56" s="166">
        <f>AVERAGE(MP1:MP55)</f>
        <v/>
      </c>
      <c r="MQ56" s="166">
        <f>AVERAGE(MQ1:MQ55)</f>
        <v/>
      </c>
      <c r="MR56" s="166">
        <f>AVERAGE(MR1:MR55)</f>
        <v/>
      </c>
      <c r="MS56" s="166">
        <f>AVERAGE(MS1:MS55)</f>
        <v/>
      </c>
      <c r="MT56" s="166">
        <f>AVERAGE(MT1:MT55)</f>
        <v/>
      </c>
      <c r="MU56" s="166">
        <f>AVERAGE(MU1:MU55)</f>
        <v/>
      </c>
      <c r="MV56" s="166">
        <f>AVERAGE(MV1:MV55)</f>
        <v/>
      </c>
      <c r="MW56" s="166">
        <f>AVERAGE(MW1:MW55)</f>
        <v/>
      </c>
      <c r="MX56" s="166">
        <f>AVERAGE(MX1:MX55)</f>
        <v/>
      </c>
      <c r="MY56" s="166">
        <f>AVERAGE(MY1:MY55)</f>
        <v/>
      </c>
      <c r="MZ56" s="166">
        <f>AVERAGE(MZ1:MZ55)</f>
        <v/>
      </c>
      <c r="NA56" s="166">
        <f>AVERAGE(NA1:NA55)</f>
        <v/>
      </c>
      <c r="NB56" s="166">
        <f>AVERAGE(NB1:NB55)</f>
        <v/>
      </c>
      <c r="NC56" s="166">
        <f>AVERAGE(NC1:NC55)</f>
        <v/>
      </c>
      <c r="ND56" s="166">
        <f>AVERAGE(ND1:ND55)</f>
        <v/>
      </c>
      <c r="NE56" s="166">
        <f>AVERAGE(NE1:NE55)</f>
        <v/>
      </c>
      <c r="NF56" s="166">
        <f>AVERAGE(NF1:NF55)</f>
        <v/>
      </c>
      <c r="NG56" s="166">
        <f>AVERAGE(NG1:NG55)</f>
        <v/>
      </c>
      <c r="NH56" s="166">
        <f>AVERAGE(NH1:NH55)</f>
        <v/>
      </c>
      <c r="NI56" s="166">
        <f>AVERAGE(NI1:NI55)</f>
        <v/>
      </c>
      <c r="NJ56" s="166">
        <f>AVERAGE(NJ1:NJ55)</f>
        <v/>
      </c>
      <c r="NK56" s="166">
        <f>AVERAGE(NK1:NK55)</f>
        <v/>
      </c>
      <c r="NL56" s="166">
        <f>AVERAGE(NL1:NL55)</f>
        <v/>
      </c>
      <c r="NM56" s="166">
        <f>AVERAGE(NM1:NM55)</f>
        <v/>
      </c>
      <c r="NN56" s="166">
        <f>AVERAGE(NN1:NN55)</f>
        <v/>
      </c>
      <c r="NO56" s="166">
        <f>AVERAGE(NO1:NO55)</f>
        <v/>
      </c>
      <c r="NP56" s="166">
        <f>AVERAGE(NP1:NP55)</f>
        <v/>
      </c>
      <c r="NQ56" s="166">
        <f>AVERAGE(NQ1:NQ55)</f>
        <v/>
      </c>
      <c r="NR56" s="166">
        <f>AVERAGE(NR1:NR55)</f>
        <v/>
      </c>
      <c r="NS56" s="166">
        <f>AVERAGE(NS1:NS55)</f>
        <v/>
      </c>
      <c r="NT56" s="166">
        <f>AVERAGE(NT1:NT55)</f>
        <v/>
      </c>
      <c r="NU56" s="166">
        <f>AVERAGE(NU1:NU55)</f>
        <v/>
      </c>
      <c r="NV56" s="166">
        <f>AVERAGE(NV1:NV55)</f>
        <v/>
      </c>
      <c r="NW56" s="166">
        <f>AVERAGE(NW1:NW55)</f>
        <v/>
      </c>
      <c r="NX56" s="166">
        <f>AVERAGE(NX1:NX55)</f>
        <v/>
      </c>
      <c r="NY56" s="166">
        <f>AVERAGE(NY1:NY55)</f>
        <v/>
      </c>
      <c r="NZ56" s="166">
        <f>AVERAGE(NZ1:NZ55)</f>
        <v/>
      </c>
      <c r="OA56" s="166">
        <f>AVERAGE(OA1:OA55)</f>
        <v/>
      </c>
      <c r="OB56" s="166">
        <f>AVERAGE(OB1:OB55)</f>
        <v/>
      </c>
      <c r="OC56" s="166">
        <f>AVERAGE(OC1:OC55)</f>
        <v/>
      </c>
      <c r="OD56" s="166">
        <f>AVERAGE(OD1:OD55)</f>
        <v/>
      </c>
      <c r="OE56" s="166">
        <f>AVERAGE(OE1:OE55)</f>
        <v/>
      </c>
      <c r="OF56" s="166">
        <f>AVERAGE(OF1:OF55)</f>
        <v/>
      </c>
      <c r="OG56" s="166">
        <f>AVERAGE(OG1:OG55)</f>
        <v/>
      </c>
      <c r="OH56" s="166">
        <f>AVERAGE(OH1:OH55)</f>
        <v/>
      </c>
      <c r="OI56" s="166">
        <f>AVERAGE(OI1:OI55)</f>
        <v/>
      </c>
      <c r="OJ56" s="166">
        <f>AVERAGE(OJ1:OJ55)</f>
        <v/>
      </c>
      <c r="OK56" s="166">
        <f>AVERAGE(OK1:OK55)</f>
        <v/>
      </c>
      <c r="OL56" s="166">
        <f>AVERAGE(OL1:OL55)</f>
        <v/>
      </c>
      <c r="OM56" s="166">
        <f>AVERAGE(OM1:OM55)</f>
        <v/>
      </c>
      <c r="ON56" s="166">
        <f>AVERAGE(ON1:ON55)</f>
        <v/>
      </c>
      <c r="OO56" s="166">
        <f>AVERAGE(OO1:OO55)</f>
        <v/>
      </c>
      <c r="OP56" s="166">
        <f>AVERAGE(OP1:OP55)</f>
        <v/>
      </c>
      <c r="OQ56" s="166">
        <f>AVERAGE(OQ1:OQ55)</f>
        <v/>
      </c>
      <c r="OR56" s="166">
        <f>AVERAGE(OR1:OR55)</f>
        <v/>
      </c>
      <c r="OS56" s="166">
        <f>AVERAGE(OS1:OS55)</f>
        <v/>
      </c>
      <c r="OT56" s="166">
        <f>AVERAGE(OT1:OT55)</f>
        <v/>
      </c>
      <c r="OU56" s="166">
        <f>AVERAGE(OU1:OU55)</f>
        <v/>
      </c>
      <c r="OV56" s="166">
        <f>AVERAGE(OV1:OV55)</f>
        <v/>
      </c>
      <c r="OW56" s="166">
        <f>AVERAGE(OW1:OW55)</f>
        <v/>
      </c>
      <c r="OX56" s="166">
        <f>AVERAGE(OX1:OX55)</f>
        <v/>
      </c>
      <c r="OY56" s="166">
        <f>AVERAGE(OY1:OY55)</f>
        <v/>
      </c>
      <c r="OZ56" s="166">
        <f>AVERAGE(OZ1:OZ55)</f>
        <v/>
      </c>
    </row>
  </sheetData>
  <mergeCells count="180">
    <mergeCell ref="KL2:KN2"/>
    <mergeCell ref="CQ1:CW1"/>
    <mergeCell ref="EU1:FA1"/>
    <mergeCell ref="FW2:FY2"/>
    <mergeCell ref="OJ2:OL2"/>
    <mergeCell ref="AF1:AL1"/>
    <mergeCell ref="KP2:KR2"/>
    <mergeCell ref="GK2:GM2"/>
    <mergeCell ref="HC2:HE2"/>
    <mergeCell ref="AT1:AZ1"/>
    <mergeCell ref="MT2:MV2"/>
    <mergeCell ref="BV2:BX2"/>
    <mergeCell ref="LD2:LF2"/>
    <mergeCell ref="AF2:AH2"/>
    <mergeCell ref="DZ2:EB2"/>
    <mergeCell ref="NH2:NJ2"/>
    <mergeCell ref="CJ2:CL2"/>
    <mergeCell ref="NR2:NT2"/>
    <mergeCell ref="HM1:HS1"/>
    <mergeCell ref="IS2:IU2"/>
    <mergeCell ref="AT2:AV2"/>
    <mergeCell ref="KB2:KD2"/>
    <mergeCell ref="IA1:IG1"/>
    <mergeCell ref="JG2:JI2"/>
    <mergeCell ref="LG2:LI2"/>
    <mergeCell ref="DL1:DR1"/>
    <mergeCell ref="FP1:FV1"/>
    <mergeCell ref="DZ1:EF1"/>
    <mergeCell ref="IA2:IC2"/>
    <mergeCell ref="OT2:OV2"/>
    <mergeCell ref="K1:Q1"/>
    <mergeCell ref="AM2:AO2"/>
    <mergeCell ref="KE2:KG2"/>
    <mergeCell ref="CJ1:CP1"/>
    <mergeCell ref="B1:B3"/>
    <mergeCell ref="LY2:MA2"/>
    <mergeCell ref="EN1:ET1"/>
    <mergeCell ref="OC2:OE2"/>
    <mergeCell ref="DW2:DY2"/>
    <mergeCell ref="BO2:BQ2"/>
    <mergeCell ref="LU1:MA1"/>
    <mergeCell ref="IV1:JB1"/>
    <mergeCell ref="Y2:AA2"/>
    <mergeCell ref="MW2:MY2"/>
    <mergeCell ref="KW2:KY2"/>
    <mergeCell ref="CU2:CW2"/>
    <mergeCell ref="NK2:NM2"/>
    <mergeCell ref="HF1:HL1"/>
    <mergeCell ref="IV2:IX2"/>
    <mergeCell ref="BA1:BG1"/>
    <mergeCell ref="KZ2:LB2"/>
    <mergeCell ref="DE1:DK1"/>
    <mergeCell ref="JJ2:JL2"/>
    <mergeCell ref="BO1:BU1"/>
    <mergeCell ref="OM1:OS1"/>
    <mergeCell ref="R1:X1"/>
    <mergeCell ref="LN2:LP2"/>
    <mergeCell ref="G1:H2"/>
    <mergeCell ref="DS1:DY1"/>
    <mergeCell ref="HT2:HV2"/>
    <mergeCell ref="FM2:FO2"/>
    <mergeCell ref="HQ2:HS2"/>
    <mergeCell ref="LR2:LT2"/>
    <mergeCell ref="MP1:MV1"/>
    <mergeCell ref="DB2:DD2"/>
    <mergeCell ref="KZ1:LF1"/>
    <mergeCell ref="BL2:BN2"/>
    <mergeCell ref="MB2:MD2"/>
    <mergeCell ref="DP2:DR2"/>
    <mergeCell ref="OF2:OH2"/>
    <mergeCell ref="JJ1:JP1"/>
    <mergeCell ref="JQ2:JS2"/>
    <mergeCell ref="LN1:LT1"/>
    <mergeCell ref="AJ2:AL2"/>
    <mergeCell ref="C1:C3"/>
    <mergeCell ref="MB1:MH1"/>
    <mergeCell ref="CN2:CP2"/>
    <mergeCell ref="ND2:NF2"/>
    <mergeCell ref="AM1:AS1"/>
    <mergeCell ref="IO2:IQ2"/>
    <mergeCell ref="GY2:HA2"/>
    <mergeCell ref="GH2:GJ2"/>
    <mergeCell ref="FB2:FD2"/>
    <mergeCell ref="ER2:ET2"/>
    <mergeCell ref="KI2:KK2"/>
    <mergeCell ref="KS2:KU2"/>
    <mergeCell ref="JC2:JE2"/>
    <mergeCell ref="CX1:DD1"/>
    <mergeCell ref="IL2:IN2"/>
    <mergeCell ref="JU2:JW2"/>
    <mergeCell ref="GV2:GX2"/>
    <mergeCell ref="BH1:BN1"/>
    <mergeCell ref="OF1:OL1"/>
    <mergeCell ref="CG2:CI2"/>
    <mergeCell ref="OT1:OZ1"/>
    <mergeCell ref="FF2:FH2"/>
    <mergeCell ref="KE1:KK1"/>
    <mergeCell ref="AQ2:AS2"/>
    <mergeCell ref="IO1:IU1"/>
    <mergeCell ref="GR1:GX1"/>
    <mergeCell ref="FT2:FV2"/>
    <mergeCell ref="MI1:MO1"/>
    <mergeCell ref="KS1:KY1"/>
    <mergeCell ref="BE2:BG2"/>
    <mergeCell ref="LU2:LW2"/>
    <mergeCell ref="MW1:NC1"/>
    <mergeCell ref="HF2:HH2"/>
    <mergeCell ref="DI2:DK2"/>
    <mergeCell ref="NY2:OA2"/>
    <mergeCell ref="FI2:FK2"/>
    <mergeCell ref="OQ2:OS2"/>
    <mergeCell ref="DS2:DU2"/>
    <mergeCell ref="A1:A3"/>
    <mergeCell ref="JX2:JZ2"/>
    <mergeCell ref="CC1:CI1"/>
    <mergeCell ref="GD2:GF2"/>
    <mergeCell ref="R2:T2"/>
    <mergeCell ref="NK1:NQ1"/>
    <mergeCell ref="CQ2:CS2"/>
    <mergeCell ref="IH2:IJ2"/>
    <mergeCell ref="GA2:GC2"/>
    <mergeCell ref="EK2:EM2"/>
    <mergeCell ref="EU2:EW2"/>
    <mergeCell ref="FI1:FO1"/>
    <mergeCell ref="E1:E3"/>
    <mergeCell ref="V2:X2"/>
    <mergeCell ref="JN2:JP2"/>
    <mergeCell ref="GO2:GQ2"/>
    <mergeCell ref="BZ2:CB2"/>
    <mergeCell ref="MP2:MR2"/>
    <mergeCell ref="HT1:HZ1"/>
    <mergeCell ref="EG1:EM1"/>
    <mergeCell ref="JX1:KD1"/>
    <mergeCell ref="EN2:EP2"/>
    <mergeCell ref="NV2:NX2"/>
    <mergeCell ref="GK1:GQ1"/>
    <mergeCell ref="HM2:HO2"/>
    <mergeCell ref="AX2:AZ2"/>
    <mergeCell ref="CX2:CZ2"/>
    <mergeCell ref="MF2:MH2"/>
    <mergeCell ref="BH2:BJ2"/>
    <mergeCell ref="DL2:DN2"/>
    <mergeCell ref="GY1:HE1"/>
    <mergeCell ref="IE2:IG2"/>
    <mergeCell ref="GD1:GJ1"/>
    <mergeCell ref="OX2:OZ2"/>
    <mergeCell ref="FP2:FR2"/>
    <mergeCell ref="JC1:JI1"/>
    <mergeCell ref="HJ2:HL2"/>
    <mergeCell ref="D1:D3"/>
    <mergeCell ref="K2:M2"/>
    <mergeCell ref="ND1:NJ1"/>
    <mergeCell ref="LG1:LM1"/>
    <mergeCell ref="JQ1:JW1"/>
    <mergeCell ref="NR1:NX1"/>
    <mergeCell ref="ED2:EF2"/>
    <mergeCell ref="FB1:FH1"/>
    <mergeCell ref="O2:Q2"/>
    <mergeCell ref="GR2:GT2"/>
    <mergeCell ref="BS2:BU2"/>
    <mergeCell ref="BV1:CB1"/>
    <mergeCell ref="MI2:MK2"/>
    <mergeCell ref="AC2:AE2"/>
    <mergeCell ref="NA2:NC2"/>
    <mergeCell ref="CC2:CE2"/>
    <mergeCell ref="LK2:LM2"/>
    <mergeCell ref="EG2:EI2"/>
    <mergeCell ref="NO2:NQ2"/>
    <mergeCell ref="IZ2:JB2"/>
    <mergeCell ref="Y1:AE1"/>
    <mergeCell ref="BA2:BC2"/>
    <mergeCell ref="IH1:IN1"/>
    <mergeCell ref="NY1:OE1"/>
    <mergeCell ref="DE2:DG2"/>
    <mergeCell ref="MM2:MO2"/>
    <mergeCell ref="KL1:KR1"/>
    <mergeCell ref="OM2:OO2"/>
    <mergeCell ref="HX2:HZ2"/>
    <mergeCell ref="FW1:GC1"/>
    <mergeCell ref="EY2:FA2"/>
  </mergeCells>
  <pageMargins left="0.25" right="0.25" top="0.75" bottom="0.75" header="0.3" footer="0.3"/>
  <pageSetup orientation="portrait" paperSize="9" scale="6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5"/>
  <sheetViews>
    <sheetView topLeftCell="A25" zoomScale="70" zoomScaleNormal="70" workbookViewId="0">
      <selection activeCell="A104" sqref="A104:L113"/>
    </sheetView>
  </sheetViews>
  <sheetFormatPr baseColWidth="8" defaultRowHeight="14.4"/>
  <cols>
    <col width="9.109375" customWidth="1" style="325" min="10" max="13"/>
    <col width="17.5546875" customWidth="1" style="325" min="14" max="14"/>
    <col width="9.109375" customWidth="1" style="325" min="15" max="15"/>
    <col width="15.33203125" customWidth="1" style="325" min="17" max="17"/>
    <col width="20.109375" customWidth="1" style="325" min="18" max="18"/>
    <col width="17.33203125" customWidth="1" style="325" min="19" max="19"/>
    <col width="16.5546875" customWidth="1" style="353" min="20" max="20"/>
    <col width="14.109375" customWidth="1" style="325" min="21" max="21"/>
    <col width="15.33203125" customWidth="1" style="325" min="22" max="22"/>
    <col width="15.88671875" customWidth="1" style="325" min="23" max="23"/>
    <col width="14.88671875" customWidth="1" style="325" min="24" max="24"/>
    <col width="13.44140625" customWidth="1" style="325" min="25" max="25"/>
  </cols>
  <sheetData>
    <row r="1">
      <c r="A1" s="348" t="inlineStr">
        <is>
          <t>ИП Филиппов Алексей Владимирович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75" t="inlineStr">
        <is>
          <t>Ozon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</row>
    <row r="5" ht="15.6" customHeight="1" s="325">
      <c r="A5" s="376" t="inlineStr">
        <is>
          <t>Комплект вентиляции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R6" s="64" t="inlineStr">
        <is>
          <t>было на прошлой неделе</t>
        </is>
      </c>
    </row>
    <row r="7" ht="15.6" customHeight="1" s="325">
      <c r="A7" s="309" t="n"/>
      <c r="L7" s="311" t="n"/>
      <c r="N7" s="276" t="inlineStr">
        <is>
          <t>Ozon</t>
        </is>
      </c>
      <c r="O7" s="316" t="n"/>
      <c r="P7" s="316" t="n"/>
    </row>
    <row r="8">
      <c r="A8" s="309" t="n"/>
      <c r="L8" s="311" t="n"/>
      <c r="N8" s="353" t="inlineStr">
        <is>
          <t>Комплект РВТ</t>
        </is>
      </c>
      <c r="R8" s="278" t="inlineStr">
        <is>
          <t>Комплект РВТ</t>
        </is>
      </c>
    </row>
    <row r="9" ht="15.6" customHeight="1" s="325">
      <c r="A9" s="309" t="n"/>
      <c r="L9" s="311" t="n"/>
      <c r="P9" s="65" t="inlineStr">
        <is>
          <t>%</t>
        </is>
      </c>
      <c r="R9" s="66" t="inlineStr">
        <is>
          <t>Цена по карте</t>
        </is>
      </c>
      <c r="S9" s="67" t="n">
        <v>11396</v>
      </c>
      <c r="T9" s="68">
        <f>100 - (S9*100/10204)</f>
        <v/>
      </c>
    </row>
    <row r="10" ht="15.6" customHeight="1" s="325">
      <c r="A10" s="309" t="n"/>
      <c r="L10" s="311" t="n"/>
      <c r="N10" s="66" t="inlineStr">
        <is>
          <t>Цена по карте</t>
        </is>
      </c>
      <c r="O10" s="67" t="n">
        <v>11430</v>
      </c>
      <c r="P10" s="69">
        <f>100 - (O10*100/10204)</f>
        <v/>
      </c>
      <c r="R10" s="66" t="inlineStr">
        <is>
          <t>Цена без карты</t>
        </is>
      </c>
      <c r="S10" s="70" t="n">
        <v>12592</v>
      </c>
      <c r="T10" s="68">
        <f>100 - (S10*100/10204)</f>
        <v/>
      </c>
    </row>
    <row r="11" ht="15.6" customHeight="1" s="325">
      <c r="A11" s="309" t="n"/>
      <c r="L11" s="311" t="n"/>
      <c r="N11" s="66" t="inlineStr">
        <is>
          <t>Цена без карты</t>
        </is>
      </c>
      <c r="O11" s="70" t="n">
        <v>12630</v>
      </c>
      <c r="P11" s="69">
        <f>100 - (O11*100/10204)</f>
        <v/>
      </c>
      <c r="R11" s="71" t="n"/>
      <c r="S11" s="71" t="n"/>
      <c r="T11" s="72" t="n"/>
    </row>
    <row r="12">
      <c r="A12" s="309" t="n"/>
      <c r="L12" s="311" t="n"/>
      <c r="R12" s="73" t="inlineStr">
        <is>
          <t>Динамика изменения</t>
        </is>
      </c>
      <c r="S12" s="64" t="n"/>
      <c r="T12" s="72" t="n"/>
    </row>
    <row r="13" ht="15.6" customHeight="1" s="325">
      <c r="A13" s="309" t="n"/>
      <c r="L13" s="311" t="n"/>
      <c r="N13" s="353" t="n"/>
      <c r="R13" s="74" t="inlineStr">
        <is>
          <t>Цена по карте</t>
        </is>
      </c>
      <c r="S13" s="75" t="inlineStr">
        <is>
          <t>положительная</t>
        </is>
      </c>
      <c r="T13" s="72" t="n"/>
    </row>
    <row r="14" ht="15.6" customHeight="1" s="325">
      <c r="A14" s="309" t="n"/>
      <c r="L14" s="311" t="n"/>
      <c r="R14" s="76" t="inlineStr">
        <is>
          <t>Цена без карты</t>
        </is>
      </c>
      <c r="S14" s="75" t="inlineStr">
        <is>
          <t>положительная</t>
        </is>
      </c>
      <c r="T14" s="72" t="n"/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N15" s="79" t="n"/>
      <c r="O15" s="80" t="n"/>
      <c r="P15" s="81" t="n"/>
    </row>
    <row r="16" ht="15.6" customHeight="1" s="325">
      <c r="A16" s="298" t="inlineStr">
        <is>
          <t>https://www.ozon.ru/product/gervent-sistema-vytyazhnoy-ventilyatsii-dlya-metallocherepitsy-monterrey-korichnevyy-1778094803/?at=LZtlroWJAcjDjlrQHzGEAYghj9OZ9Di2WZm23fY6pm97</t>
        </is>
      </c>
      <c r="B16" s="369" t="n"/>
      <c r="C16" s="280" t="n"/>
      <c r="D16" s="369" t="n"/>
      <c r="E16" s="281" t="n"/>
      <c r="F16" s="316" t="n"/>
      <c r="G16" s="280" t="n"/>
      <c r="H16" s="369" t="n"/>
      <c r="K16" s="280" t="n"/>
      <c r="L16" s="369" t="n"/>
      <c r="N16" s="79" t="n"/>
      <c r="O16" s="87" t="n"/>
      <c r="P16" s="81" t="n"/>
      <c r="R16" s="353" t="n"/>
    </row>
    <row r="17" ht="15.6" customHeight="1" s="325">
      <c r="A17" s="349" t="n"/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</row>
    <row r="18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N18" s="353" t="inlineStr">
        <is>
          <t>рвт 160</t>
        </is>
      </c>
      <c r="R18" s="64" t="inlineStr">
        <is>
          <t>РВТ 160</t>
        </is>
      </c>
      <c r="S18" s="64" t="n"/>
      <c r="T18" s="88" t="inlineStr">
        <is>
          <t>% от РРЦ</t>
        </is>
      </c>
    </row>
    <row r="19" ht="15.6" customHeight="1" s="325">
      <c r="A19" s="309" t="n"/>
      <c r="L19" s="311" t="n"/>
      <c r="P19" s="65" t="inlineStr">
        <is>
          <t>%</t>
        </is>
      </c>
      <c r="R19" s="89" t="inlineStr">
        <is>
          <t>Цена по карте</t>
        </is>
      </c>
      <c r="S19" s="67" t="n">
        <v>5480</v>
      </c>
      <c r="T19" s="68">
        <f>100 - (S19*100/3465)</f>
        <v/>
      </c>
    </row>
    <row r="20" ht="15.6" customHeight="1" s="325">
      <c r="A20" s="309" t="n"/>
      <c r="L20" s="311" t="n"/>
      <c r="N20" s="66" t="inlineStr">
        <is>
          <t>Цена по карте</t>
        </is>
      </c>
      <c r="O20" s="67" t="n">
        <v>5495</v>
      </c>
      <c r="P20" s="69">
        <f>100 - (O20*100/6784)</f>
        <v/>
      </c>
      <c r="R20" s="89" t="inlineStr">
        <is>
          <t>Цена без карты</t>
        </is>
      </c>
      <c r="S20" s="70" t="n">
        <v>6056</v>
      </c>
      <c r="T20" s="68">
        <f>100 - (S20*100/3465)</f>
        <v/>
      </c>
    </row>
    <row r="21" ht="15.6" customHeight="1" s="325">
      <c r="A21" s="309" t="n"/>
      <c r="L21" s="311" t="n"/>
      <c r="N21" s="66" t="inlineStr">
        <is>
          <t>Цена без карты</t>
        </is>
      </c>
      <c r="O21" s="70" t="n">
        <v>6072</v>
      </c>
      <c r="P21" s="69">
        <f>100 - (O21*100/6784)</f>
        <v/>
      </c>
      <c r="R21" s="71" t="n"/>
      <c r="S21" s="71" t="n"/>
      <c r="T21" s="72" t="n"/>
    </row>
    <row r="22">
      <c r="A22" s="309" t="n"/>
      <c r="L22" s="311" t="n"/>
      <c r="R22" s="73" t="inlineStr">
        <is>
          <t>Динамика изменения</t>
        </is>
      </c>
      <c r="S22" s="64" t="n"/>
      <c r="T22" s="72" t="n"/>
    </row>
    <row r="23" ht="15.6" customHeight="1" s="325">
      <c r="A23" s="309" t="n"/>
      <c r="L23" s="311" t="n"/>
      <c r="R23" s="74" t="inlineStr">
        <is>
          <t>Цена по карте</t>
        </is>
      </c>
      <c r="S23" s="75" t="inlineStr">
        <is>
          <t>положительная</t>
        </is>
      </c>
      <c r="T23" s="72" t="n"/>
    </row>
    <row r="24" ht="15.6" customHeight="1" s="325">
      <c r="A24" s="309" t="n"/>
      <c r="L24" s="311" t="n"/>
      <c r="R24" s="76" t="inlineStr">
        <is>
          <t>Цена без карты</t>
        </is>
      </c>
      <c r="S24" s="75" t="inlineStr">
        <is>
          <t>положительная</t>
        </is>
      </c>
    </row>
    <row r="25">
      <c r="A25" s="309" t="n"/>
      <c r="L25" s="311" t="n"/>
    </row>
    <row r="26">
      <c r="A26" s="309" t="n"/>
      <c r="L26" s="311" t="n"/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>
      <c r="A28" s="145" t="inlineStr">
        <is>
          <t>https://www.ozon.ru/product/gervent-nanodeflektor-rotatsionnaya-ventilyatsionnaya-turbina-160-korichnevyy-1777059610/?at=08tY5ExRKcPz3KtYx9OVXT2Y51Z2cWg5mDMfOkw6Vx</t>
        </is>
      </c>
      <c r="B28" s="274" t="n"/>
      <c r="C28" s="274" t="n"/>
      <c r="D28" s="274" t="n"/>
      <c r="E28" s="274" t="n"/>
      <c r="F28" s="274" t="n"/>
      <c r="G28" s="274" t="n"/>
      <c r="H28" s="274" t="n"/>
      <c r="I28" s="353" t="n"/>
      <c r="J28" s="353" t="n"/>
      <c r="K28" s="274" t="n"/>
      <c r="L28" s="275" t="n"/>
    </row>
    <row r="29" ht="15.6" customHeight="1" s="325">
      <c r="A29" s="349" t="inlineStr">
        <is>
          <t>Колпаком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</row>
    <row r="30">
      <c r="A30" s="267" t="n"/>
      <c r="B30" s="268" t="n"/>
      <c r="C30" s="268" t="n"/>
      <c r="D30" s="268" t="n"/>
      <c r="E30" s="268" t="n"/>
      <c r="F30" s="268" t="n"/>
      <c r="G30" s="268" t="n"/>
      <c r="H30" s="268" t="n"/>
      <c r="I30" s="268" t="n"/>
      <c r="J30" s="268" t="n"/>
      <c r="K30" s="268" t="n"/>
      <c r="L30" s="269" t="n"/>
      <c r="N30" s="353" t="inlineStr">
        <is>
          <t>Колпак</t>
        </is>
      </c>
      <c r="R30" s="64" t="inlineStr">
        <is>
          <t>Колпак</t>
        </is>
      </c>
      <c r="S30" s="64" t="n"/>
      <c r="T30" s="88" t="inlineStr">
        <is>
          <t>% от РРЦ</t>
        </is>
      </c>
    </row>
    <row r="31" ht="15.6" customHeight="1" s="325">
      <c r="A31" s="270" t="n"/>
      <c r="B31" s="353" t="n"/>
      <c r="C31" s="353" t="n"/>
      <c r="D31" s="353" t="n"/>
      <c r="E31" s="353" t="n"/>
      <c r="F31" s="353" t="n"/>
      <c r="G31" s="353" t="n"/>
      <c r="H31" s="353" t="n"/>
      <c r="I31" s="353" t="n"/>
      <c r="J31" s="353" t="n"/>
      <c r="K31" s="353" t="n"/>
      <c r="L31" s="272" t="n"/>
      <c r="P31" s="65" t="inlineStr">
        <is>
          <t>%</t>
        </is>
      </c>
      <c r="R31" s="89" t="inlineStr">
        <is>
          <t>Цена по карте</t>
        </is>
      </c>
      <c r="S31" s="67" t="n">
        <v>2059</v>
      </c>
      <c r="T31" s="68">
        <f>100 - (S31*100/3465)</f>
        <v/>
      </c>
    </row>
    <row r="32" ht="15.6" customHeight="1" s="325">
      <c r="A32" s="270" t="n"/>
      <c r="B32" s="353" t="n"/>
      <c r="C32" s="353" t="n"/>
      <c r="D32" s="353" t="n"/>
      <c r="E32" s="353" t="n"/>
      <c r="F32" s="353" t="n"/>
      <c r="G32" s="353" t="n"/>
      <c r="H32" s="353" t="n"/>
      <c r="I32" s="353" t="n"/>
      <c r="J32" s="353" t="n"/>
      <c r="K32" s="353" t="n"/>
      <c r="L32" s="272" t="n"/>
      <c r="N32" s="66" t="inlineStr">
        <is>
          <t>Цена по карте</t>
        </is>
      </c>
      <c r="O32" s="67" t="n">
        <v>2038</v>
      </c>
      <c r="P32" s="69">
        <f>100 - (O32*100/6784)</f>
        <v/>
      </c>
      <c r="R32" s="89" t="inlineStr">
        <is>
          <t>Цена без карты</t>
        </is>
      </c>
      <c r="S32" s="70" t="n">
        <v>2275</v>
      </c>
      <c r="T32" s="68">
        <f>100 - (S32*100/3465)</f>
        <v/>
      </c>
    </row>
    <row r="33" ht="15.6" customHeight="1" s="325">
      <c r="A33" s="270" t="n"/>
      <c r="B33" s="353" t="n"/>
      <c r="C33" s="353" t="n"/>
      <c r="D33" s="353" t="n"/>
      <c r="E33" s="353" t="n"/>
      <c r="F33" s="353" t="n"/>
      <c r="G33" s="353" t="n"/>
      <c r="H33" s="353" t="n"/>
      <c r="I33" s="353" t="n"/>
      <c r="J33" s="353" t="n"/>
      <c r="K33" s="353" t="n"/>
      <c r="L33" s="272" t="n"/>
      <c r="N33" s="66" t="inlineStr">
        <is>
          <t>Цена без карты</t>
        </is>
      </c>
      <c r="O33" s="70" t="n">
        <v>2251</v>
      </c>
      <c r="P33" s="69">
        <f>100 - (O33*100/6784)</f>
        <v/>
      </c>
      <c r="R33" s="71" t="n"/>
      <c r="S33" s="71" t="n"/>
      <c r="T33" s="72" t="n"/>
    </row>
    <row r="34">
      <c r="A34" s="270" t="n"/>
      <c r="B34" s="353" t="n"/>
      <c r="C34" s="353" t="n"/>
      <c r="D34" s="353" t="n"/>
      <c r="E34" s="353" t="n"/>
      <c r="F34" s="353" t="n"/>
      <c r="G34" s="353" t="n"/>
      <c r="H34" s="353" t="n"/>
      <c r="I34" s="353" t="n"/>
      <c r="J34" s="353" t="n"/>
      <c r="K34" s="353" t="n"/>
      <c r="L34" s="272" t="n"/>
      <c r="R34" s="73" t="inlineStr">
        <is>
          <t>Динамика изменения</t>
        </is>
      </c>
      <c r="S34" s="64" t="n"/>
      <c r="T34" s="72" t="n"/>
    </row>
    <row r="35" ht="15.6" customHeight="1" s="325">
      <c r="A35" s="270" t="n"/>
      <c r="B35" s="353" t="n"/>
      <c r="C35" s="353" t="n"/>
      <c r="D35" s="353" t="n"/>
      <c r="E35" s="353" t="n"/>
      <c r="F35" s="353" t="n"/>
      <c r="G35" s="353" t="n"/>
      <c r="H35" s="353" t="n"/>
      <c r="I35" s="353" t="n"/>
      <c r="J35" s="353" t="n"/>
      <c r="K35" s="353" t="n"/>
      <c r="L35" s="272" t="n"/>
      <c r="R35" s="74" t="inlineStr">
        <is>
          <t>Цена по карте</t>
        </is>
      </c>
      <c r="S35" s="75" t="inlineStr">
        <is>
          <t>положительная</t>
        </is>
      </c>
      <c r="T35" s="72" t="n"/>
    </row>
    <row r="36" ht="15.6" customHeight="1" s="325">
      <c r="A36" s="270" t="n"/>
      <c r="B36" s="353" t="n"/>
      <c r="C36" s="353" t="n"/>
      <c r="D36" s="353" t="n"/>
      <c r="E36" s="353" t="n"/>
      <c r="F36" s="353" t="n"/>
      <c r="G36" s="353" t="n"/>
      <c r="H36" s="353" t="n"/>
      <c r="I36" s="353" t="n"/>
      <c r="J36" s="353" t="n"/>
      <c r="K36" s="353" t="n"/>
      <c r="L36" s="272" t="n"/>
      <c r="R36" s="76" t="inlineStr">
        <is>
          <t>Цена без карты</t>
        </is>
      </c>
      <c r="S36" s="75" t="inlineStr">
        <is>
          <t>положительная</t>
        </is>
      </c>
    </row>
    <row r="37">
      <c r="A37" s="270" t="n"/>
      <c r="B37" s="353" t="n"/>
      <c r="C37" s="353" t="n"/>
      <c r="D37" s="353" t="n"/>
      <c r="E37" s="353" t="n"/>
      <c r="F37" s="353" t="n"/>
      <c r="G37" s="353" t="n"/>
      <c r="H37" s="353" t="n"/>
      <c r="I37" s="353" t="n"/>
      <c r="J37" s="353" t="n"/>
      <c r="K37" s="353" t="n"/>
      <c r="L37" s="272" t="n"/>
    </row>
    <row r="38">
      <c r="A38" s="270" t="n"/>
      <c r="B38" s="353" t="n"/>
      <c r="C38" s="353" t="n"/>
      <c r="D38" s="353" t="n"/>
      <c r="E38" s="353" t="n"/>
      <c r="F38" s="353" t="n"/>
      <c r="G38" s="353" t="n"/>
      <c r="H38" s="353" t="n"/>
      <c r="I38" s="353" t="n"/>
      <c r="J38" s="353" t="n"/>
      <c r="K38" s="353" t="n"/>
      <c r="L38" s="272" t="n"/>
    </row>
    <row r="39">
      <c r="A39" s="273" t="n"/>
      <c r="B39" s="274" t="n"/>
      <c r="C39" s="274" t="n"/>
      <c r="D39" s="274" t="n"/>
      <c r="E39" s="274" t="n"/>
      <c r="F39" s="274" t="n"/>
      <c r="G39" s="274" t="n"/>
      <c r="H39" s="274" t="n"/>
      <c r="I39" s="274" t="n"/>
      <c r="J39" s="274" t="n"/>
      <c r="K39" s="274" t="n"/>
      <c r="L39" s="275" t="n"/>
    </row>
    <row r="40">
      <c r="A40" s="145" t="inlineStr">
        <is>
          <t>https://www.ozon.ru/product/gervent-static-deflektor-staticheskiy-160-mm-korichnevyy-2223626215/?_bctx=CAQQiaqPAQ&amp;at=ywtAwj1lgcKjYNAwUXgwRgGTVP84K6T1rW86LhxvNoME&amp;hs=1</t>
        </is>
      </c>
      <c r="B40" s="274" t="n"/>
      <c r="C40" s="274" t="n"/>
      <c r="D40" s="274" t="n"/>
      <c r="E40" s="274" t="n"/>
      <c r="F40" s="274" t="n"/>
      <c r="G40" s="274" t="n"/>
      <c r="H40" s="274" t="n"/>
      <c r="I40" s="353" t="n"/>
      <c r="J40" s="353" t="n"/>
      <c r="K40" s="274" t="n"/>
      <c r="L40" s="275" t="n"/>
    </row>
    <row r="41" s="325">
      <c r="A41" s="288" t="n"/>
      <c r="B41" s="369" t="n"/>
      <c r="C41" s="289" t="inlineStr">
        <is>
          <t>Комплект с колпаком</t>
        </is>
      </c>
      <c r="D41" s="316" t="n"/>
      <c r="E41" s="316" t="n"/>
      <c r="F41" s="316" t="n"/>
      <c r="G41" s="316" t="n"/>
      <c r="H41" s="369" t="n"/>
      <c r="K41" s="289" t="n"/>
      <c r="L41" s="369" t="n"/>
      <c r="T41" s="353" t="n"/>
    </row>
    <row r="42">
      <c r="A42" s="267" t="n"/>
      <c r="B42" s="268" t="n"/>
      <c r="C42" s="268" t="n"/>
      <c r="D42" s="268" t="n"/>
      <c r="E42" s="268" t="n"/>
      <c r="F42" s="268" t="n"/>
      <c r="G42" s="268" t="n"/>
      <c r="H42" s="268" t="n"/>
      <c r="I42" s="268" t="n"/>
      <c r="J42" s="268" t="n"/>
      <c r="K42" s="268" t="n"/>
      <c r="L42" s="269" t="n"/>
      <c r="N42" s="353" t="inlineStr">
        <is>
          <t>Комплект с колпаком</t>
        </is>
      </c>
      <c r="R42" s="64" t="inlineStr">
        <is>
          <t>Комплект с колпаком</t>
        </is>
      </c>
      <c r="S42" s="64" t="n"/>
      <c r="T42" s="88" t="inlineStr">
        <is>
          <t>% от РРЦ</t>
        </is>
      </c>
    </row>
    <row r="43" ht="15.6" customHeight="1" s="325">
      <c r="A43" s="270" t="n"/>
      <c r="B43" s="353" t="n"/>
      <c r="C43" s="353" t="n"/>
      <c r="D43" s="353" t="n"/>
      <c r="E43" s="353" t="n"/>
      <c r="F43" s="353" t="n"/>
      <c r="G43" s="353" t="n"/>
      <c r="H43" s="353" t="n"/>
      <c r="I43" s="353" t="n"/>
      <c r="J43" s="353" t="n"/>
      <c r="K43" s="353" t="n"/>
      <c r="L43" s="272" t="n"/>
      <c r="P43" s="65" t="inlineStr">
        <is>
          <t>%</t>
        </is>
      </c>
      <c r="R43" s="89" t="inlineStr">
        <is>
          <t>Цена по карте</t>
        </is>
      </c>
      <c r="S43" s="67" t="n">
        <v>7401</v>
      </c>
      <c r="T43" s="68">
        <f>100 - (S43*100/3465)</f>
        <v/>
      </c>
    </row>
    <row r="44" ht="15.6" customHeight="1" s="325">
      <c r="A44" s="270" t="n"/>
      <c r="B44" s="353" t="n"/>
      <c r="C44" s="353" t="n"/>
      <c r="D44" s="353" t="n"/>
      <c r="E44" s="353" t="n"/>
      <c r="F44" s="353" t="n"/>
      <c r="G44" s="353" t="n"/>
      <c r="H44" s="353" t="n"/>
      <c r="I44" s="353" t="n"/>
      <c r="J44" s="353" t="n"/>
      <c r="K44" s="353" t="n"/>
      <c r="L44" s="272" t="n"/>
      <c r="N44" s="66" t="inlineStr">
        <is>
          <t>Цена по карте</t>
        </is>
      </c>
      <c r="O44" s="67" t="n">
        <v>7502</v>
      </c>
      <c r="P44" s="69">
        <f>100 - (O44*100/6784)</f>
        <v/>
      </c>
      <c r="R44" s="89" t="inlineStr">
        <is>
          <t>Цена без карты</t>
        </is>
      </c>
      <c r="S44" s="70" t="n">
        <v>8178</v>
      </c>
      <c r="T44" s="68">
        <f>100 - (S44*100/3465)</f>
        <v/>
      </c>
    </row>
    <row r="45" ht="15.6" customHeight="1" s="325">
      <c r="A45" s="270" t="n"/>
      <c r="B45" s="353" t="n"/>
      <c r="C45" s="353" t="n"/>
      <c r="D45" s="353" t="n"/>
      <c r="E45" s="353" t="n"/>
      <c r="F45" s="353" t="n"/>
      <c r="G45" s="353" t="n"/>
      <c r="H45" s="353" t="n"/>
      <c r="I45" s="353" t="n"/>
      <c r="J45" s="353" t="n"/>
      <c r="K45" s="353" t="n"/>
      <c r="L45" s="272" t="n"/>
      <c r="N45" s="66" t="inlineStr">
        <is>
          <t>Цена без карты</t>
        </is>
      </c>
      <c r="O45" s="70" t="n">
        <v>8289</v>
      </c>
      <c r="P45" s="69">
        <f>100 - (O45*100/6784)</f>
        <v/>
      </c>
      <c r="R45" s="71" t="n"/>
      <c r="S45" s="71" t="n"/>
      <c r="T45" s="72" t="n"/>
    </row>
    <row r="46">
      <c r="A46" s="270" t="n"/>
      <c r="B46" s="353" t="n"/>
      <c r="C46" s="353" t="n"/>
      <c r="D46" s="353" t="n"/>
      <c r="E46" s="353" t="n"/>
      <c r="F46" s="353" t="n"/>
      <c r="G46" s="353" t="n"/>
      <c r="H46" s="353" t="n"/>
      <c r="I46" s="353" t="n"/>
      <c r="J46" s="353" t="n"/>
      <c r="K46" s="353" t="n"/>
      <c r="L46" s="272" t="n"/>
      <c r="R46" s="73" t="inlineStr">
        <is>
          <t>Динамика изменения</t>
        </is>
      </c>
      <c r="S46" s="64" t="n"/>
      <c r="T46" s="72" t="n"/>
    </row>
    <row r="47" ht="15.6" customHeight="1" s="325">
      <c r="A47" s="270" t="n"/>
      <c r="B47" s="353" t="n"/>
      <c r="C47" s="353" t="n"/>
      <c r="D47" s="353" t="n"/>
      <c r="E47" s="353" t="n"/>
      <c r="F47" s="353" t="n"/>
      <c r="G47" s="353" t="n"/>
      <c r="H47" s="353" t="n"/>
      <c r="I47" s="353" t="n"/>
      <c r="J47" s="353" t="n"/>
      <c r="K47" s="353" t="n"/>
      <c r="L47" s="272" t="n"/>
      <c r="R47" s="74" t="inlineStr">
        <is>
          <t>Цена по карте</t>
        </is>
      </c>
      <c r="S47" s="75" t="inlineStr">
        <is>
          <t>отрицательная</t>
        </is>
      </c>
      <c r="T47" s="72" t="n"/>
    </row>
    <row r="48" ht="15.6" customHeight="1" s="325">
      <c r="A48" s="270" t="n"/>
      <c r="B48" s="353" t="n"/>
      <c r="C48" s="353" t="n"/>
      <c r="D48" s="353" t="n"/>
      <c r="E48" s="353" t="n"/>
      <c r="F48" s="353" t="n"/>
      <c r="G48" s="353" t="n"/>
      <c r="H48" s="353" t="n"/>
      <c r="I48" s="353" t="n"/>
      <c r="J48" s="353" t="n"/>
      <c r="K48" s="353" t="n"/>
      <c r="L48" s="272" t="n"/>
      <c r="R48" s="76" t="inlineStr">
        <is>
          <t>Цена без карты</t>
        </is>
      </c>
      <c r="S48" s="75" t="inlineStr">
        <is>
          <t>отрицательная</t>
        </is>
      </c>
      <c r="AA48" s="145" t="inlineStr">
        <is>
          <t>https://www.ozon.ru/product/gervent-sistema-vytyazhnoy-ventilyatsii-dlya-metallocherepitsy-monterrey-koltso-gidrozatvora-grafit-1792948726/?_bctx=CAQQiaqPAQ&amp;at=jYtZwOkv0I24REm1ikOwnvESWk4DADcMDpjBgUE8rp53&amp;hs=1</t>
        </is>
      </c>
    </row>
    <row r="49">
      <c r="A49" s="270" t="n"/>
      <c r="B49" s="353" t="n"/>
      <c r="C49" s="353" t="n"/>
      <c r="D49" s="353" t="n"/>
      <c r="E49" s="353" t="n"/>
      <c r="F49" s="353" t="n"/>
      <c r="G49" s="353" t="n"/>
      <c r="H49" s="353" t="n"/>
      <c r="I49" s="353" t="n"/>
      <c r="J49" s="353" t="n"/>
      <c r="K49" s="353" t="n"/>
      <c r="L49" s="272" t="n"/>
    </row>
    <row r="50">
      <c r="A50" s="270" t="n"/>
      <c r="B50" s="353" t="n"/>
      <c r="C50" s="353" t="n"/>
      <c r="D50" s="353" t="n"/>
      <c r="E50" s="353" t="n"/>
      <c r="F50" s="353" t="n"/>
      <c r="G50" s="353" t="n"/>
      <c r="H50" s="353" t="n"/>
      <c r="I50" s="353" t="n"/>
      <c r="J50" s="353" t="n"/>
      <c r="K50" s="353" t="n"/>
      <c r="L50" s="272" t="n"/>
    </row>
    <row r="51">
      <c r="A51" s="273" t="n"/>
      <c r="B51" s="274" t="n"/>
      <c r="C51" s="274" t="n"/>
      <c r="D51" s="274" t="n"/>
      <c r="E51" s="274" t="n"/>
      <c r="F51" s="274" t="n"/>
      <c r="G51" s="274" t="n"/>
      <c r="H51" s="274" t="n"/>
      <c r="I51" s="274" t="n"/>
      <c r="J51" s="274" t="n"/>
      <c r="K51" s="274" t="n"/>
      <c r="L51" s="275" t="n"/>
      <c r="W51">
        <f>+V45:W51</f>
        <v/>
      </c>
    </row>
    <row r="52">
      <c r="A52" s="298" t="inlineStr">
        <is>
          <t>https://www.ozon.ru/product/gervent-static-komplekt-ventilyatsii-dlya-krovli-iz-metallocherepitsy-monterrey-korichnevyy-1788825020/?_bctx=CAQQiaqPAQ&amp;at=lRt689rByulo12rkim400KBHAgPm6vFG2ZRMDfRAKDvp&amp;hs=1</t>
        </is>
      </c>
      <c r="B52" s="369" t="n"/>
      <c r="C52" s="280" t="n"/>
      <c r="D52" s="369" t="n"/>
      <c r="E52" s="281" t="n"/>
      <c r="F52" s="316" t="n"/>
      <c r="G52" s="280" t="n"/>
      <c r="H52" s="369" t="n"/>
      <c r="K52" s="280" t="n"/>
      <c r="L52" s="369" t="n"/>
    </row>
    <row r="53" ht="15.6" customHeight="1" s="325">
      <c r="A53" s="377" t="inlineStr">
        <is>
          <t>Wildberries</t>
        </is>
      </c>
      <c r="B53" s="316" t="n"/>
      <c r="C53" s="316" t="n"/>
      <c r="D53" s="316" t="n"/>
      <c r="E53" s="316" t="n"/>
      <c r="F53" s="316" t="n"/>
      <c r="G53" s="316" t="n"/>
      <c r="H53" s="316" t="n"/>
      <c r="I53" s="316" t="n"/>
      <c r="J53" s="316" t="n"/>
      <c r="K53" s="316" t="n"/>
      <c r="L53" s="369" t="n"/>
      <c r="N53" s="276" t="inlineStr">
        <is>
          <t>Wildberries</t>
        </is>
      </c>
      <c r="O53" s="316" t="n"/>
      <c r="P53" s="316" t="n"/>
    </row>
    <row r="54" ht="15.6" customHeight="1" s="325">
      <c r="A54" s="378" t="inlineStr">
        <is>
          <t>РВТ</t>
        </is>
      </c>
      <c r="B54" s="316" t="n"/>
      <c r="C54" s="316" t="n"/>
      <c r="D54" s="316" t="n"/>
      <c r="E54" s="316" t="n"/>
      <c r="F54" s="316" t="n"/>
      <c r="G54" s="316" t="n"/>
      <c r="H54" s="316" t="n"/>
      <c r="I54" s="316" t="n"/>
      <c r="J54" s="316" t="n"/>
      <c r="K54" s="316" t="n"/>
      <c r="L54" s="369" t="n"/>
    </row>
    <row r="55">
      <c r="A55" s="283" t="n"/>
      <c r="B55" s="307" t="n"/>
      <c r="C55" s="307" t="n"/>
      <c r="D55" s="307" t="n"/>
      <c r="E55" s="307" t="n"/>
      <c r="F55" s="307" t="n"/>
      <c r="G55" s="307" t="n"/>
      <c r="H55" s="307" t="n"/>
      <c r="I55" s="307" t="n"/>
      <c r="J55" s="307" t="n"/>
      <c r="K55" s="307" t="n"/>
      <c r="L55" s="308" t="n"/>
      <c r="N55" s="353" t="inlineStr">
        <is>
          <t>РВТ</t>
        </is>
      </c>
    </row>
    <row r="56">
      <c r="A56" s="309" t="n"/>
      <c r="L56" s="311" t="n"/>
      <c r="P56" s="65" t="inlineStr">
        <is>
          <t>%</t>
        </is>
      </c>
    </row>
    <row r="57" ht="15.6" customHeight="1" s="325">
      <c r="A57" s="309" t="n"/>
      <c r="L57" s="311" t="n"/>
      <c r="N57" s="66" t="inlineStr">
        <is>
          <t>Цена по карте</t>
        </is>
      </c>
      <c r="O57" s="67" t="n">
        <v>5777</v>
      </c>
      <c r="P57" s="69">
        <f>100 - (O57*100/10204)</f>
        <v/>
      </c>
    </row>
    <row r="58" ht="15.6" customHeight="1" s="325">
      <c r="A58" s="309" t="n"/>
      <c r="L58" s="311" t="n"/>
      <c r="N58" s="66" t="inlineStr">
        <is>
          <t>Цена без карты</t>
        </is>
      </c>
      <c r="O58" s="70" t="n">
        <v>5895</v>
      </c>
      <c r="P58" s="69">
        <f>100 - (O58*100/10204)</f>
        <v/>
      </c>
    </row>
    <row r="59">
      <c r="A59" s="309" t="n"/>
      <c r="L59" s="311" t="n"/>
    </row>
    <row r="60">
      <c r="A60" s="309" t="n"/>
      <c r="L60" s="311" t="n"/>
      <c r="N60" s="353" t="inlineStr">
        <is>
          <t>Комплект с РВТ</t>
        </is>
      </c>
    </row>
    <row r="61">
      <c r="A61" s="309" t="n"/>
      <c r="L61" s="311" t="n"/>
      <c r="P61" s="65" t="inlineStr">
        <is>
          <t>%</t>
        </is>
      </c>
    </row>
    <row r="62" ht="15.6" customHeight="1" s="325">
      <c r="A62" s="309" t="n"/>
      <c r="L62" s="311" t="n"/>
      <c r="N62" s="66" t="inlineStr">
        <is>
          <t>Цена по карте</t>
        </is>
      </c>
      <c r="O62" s="67" t="n">
        <v>11577</v>
      </c>
      <c r="P62" s="69">
        <f>100 - (O62*100/5270)</f>
        <v/>
      </c>
    </row>
    <row r="63" ht="15.6" customHeight="1" s="325">
      <c r="A63" s="309" t="n"/>
      <c r="L63" s="311" t="n"/>
      <c r="N63" s="66" t="inlineStr">
        <is>
          <t>Цена без карты</t>
        </is>
      </c>
      <c r="O63" s="70" t="n">
        <v>11814</v>
      </c>
      <c r="P63" s="69">
        <f>100 - (O63*100/5270)</f>
        <v/>
      </c>
    </row>
    <row r="64">
      <c r="A64" s="312" t="n"/>
      <c r="B64" s="313" t="n"/>
      <c r="C64" s="313" t="n"/>
      <c r="D64" s="313" t="n"/>
      <c r="E64" s="313" t="n"/>
      <c r="F64" s="313" t="n"/>
      <c r="G64" s="313" t="n"/>
      <c r="H64" s="313" t="n"/>
      <c r="I64" s="313" t="n"/>
      <c r="J64" s="313" t="n"/>
      <c r="K64" s="313" t="n"/>
      <c r="L64" s="314" t="n"/>
    </row>
    <row r="65">
      <c r="A65" s="298" t="inlineStr">
        <is>
          <t>https://www.wildberries.ru/catalog/216670584/detail.aspx</t>
        </is>
      </c>
      <c r="B65" s="369" t="n"/>
      <c r="C65" s="280" t="n"/>
      <c r="D65" s="369" t="n"/>
      <c r="E65" s="281" t="n"/>
      <c r="F65" s="316" t="n"/>
      <c r="G65" s="280" t="n"/>
      <c r="H65" s="369" t="n"/>
      <c r="K65" s="280" t="n"/>
      <c r="L65" s="369" t="n"/>
      <c r="N65" s="353" t="n"/>
    </row>
    <row r="66" ht="15.6" customHeight="1" s="325">
      <c r="A66" s="349" t="inlineStr">
        <is>
          <t>Комплект</t>
        </is>
      </c>
      <c r="B66" s="316" t="n"/>
      <c r="C66" s="316" t="n"/>
      <c r="D66" s="316" t="n"/>
      <c r="E66" s="316" t="n"/>
      <c r="F66" s="316" t="n"/>
      <c r="G66" s="316" t="n"/>
      <c r="H66" s="316" t="n"/>
      <c r="I66" s="316" t="n"/>
      <c r="J66" s="316" t="n"/>
      <c r="K66" s="316" t="n"/>
      <c r="L66" s="369" t="n"/>
      <c r="N66" t="inlineStr">
        <is>
          <t>Комплект с колпаком</t>
        </is>
      </c>
      <c r="P66" s="65" t="inlineStr">
        <is>
          <t>%</t>
        </is>
      </c>
    </row>
    <row r="67" ht="15.6" customHeight="1" s="325">
      <c r="A67" s="283" t="n"/>
      <c r="B67" s="307" t="n"/>
      <c r="C67" s="307" t="n"/>
      <c r="D67" s="307" t="n"/>
      <c r="E67" s="307" t="n"/>
      <c r="F67" s="307" t="n"/>
      <c r="G67" s="307" t="n"/>
      <c r="H67" s="307" t="n"/>
      <c r="I67" s="307" t="n"/>
      <c r="J67" s="307" t="n"/>
      <c r="K67" s="307" t="n"/>
      <c r="L67" s="308" t="n"/>
      <c r="N67" s="66" t="inlineStr">
        <is>
          <t>Цена по карте</t>
        </is>
      </c>
      <c r="O67" s="67" t="n">
        <v>7759</v>
      </c>
      <c r="P67" s="69">
        <f>100 - (O67*100/6784)</f>
        <v/>
      </c>
    </row>
    <row r="68" ht="15.6" customHeight="1" s="325">
      <c r="A68" s="309" t="n"/>
      <c r="L68" s="311" t="n"/>
      <c r="N68" s="66" t="inlineStr">
        <is>
          <t>Цена без карты</t>
        </is>
      </c>
      <c r="O68" s="70" t="n">
        <v>7918</v>
      </c>
      <c r="P68" s="69">
        <f>100 - (O68*100/6784)</f>
        <v/>
      </c>
      <c r="W68">
        <f>+W68:Z69</f>
        <v/>
      </c>
    </row>
    <row r="69">
      <c r="A69" s="309" t="n"/>
      <c r="L69" s="311" t="n"/>
    </row>
    <row r="70">
      <c r="A70" s="309" t="n"/>
      <c r="L70" s="311" t="n"/>
    </row>
    <row r="71">
      <c r="A71" s="309" t="n"/>
      <c r="L71" s="311" t="n"/>
    </row>
    <row r="72">
      <c r="A72" s="309" t="n"/>
      <c r="L72" s="311" t="n"/>
    </row>
    <row r="73">
      <c r="A73" s="309" t="n"/>
      <c r="L73" s="311" t="n"/>
    </row>
    <row r="74">
      <c r="A74" s="309" t="n"/>
      <c r="L74" s="311" t="n"/>
    </row>
    <row r="75">
      <c r="A75" s="309" t="n"/>
      <c r="L75" s="311" t="n"/>
    </row>
    <row r="76">
      <c r="A76" s="312" t="n"/>
      <c r="B76" s="313" t="n"/>
      <c r="C76" s="313" t="n"/>
      <c r="D76" s="313" t="n"/>
      <c r="E76" s="313" t="n"/>
      <c r="F76" s="313" t="n"/>
      <c r="G76" s="313" t="n"/>
      <c r="H76" s="313" t="n"/>
      <c r="I76" s="313" t="n"/>
      <c r="J76" s="313" t="n"/>
      <c r="K76" s="313" t="n"/>
      <c r="L76" s="314" t="n"/>
    </row>
    <row r="77">
      <c r="A77" s="298" t="inlineStr">
        <is>
          <t>https://www.wildberries.ru/catalog/185831216/detail.aspx</t>
        </is>
      </c>
      <c r="B77" s="369" t="n"/>
      <c r="C77" s="298" t="n"/>
      <c r="D77" s="369" t="n"/>
      <c r="E77" s="281" t="n"/>
      <c r="F77" s="316" t="n"/>
      <c r="G77" s="280" t="n"/>
      <c r="H77" s="369" t="n"/>
      <c r="K77" s="280" t="n"/>
      <c r="L77" s="369" t="n"/>
    </row>
    <row r="78" ht="15.6" customHeight="1" s="325">
      <c r="A78" s="349" t="n"/>
      <c r="B78" s="316" t="n"/>
      <c r="C78" s="316" t="n"/>
      <c r="D78" s="316" t="n"/>
      <c r="E78" s="316" t="n"/>
      <c r="F78" s="316" t="n"/>
      <c r="G78" s="316" t="n"/>
      <c r="H78" s="316" t="n"/>
      <c r="I78" s="316" t="n"/>
      <c r="J78" s="316" t="n"/>
      <c r="K78" s="316" t="n"/>
      <c r="L78" s="369" t="n"/>
    </row>
    <row r="79">
      <c r="A79" s="283" t="n"/>
      <c r="B79" s="307" t="n"/>
      <c r="C79" s="307" t="n"/>
      <c r="D79" s="307" t="n"/>
      <c r="E79" s="307" t="n"/>
      <c r="F79" s="307" t="n"/>
      <c r="G79" s="307" t="n"/>
      <c r="H79" s="307" t="n"/>
      <c r="I79" s="307" t="n"/>
      <c r="J79" s="307" t="n"/>
      <c r="K79" s="307" t="n"/>
      <c r="L79" s="308" t="n"/>
    </row>
    <row r="80">
      <c r="A80" s="309" t="n"/>
      <c r="L80" s="311" t="n"/>
    </row>
    <row r="81">
      <c r="A81" s="309" t="n"/>
      <c r="L81" s="311" t="n"/>
    </row>
    <row r="82">
      <c r="A82" s="309" t="n"/>
      <c r="L82" s="311" t="n"/>
    </row>
    <row r="83">
      <c r="A83" s="309" t="n"/>
      <c r="L83" s="311" t="n"/>
    </row>
    <row r="84">
      <c r="A84" s="309" t="n"/>
      <c r="L84" s="311" t="n"/>
    </row>
    <row r="85">
      <c r="A85" s="309" t="n"/>
      <c r="L85" s="311" t="n"/>
    </row>
    <row r="86">
      <c r="A86" s="309" t="n"/>
      <c r="L86" s="311" t="n"/>
    </row>
    <row r="87">
      <c r="A87" s="309" t="n"/>
      <c r="L87" s="311" t="n"/>
    </row>
    <row r="88">
      <c r="A88" s="312" t="n"/>
      <c r="B88" s="313" t="n"/>
      <c r="C88" s="313" t="n"/>
      <c r="D88" s="313" t="n"/>
      <c r="E88" s="313" t="n"/>
      <c r="F88" s="313" t="n"/>
      <c r="G88" s="313" t="n"/>
      <c r="H88" s="313" t="n"/>
      <c r="I88" s="313" t="n"/>
      <c r="J88" s="313" t="n"/>
      <c r="K88" s="313" t="n"/>
      <c r="L88" s="314" t="n"/>
    </row>
    <row r="89">
      <c r="A89" s="298" t="inlineStr">
        <is>
          <t>https://www.wildberries.ru/catalog/264167536/detail.aspx</t>
        </is>
      </c>
      <c r="B89" s="369" t="n"/>
      <c r="C89" s="280" t="n"/>
      <c r="D89" s="369" t="n"/>
      <c r="E89" s="281" t="n"/>
      <c r="F89" s="316" t="n"/>
      <c r="G89" s="280" t="n"/>
      <c r="H89" s="369" t="n"/>
      <c r="I89" s="283" t="n"/>
      <c r="J89" s="369" t="n"/>
      <c r="K89" s="280" t="n"/>
      <c r="L89" s="369" t="n"/>
    </row>
    <row r="90" ht="15.6" customHeight="1" s="325">
      <c r="A90" s="379" t="inlineStr">
        <is>
          <t>ЯМ</t>
        </is>
      </c>
      <c r="B90" s="316" t="n"/>
      <c r="C90" s="316" t="n"/>
      <c r="D90" s="316" t="n"/>
      <c r="E90" s="316" t="n"/>
      <c r="F90" s="316" t="n"/>
      <c r="G90" s="316" t="n"/>
      <c r="H90" s="316" t="n"/>
      <c r="I90" s="316" t="n"/>
      <c r="J90" s="316" t="n"/>
      <c r="K90" s="316" t="n"/>
      <c r="L90" s="369" t="n"/>
      <c r="N90" s="276" t="inlineStr">
        <is>
          <t>ЯМ</t>
        </is>
      </c>
      <c r="O90" s="316" t="n"/>
      <c r="P90" s="316" t="n"/>
    </row>
    <row r="91" ht="15.6" customHeight="1" s="325">
      <c r="A91" s="380" t="inlineStr">
        <is>
          <t>РВТ</t>
        </is>
      </c>
      <c r="B91" s="316" t="n"/>
      <c r="C91" s="316" t="n"/>
      <c r="D91" s="316" t="n"/>
      <c r="E91" s="316" t="n"/>
      <c r="F91" s="316" t="n"/>
      <c r="G91" s="316" t="n"/>
      <c r="H91" s="316" t="n"/>
      <c r="I91" s="316" t="n"/>
      <c r="J91" s="316" t="n"/>
      <c r="K91" s="316" t="n"/>
      <c r="L91" s="369" t="n"/>
    </row>
    <row r="92">
      <c r="A92" s="283" t="n"/>
      <c r="B92" s="307" t="n"/>
      <c r="C92" s="307" t="n"/>
      <c r="D92" s="307" t="n"/>
      <c r="E92" s="307" t="n"/>
      <c r="F92" s="307" t="n"/>
      <c r="G92" s="307" t="n"/>
      <c r="H92" s="307" t="n"/>
      <c r="I92" s="307" t="n"/>
      <c r="J92" s="307" t="n"/>
      <c r="K92" s="307" t="n"/>
      <c r="L92" s="308" t="n"/>
      <c r="N92" s="353" t="inlineStr">
        <is>
          <t>РВТ</t>
        </is>
      </c>
    </row>
    <row r="93">
      <c r="A93" s="309" t="n"/>
      <c r="L93" s="311" t="n"/>
      <c r="P93" s="65" t="inlineStr">
        <is>
          <t>%</t>
        </is>
      </c>
    </row>
    <row r="94" ht="15.6" customHeight="1" s="325">
      <c r="A94" s="309" t="n"/>
      <c r="L94" s="311" t="n"/>
      <c r="N94" s="66" t="inlineStr">
        <is>
          <t>Цена по карте</t>
        </is>
      </c>
      <c r="O94" s="67" t="n">
        <v>7790</v>
      </c>
      <c r="P94" s="69">
        <f>100 - (O94*100/10204)</f>
        <v/>
      </c>
    </row>
    <row r="95" ht="15.6" customHeight="1" s="325">
      <c r="A95" s="309" t="n"/>
      <c r="L95" s="311" t="n"/>
      <c r="N95" s="66" t="inlineStr">
        <is>
          <t>Цена без карты</t>
        </is>
      </c>
      <c r="O95" s="70" t="n">
        <v>13500</v>
      </c>
      <c r="P95" s="69">
        <f>100 - (O95*100/10204)</f>
        <v/>
      </c>
    </row>
    <row r="96">
      <c r="A96" s="309" t="n"/>
      <c r="L96" s="311" t="n"/>
    </row>
    <row r="97">
      <c r="A97" s="309" t="n"/>
      <c r="L97" s="311" t="n"/>
      <c r="N97" s="353" t="inlineStr">
        <is>
          <t>Комплект с РВТ</t>
        </is>
      </c>
    </row>
    <row r="98">
      <c r="A98" s="309" t="n"/>
      <c r="L98" s="311" t="n"/>
      <c r="P98" s="65" t="inlineStr">
        <is>
          <t>%</t>
        </is>
      </c>
    </row>
    <row r="99" ht="15.6" customHeight="1" s="325">
      <c r="A99" s="309" t="n"/>
      <c r="L99" s="311" t="n"/>
      <c r="N99" s="66" t="inlineStr">
        <is>
          <t>Цена по карте</t>
        </is>
      </c>
      <c r="O99" s="67" t="n">
        <v>21962</v>
      </c>
      <c r="P99" s="69">
        <f>100 - (O99*100/5270)</f>
        <v/>
      </c>
    </row>
    <row r="100" ht="15.6" customHeight="1" s="325">
      <c r="A100" s="309" t="n"/>
      <c r="L100" s="311" t="n"/>
      <c r="N100" s="66" t="inlineStr">
        <is>
          <t>Цена без карты</t>
        </is>
      </c>
      <c r="O100" s="70" t="n">
        <v>25000</v>
      </c>
      <c r="P100" s="69">
        <f>100 - (O100*100/5270)</f>
        <v/>
      </c>
    </row>
    <row r="101">
      <c r="A101" s="312" t="n"/>
      <c r="B101" s="313" t="n"/>
      <c r="C101" s="313" t="n"/>
      <c r="D101" s="313" t="n"/>
      <c r="E101" s="313" t="n"/>
      <c r="F101" s="313" t="n"/>
      <c r="G101" s="313" t="n"/>
      <c r="H101" s="313" t="n"/>
      <c r="I101" s="313" t="n"/>
      <c r="J101" s="313" t="n"/>
      <c r="K101" s="313" t="n"/>
      <c r="L101" s="314" t="n"/>
    </row>
    <row r="102">
      <c r="A102" s="298" t="inlineStr">
        <is>
          <t>https://market.yandex.ru/card/gervent-nanodeflektor-160-mm-s-perekhodnikom-na-trubu/4311517177?do-waremd5=o0EdzshFe45DXvfbsCLpqw&amp;cpc=tz21FdV23r92ynsHB0njwWH5q9QUye3xRO9oG5abb07h2Aw3UUVVb_kvA0rdE_S-N9J3bDyzxXyUIVt3UA8MOhyotBD3XfrDt7OLP1OxPit9LAy7VLgCohRnDzG0JqKi2AJB2wFrvM9aJlmVWhE9lOqjb5jvfauHW1vP7ZE_zYtne86_e1oKHB8p2Xtwt3TqHqbtcFQmMXfr8EBkXl4Um2YYnir2swuAiUeQ1RErgJkHrSH3BRg5gDBh4XcNFnvLwxbjdE1F86QKxGq3CyRqGl7b6lYKrIczSY_Mh4fmrQMmxFjqkpmC1oj_WvnhXD6F6Pymqv3gIIqWRX7OqObUyAMHHBzbQCToD48cAOrFm3YusnwaIuB9rFPBv8Po6e0xmQxP9ROHNZE4l-YumZ85wQtGcSqttpGI7V6P941nsuyeTxDR8T1N5xXitiaK_CNd&amp;cc=CiA4ZmVlZTMxOThhZDI3MmEzZmQyZjc4MDBhNGI3YzYxNRAHgH3m7QY%2C&amp;resale_goods=resale_new&amp;hid=61655705&amp;nid=61656123&amp;show-uid=17815178038559796311906001&amp;showUid=17815178038559796311906001&amp;from-show-uid=17815178038559796311906001&amp;cpa=1</t>
        </is>
      </c>
      <c r="B102" s="369" t="n"/>
      <c r="C102" s="280" t="n"/>
      <c r="D102" s="369" t="n"/>
      <c r="E102" s="281" t="n"/>
      <c r="F102" s="316" t="n"/>
      <c r="G102" s="280" t="n"/>
      <c r="H102" s="369" t="n"/>
      <c r="K102" s="280" t="n"/>
      <c r="L102" s="369" t="n"/>
      <c r="N102" s="353" t="n"/>
    </row>
    <row r="103" ht="15.6" customHeight="1" s="325">
      <c r="A103" s="349" t="inlineStr">
        <is>
          <t>Комплект с РВТ</t>
        </is>
      </c>
      <c r="B103" s="316" t="n"/>
      <c r="C103" s="316" t="n"/>
      <c r="D103" s="316" t="n"/>
      <c r="E103" s="316" t="n"/>
      <c r="F103" s="316" t="n"/>
      <c r="G103" s="316" t="n"/>
      <c r="H103" s="316" t="n"/>
      <c r="I103" s="316" t="n"/>
      <c r="J103" s="316" t="n"/>
      <c r="K103" s="316" t="n"/>
      <c r="L103" s="369" t="n"/>
      <c r="P103" s="65" t="inlineStr">
        <is>
          <t>%</t>
        </is>
      </c>
    </row>
    <row r="104" ht="15.6" customHeight="1" s="325">
      <c r="A104" s="283" t="n"/>
      <c r="B104" s="307" t="n"/>
      <c r="C104" s="307" t="n"/>
      <c r="D104" s="307" t="n"/>
      <c r="E104" s="307" t="n"/>
      <c r="F104" s="307" t="n"/>
      <c r="G104" s="307" t="n"/>
      <c r="H104" s="307" t="n"/>
      <c r="I104" s="307" t="n"/>
      <c r="J104" s="307" t="n"/>
      <c r="K104" s="307" t="n"/>
      <c r="L104" s="308" t="n"/>
      <c r="N104" s="66" t="inlineStr">
        <is>
          <t>Цена по карте</t>
        </is>
      </c>
      <c r="O104" s="67" t="n"/>
      <c r="P104" s="69">
        <f>100 - (O104*100/6784)</f>
        <v/>
      </c>
    </row>
    <row r="105" ht="15.6" customHeight="1" s="325">
      <c r="A105" s="309" t="n"/>
      <c r="L105" s="311" t="n"/>
      <c r="N105" s="66" t="inlineStr">
        <is>
          <t>Цена без карты</t>
        </is>
      </c>
      <c r="O105" s="70" t="n"/>
      <c r="P105" s="69">
        <f>100 - (O105*100/6784)</f>
        <v/>
      </c>
    </row>
    <row r="106">
      <c r="A106" s="309" t="n"/>
      <c r="L106" s="311" t="n"/>
    </row>
    <row r="107">
      <c r="A107" s="309" t="n"/>
      <c r="L107" s="311" t="n"/>
    </row>
    <row r="108">
      <c r="A108" s="309" t="n"/>
      <c r="L108" s="311" t="n"/>
    </row>
    <row r="109">
      <c r="A109" s="309" t="n"/>
      <c r="L109" s="311" t="n"/>
    </row>
    <row r="110">
      <c r="A110" s="309" t="n"/>
      <c r="L110" s="311" t="n"/>
    </row>
    <row r="111">
      <c r="A111" s="309" t="n"/>
      <c r="L111" s="311" t="n"/>
    </row>
    <row r="112">
      <c r="A112" s="309" t="n"/>
      <c r="L112" s="311" t="n"/>
    </row>
    <row r="113">
      <c r="A113" s="312" t="n"/>
      <c r="B113" s="313" t="n"/>
      <c r="C113" s="313" t="n"/>
      <c r="D113" s="313" t="n"/>
      <c r="E113" s="313" t="n"/>
      <c r="F113" s="313" t="n"/>
      <c r="G113" s="313" t="n"/>
      <c r="H113" s="313" t="n"/>
      <c r="I113" s="313" t="n"/>
      <c r="J113" s="313" t="n"/>
      <c r="K113" s="313" t="n"/>
      <c r="L113" s="314" t="n"/>
    </row>
    <row r="114">
      <c r="A114" s="298" t="inlineStr">
        <is>
          <t>https://market.yandex.ru/card/gervent-sistema-vytyazhnoy-ventilyatsii-dlya-metallocherepitsy-monterrey-seryy-grafit/4311550561?do-waremd5=ExER8i2pNUs88nKzJ-utEg&amp;cpc=tz21FdV23r9Nbtg_7ACam5nZBiZj1--omqvzVNdRLbYJMf0S_Z66t-Y2m21LaDZm4Viv3f6KeC7gN8ntNzlNq70QPH1jUHsfosXGn3cKusUNsJxRfPk82tRE5OMdRr66FbdotNwSbIq6evuzlT5Kd4nB301wo1K1fRzZ_rpBIfAOwaAuW9mHr3g91IT6pOyVt4Pi-8349_VfHEACGyLX8pqGJBhuTlY6wgSkCCW-x7jNdeP4zslMltkekkh7gR60zc1GQrMyik7xJKzmFw16lsCGD0z0qN5XcqUcnMbtUo_DaDQpxObFEfCIko3QNntXfB301Y46W97XlOF-PgQTXRD87MGGDBLLKf6H0fpuLEWNuD4-f468WhGUGVoAN1XCJiXSQYAqA_nwMiOY1kg_pVGch5Xx6pdItnT2BQwNNGk%2C&amp;cc=CiA4ZmVlZTMxOThhZDI3MmEzZmQyZjc4MDBhNGI3YzYxNRAHgH3m7QY%2C&amp;resale_goods=resale_new&amp;hid=61654428&amp;nid=61654848&amp;show-uid=17815178038559796311906002&amp;showUid=17815178038559796311906002&amp;from-show-uid=17815178038559796311906002&amp;cpa=1</t>
        </is>
      </c>
      <c r="B114" s="369" t="n"/>
      <c r="C114" s="298" t="n"/>
      <c r="D114" s="369" t="n"/>
      <c r="E114" s="281" t="n"/>
      <c r="F114" s="316" t="n"/>
      <c r="G114" s="280" t="n"/>
      <c r="H114" s="369" t="n"/>
      <c r="K114" s="280" t="n"/>
      <c r="L114" s="369" t="n"/>
    </row>
    <row r="115" ht="15.6" customHeight="1" s="325">
      <c r="A115" s="349" t="inlineStr">
        <is>
          <t>Комплект с колпаком</t>
        </is>
      </c>
      <c r="B115" s="316" t="n"/>
      <c r="C115" s="316" t="n"/>
      <c r="D115" s="316" t="n"/>
      <c r="E115" s="316" t="n"/>
      <c r="F115" s="316" t="n"/>
      <c r="G115" s="316" t="n"/>
      <c r="H115" s="316" t="n"/>
      <c r="I115" s="316" t="n"/>
      <c r="J115" s="316" t="n"/>
      <c r="K115" s="316" t="n"/>
      <c r="L115" s="369" t="n"/>
    </row>
  </sheetData>
  <mergeCells count="75">
    <mergeCell ref="A78:L78"/>
    <mergeCell ref="C77:D77"/>
    <mergeCell ref="A54:L54"/>
    <mergeCell ref="C41:H41"/>
    <mergeCell ref="K16:L16"/>
    <mergeCell ref="N102:P102"/>
    <mergeCell ref="G77:H77"/>
    <mergeCell ref="A55:L64"/>
    <mergeCell ref="A90:L90"/>
    <mergeCell ref="G52:H52"/>
    <mergeCell ref="N42:P42"/>
    <mergeCell ref="I89:J89"/>
    <mergeCell ref="N18:P18"/>
    <mergeCell ref="K89:L89"/>
    <mergeCell ref="A66:L66"/>
    <mergeCell ref="N92:P92"/>
    <mergeCell ref="C89:D89"/>
    <mergeCell ref="K114:L114"/>
    <mergeCell ref="E52:F52"/>
    <mergeCell ref="A18:L27"/>
    <mergeCell ref="N8:P8"/>
    <mergeCell ref="A104:L113"/>
    <mergeCell ref="A16:B16"/>
    <mergeCell ref="C16:D16"/>
    <mergeCell ref="A65:B65"/>
    <mergeCell ref="A41:B41"/>
    <mergeCell ref="C65:D65"/>
    <mergeCell ref="N13:P13"/>
    <mergeCell ref="A5:L5"/>
    <mergeCell ref="N60:P60"/>
    <mergeCell ref="K41:L41"/>
    <mergeCell ref="A89:B89"/>
    <mergeCell ref="A17:L17"/>
    <mergeCell ref="A91:L91"/>
    <mergeCell ref="C114:D114"/>
    <mergeCell ref="A53:L53"/>
    <mergeCell ref="E65:F65"/>
    <mergeCell ref="E114:F114"/>
    <mergeCell ref="K102:L102"/>
    <mergeCell ref="N90:P90"/>
    <mergeCell ref="K52:L52"/>
    <mergeCell ref="N30:P30"/>
    <mergeCell ref="A29:L29"/>
    <mergeCell ref="A4:L4"/>
    <mergeCell ref="E77:F77"/>
    <mergeCell ref="K77:L77"/>
    <mergeCell ref="N65:P65"/>
    <mergeCell ref="A115:L115"/>
    <mergeCell ref="E89:F89"/>
    <mergeCell ref="G114:H114"/>
    <mergeCell ref="A67:L76"/>
    <mergeCell ref="G89:H89"/>
    <mergeCell ref="G65:H65"/>
    <mergeCell ref="N55:P55"/>
    <mergeCell ref="C52:D52"/>
    <mergeCell ref="R8:T8"/>
    <mergeCell ref="A79:L88"/>
    <mergeCell ref="A92:L101"/>
    <mergeCell ref="R16:T16"/>
    <mergeCell ref="N7:P7"/>
    <mergeCell ref="G102:H102"/>
    <mergeCell ref="A52:B52"/>
    <mergeCell ref="E16:F16"/>
    <mergeCell ref="G16:H16"/>
    <mergeCell ref="K65:L65"/>
    <mergeCell ref="A103:L103"/>
    <mergeCell ref="N97:P97"/>
    <mergeCell ref="A114:B114"/>
    <mergeCell ref="A1:L3"/>
    <mergeCell ref="N53:P53"/>
    <mergeCell ref="A102:B102"/>
    <mergeCell ref="A6:L15"/>
    <mergeCell ref="C102:D102"/>
    <mergeCell ref="E102:F102"/>
    <mergeCell ref="A77:B77"/>
  </mergeCells>
  <hyperlinks>
    <hyperlink xmlns:r="http://schemas.openxmlformats.org/officeDocument/2006/relationships" ref="A16" r:id="rId1"/>
    <hyperlink xmlns:r="http://schemas.openxmlformats.org/officeDocument/2006/relationships" ref="A28" r:id="rId2"/>
    <hyperlink xmlns:r="http://schemas.openxmlformats.org/officeDocument/2006/relationships" ref="A40" r:id="rId3"/>
    <hyperlink xmlns:r="http://schemas.openxmlformats.org/officeDocument/2006/relationships" ref="AA48" r:id="rId4"/>
    <hyperlink xmlns:r="http://schemas.openxmlformats.org/officeDocument/2006/relationships" ref="A52" r:id="rId5"/>
    <hyperlink xmlns:r="http://schemas.openxmlformats.org/officeDocument/2006/relationships" ref="A65" r:id="rId6"/>
    <hyperlink xmlns:r="http://schemas.openxmlformats.org/officeDocument/2006/relationships" ref="A77" r:id="rId7"/>
    <hyperlink xmlns:r="http://schemas.openxmlformats.org/officeDocument/2006/relationships" ref="A89" r:id="rId8"/>
  </hyperlinks>
  <pageMargins left="0.7" right="0.7" top="0.75" bottom="0.75" header="0.3" footer="0.3"/>
  <pageSetup orientation="portrait" paperSize="9"/>
  <drawing xmlns:r="http://schemas.openxmlformats.org/officeDocument/2006/relationships" r:id="rId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8"/>
  <sheetViews>
    <sheetView topLeftCell="A19" zoomScale="70" workbookViewId="0">
      <selection activeCell="AA91" sqref="AA91"/>
    </sheetView>
  </sheetViews>
  <sheetFormatPr baseColWidth="8" defaultRowHeight="14.4"/>
  <cols>
    <col width="8.88671875" customWidth="1" style="325" min="2" max="2"/>
    <col width="15.109375" customWidth="1" style="325" min="15" max="15"/>
    <col width="17.6640625" customWidth="1" style="325" min="19" max="19"/>
    <col width="20.33203125" customWidth="1" style="325" min="20" max="20"/>
    <col width="11.33203125" customWidth="1" style="325" min="22" max="22"/>
  </cols>
  <sheetData>
    <row r="1">
      <c r="A1" s="348" t="inlineStr">
        <is>
          <t>ИП Орлов Алексей Сергеевич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15.6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  <c r="N3" s="3" t="n"/>
      <c r="O3" s="276" t="inlineStr">
        <is>
          <t>Wildberries</t>
        </is>
      </c>
      <c r="P3" s="316" t="n"/>
      <c r="Q3" s="316" t="n"/>
    </row>
    <row r="4" ht="15.6" customHeight="1" s="325">
      <c r="A4" s="377" t="inlineStr">
        <is>
          <t>Wildberries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  <c r="O4" s="79" t="n"/>
      <c r="P4" s="80" t="n"/>
      <c r="Q4" s="81" t="n"/>
      <c r="U4" s="71" t="n"/>
    </row>
    <row r="5" ht="15.6" customHeight="1" s="325">
      <c r="A5" s="378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O5" s="353" t="inlineStr">
        <is>
          <t>РВТ 160</t>
        </is>
      </c>
      <c r="S5" s="64" t="inlineStr">
        <is>
          <t>РВТ 160</t>
        </is>
      </c>
      <c r="T5" s="64" t="n"/>
      <c r="U5" s="91" t="inlineStr">
        <is>
          <t>% от РРЦ</t>
        </is>
      </c>
    </row>
    <row r="6" ht="15.6" customHeight="1" s="325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Q6" s="65" t="inlineStr">
        <is>
          <t>%</t>
        </is>
      </c>
      <c r="S6" s="89" t="inlineStr">
        <is>
          <t>Цена по карте</t>
        </is>
      </c>
      <c r="T6" s="67" t="n">
        <v>5461</v>
      </c>
      <c r="U6" s="69">
        <f>100-(T6*100/5270)</f>
        <v/>
      </c>
    </row>
    <row r="7" ht="15.6" customHeight="1" s="325">
      <c r="A7" s="309" t="n"/>
      <c r="L7" s="311" t="n"/>
      <c r="O7" s="66" t="inlineStr">
        <is>
          <t>Цена по карте</t>
        </is>
      </c>
      <c r="P7" s="67" t="n">
        <v>5510</v>
      </c>
      <c r="Q7" s="69">
        <f>100-(P7*100/5270)</f>
        <v/>
      </c>
      <c r="S7" s="89" t="inlineStr">
        <is>
          <t>Цена без карты</t>
        </is>
      </c>
      <c r="T7" s="67" t="n">
        <v>5573</v>
      </c>
      <c r="U7" s="69">
        <f>100-(T7*100/5270)</f>
        <v/>
      </c>
    </row>
    <row r="8" ht="15.6" customHeight="1" s="325">
      <c r="A8" s="309" t="n"/>
      <c r="L8" s="311" t="n"/>
      <c r="O8" s="66" t="inlineStr">
        <is>
          <t>Цена без карты</t>
        </is>
      </c>
      <c r="P8" s="67" t="n">
        <v>5623</v>
      </c>
      <c r="Q8" s="69">
        <f>100-(P8*100/5270)</f>
        <v/>
      </c>
      <c r="S8" s="71" t="n"/>
      <c r="T8" s="71" t="n"/>
    </row>
    <row r="9">
      <c r="A9" s="309" t="n"/>
      <c r="L9" s="311" t="n"/>
      <c r="S9" s="73" t="inlineStr">
        <is>
          <t>Динамика изменения</t>
        </is>
      </c>
      <c r="T9" s="73" t="n"/>
    </row>
    <row r="10" ht="15.6" customHeight="1" s="325">
      <c r="A10" s="309" t="n"/>
      <c r="L10" s="311" t="n"/>
      <c r="S10" s="74" t="inlineStr">
        <is>
          <t>Цена по карте</t>
        </is>
      </c>
      <c r="T10" s="92" t="inlineStr">
        <is>
          <t>положительная</t>
        </is>
      </c>
    </row>
    <row r="11" ht="15.6" customHeight="1" s="325">
      <c r="A11" s="309" t="n"/>
      <c r="L11" s="311" t="n"/>
      <c r="S11" s="76" t="inlineStr">
        <is>
          <t>Цена без карты</t>
        </is>
      </c>
      <c r="T11" s="92" t="inlineStr">
        <is>
          <t>положительная</t>
        </is>
      </c>
    </row>
    <row r="12">
      <c r="A12" s="309" t="n"/>
      <c r="L12" s="311" t="n"/>
      <c r="O12" s="353" t="n"/>
      <c r="U12" s="71" t="n"/>
    </row>
    <row r="13">
      <c r="A13" s="309" t="n"/>
      <c r="L13" s="311" t="n"/>
    </row>
    <row r="14" ht="15.6" customHeight="1" s="325">
      <c r="A14" s="309" t="n"/>
      <c r="L14" s="311" t="n"/>
      <c r="O14" s="79" t="n"/>
      <c r="P14" s="80" t="n"/>
      <c r="Q14" s="81" t="n"/>
      <c r="S14" s="73" t="n"/>
      <c r="T14" s="73" t="n"/>
      <c r="U14" s="73" t="n"/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O15" s="79" t="n"/>
      <c r="P15" s="80" t="n"/>
      <c r="Q15" s="81" t="n"/>
      <c r="S15" s="93" t="n"/>
      <c r="T15" s="80" t="n"/>
      <c r="U15" s="81" t="n"/>
    </row>
    <row r="16" ht="15.6" customHeight="1" s="325">
      <c r="A16" s="298" t="inlineStr">
        <is>
          <t>https://www.wildberries.ru/catalog/36558475/detail.aspx</t>
        </is>
      </c>
      <c r="B16" s="369" t="n"/>
      <c r="C16" s="305" t="n"/>
      <c r="D16" s="369" t="n"/>
      <c r="E16" s="281" t="n"/>
      <c r="F16" s="316" t="n"/>
      <c r="G16" s="280" t="n"/>
      <c r="H16" s="369" t="n"/>
      <c r="I16" s="280" t="n"/>
      <c r="J16" s="369" t="n"/>
      <c r="K16" s="280" t="n"/>
      <c r="L16" s="369" t="n"/>
      <c r="S16" s="93" t="n"/>
      <c r="T16" s="80" t="n"/>
      <c r="U16" s="81" t="n"/>
    </row>
    <row r="17" ht="15.6" customHeight="1" s="325">
      <c r="A17" s="349" t="inlineStr">
        <is>
          <t>РВТ 355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S17" s="71" t="n"/>
      <c r="T17" s="71" t="n"/>
    </row>
    <row r="18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O18" s="353" t="inlineStr">
        <is>
          <t>РВТ 355</t>
        </is>
      </c>
      <c r="U18" s="71" t="n"/>
    </row>
    <row r="19">
      <c r="A19" s="309" t="n"/>
      <c r="L19" s="311" t="n"/>
      <c r="Q19" s="65" t="inlineStr">
        <is>
          <t>%</t>
        </is>
      </c>
    </row>
    <row r="20" ht="15.6" customHeight="1" s="325">
      <c r="A20" s="309" t="n"/>
      <c r="L20" s="311" t="n"/>
      <c r="O20" s="66" t="inlineStr">
        <is>
          <t>Цена по карте</t>
        </is>
      </c>
      <c r="P20" s="67" t="n"/>
      <c r="Q20" s="69">
        <f>100-(P20*100/12990)</f>
        <v/>
      </c>
      <c r="S20" s="64" t="inlineStr">
        <is>
          <t>РВТ 355</t>
        </is>
      </c>
      <c r="T20" s="64" t="n"/>
      <c r="U20" s="91" t="inlineStr">
        <is>
          <t>% от РРЦ</t>
        </is>
      </c>
    </row>
    <row r="21" ht="15.6" customHeight="1" s="325">
      <c r="A21" s="309" t="n"/>
      <c r="L21" s="311" t="n"/>
      <c r="O21" s="66" t="inlineStr">
        <is>
          <t>Цена без карты</t>
        </is>
      </c>
      <c r="P21" s="67" t="n"/>
      <c r="Q21" s="69">
        <f>100-(P21*100/12990)</f>
        <v/>
      </c>
      <c r="S21" s="89" t="inlineStr">
        <is>
          <t>Цена по карте</t>
        </is>
      </c>
      <c r="T21" s="67" t="n">
        <v>7916</v>
      </c>
      <c r="U21" s="69">
        <f>100-(T21*100/12990)</f>
        <v/>
      </c>
    </row>
    <row r="22" ht="15.6" customHeight="1" s="325">
      <c r="A22" s="309" t="n"/>
      <c r="L22" s="311" t="n"/>
      <c r="S22" s="89" t="inlineStr">
        <is>
          <t>Цена без карты</t>
        </is>
      </c>
      <c r="T22" s="67" t="n">
        <v>8078</v>
      </c>
      <c r="U22" s="69">
        <f>100-(T22*100/12990)</f>
        <v/>
      </c>
    </row>
    <row r="23">
      <c r="A23" s="309" t="n"/>
      <c r="L23" s="311" t="n"/>
      <c r="S23" s="71" t="n"/>
      <c r="T23" s="71" t="n"/>
    </row>
    <row r="24">
      <c r="A24" s="309" t="n"/>
      <c r="L24" s="311" t="n"/>
      <c r="S24" s="73" t="inlineStr">
        <is>
          <t>Динамика изменения</t>
        </is>
      </c>
      <c r="T24" s="64" t="n"/>
    </row>
    <row r="25" ht="15.6" customHeight="1" s="325">
      <c r="A25" s="309" t="n"/>
      <c r="L25" s="311" t="n"/>
      <c r="S25" s="74" t="inlineStr">
        <is>
          <t>Цена по карте</t>
        </is>
      </c>
      <c r="T25" s="92" t="inlineStr">
        <is>
          <t>отрицательная</t>
        </is>
      </c>
    </row>
    <row r="26" ht="15.6" customHeight="1" s="325">
      <c r="A26" s="309" t="n"/>
      <c r="L26" s="311" t="n"/>
      <c r="S26" s="76" t="inlineStr">
        <is>
          <t>Цена без карты</t>
        </is>
      </c>
      <c r="T26" s="92" t="inlineStr">
        <is>
          <t>отрицательная</t>
        </is>
      </c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>
      <c r="A28" s="298" t="inlineStr">
        <is>
          <t>https://www.wildberries.ru/catalog/177088928/detail.aspx</t>
        </is>
      </c>
      <c r="B28" s="369" t="n"/>
      <c r="C28" s="280" t="n"/>
      <c r="D28" s="369" t="n"/>
      <c r="E28" s="281" t="n"/>
      <c r="F28" s="316" t="n"/>
      <c r="G28" s="280" t="n"/>
      <c r="H28" s="369" t="n"/>
      <c r="I28" s="280" t="n"/>
      <c r="J28" s="369" t="n"/>
      <c r="K28" s="280" t="n"/>
      <c r="L28" s="369" t="n"/>
    </row>
    <row r="29" ht="15.6" customHeight="1" s="325">
      <c r="A29" s="349" t="inlineStr">
        <is>
          <t xml:space="preserve">Комплект с РВТ-160 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  <c r="O29" s="353" t="n"/>
      <c r="P29" s="353" t="n"/>
      <c r="Q29" s="353" t="n"/>
      <c r="S29" s="73" t="n"/>
      <c r="T29" s="73" t="n"/>
      <c r="U29" s="73" t="n"/>
    </row>
    <row r="30" ht="15.6" customHeight="1" s="325">
      <c r="A30" s="298" t="n"/>
      <c r="B30" s="307" t="n"/>
      <c r="C30" s="307" t="n"/>
      <c r="D30" s="307" t="n"/>
      <c r="E30" s="307" t="n"/>
      <c r="F30" s="307" t="n"/>
      <c r="G30" s="307" t="n"/>
      <c r="H30" s="307" t="n"/>
      <c r="I30" s="307" t="n"/>
      <c r="J30" s="307" t="n"/>
      <c r="K30" s="307" t="n"/>
      <c r="L30" s="308" t="n"/>
      <c r="S30" s="94" t="n"/>
      <c r="T30" s="95" t="n"/>
    </row>
    <row r="31" ht="15.6" customHeight="1" s="325">
      <c r="A31" s="309" t="n"/>
      <c r="L31" s="311" t="n"/>
      <c r="S31" s="93" t="n"/>
      <c r="T31" s="95" t="n"/>
    </row>
    <row r="32" ht="15.6" customHeight="1" s="325">
      <c r="A32" s="309" t="n"/>
      <c r="L32" s="311" t="n"/>
      <c r="S32" s="93" t="n"/>
      <c r="T32" s="95" t="n"/>
    </row>
    <row r="33" ht="15.6" customHeight="1" s="325">
      <c r="A33" s="309" t="n"/>
      <c r="L33" s="311" t="n"/>
      <c r="S33" s="93" t="n"/>
      <c r="T33" s="95" t="n"/>
    </row>
    <row r="34" ht="23.4" customHeight="1" s="325">
      <c r="A34" s="309" t="n"/>
      <c r="L34" s="311" t="n"/>
      <c r="N34" s="324" t="inlineStr">
        <is>
          <t>Комплект с РВТ-160 ВВ 150/160</t>
        </is>
      </c>
      <c r="S34" s="64" t="inlineStr">
        <is>
          <t>Комплект с колпаком</t>
        </is>
      </c>
      <c r="T34" s="64" t="n"/>
      <c r="U34" s="91" t="inlineStr">
        <is>
          <t>% от РРЦ</t>
        </is>
      </c>
    </row>
    <row r="35" ht="15.6" customHeight="1" s="325">
      <c r="A35" s="309" t="n"/>
      <c r="L35" s="311" t="n"/>
      <c r="Q35" s="65" t="inlineStr">
        <is>
          <t>%</t>
        </is>
      </c>
      <c r="S35" s="89" t="inlineStr">
        <is>
          <t>Цена по карте</t>
        </is>
      </c>
      <c r="T35" s="67" t="n">
        <v>11313</v>
      </c>
      <c r="U35" s="69">
        <f>100-(T35*100/10204)</f>
        <v/>
      </c>
    </row>
    <row r="36" ht="15.6" customHeight="1" s="325">
      <c r="A36" s="309" t="n"/>
      <c r="L36" s="311" t="n"/>
      <c r="O36" s="66" t="inlineStr">
        <is>
          <t>Цена по карте</t>
        </is>
      </c>
      <c r="P36" s="67" t="n">
        <v>11403</v>
      </c>
      <c r="Q36" s="69">
        <f>100-(P36*100/10204)</f>
        <v/>
      </c>
      <c r="S36" s="89" t="inlineStr">
        <is>
          <t>Цена без карты</t>
        </is>
      </c>
      <c r="T36" s="67" t="n">
        <v>11544</v>
      </c>
      <c r="U36" s="69">
        <f>100-(T36*100/10204)</f>
        <v/>
      </c>
    </row>
    <row r="37" ht="15.6" customHeight="1" s="325">
      <c r="A37" s="309" t="n"/>
      <c r="L37" s="311" t="n"/>
      <c r="O37" s="66" t="inlineStr">
        <is>
          <t>Цена без карты</t>
        </is>
      </c>
      <c r="P37" s="67" t="n">
        <v>11636</v>
      </c>
      <c r="Q37" s="69" t="n"/>
      <c r="S37" s="71" t="n"/>
      <c r="T37" s="71" t="n"/>
    </row>
    <row r="38">
      <c r="A38" s="309" t="n"/>
      <c r="L38" s="311" t="n"/>
      <c r="S38" s="73" t="inlineStr">
        <is>
          <t>Динамика изменения</t>
        </is>
      </c>
      <c r="T38" s="64" t="n"/>
    </row>
    <row r="39" ht="15.6" customHeight="1" s="325">
      <c r="A39" s="309" t="n"/>
      <c r="L39" s="311" t="n"/>
      <c r="S39" s="74" t="inlineStr">
        <is>
          <t>Цена по карте</t>
        </is>
      </c>
      <c r="T39" s="92" t="inlineStr">
        <is>
          <t>положительная</t>
        </is>
      </c>
    </row>
    <row r="40" ht="15.6" customHeight="1" s="325">
      <c r="A40" s="312" t="n"/>
      <c r="B40" s="313" t="n"/>
      <c r="C40" s="313" t="n"/>
      <c r="D40" s="313" t="n"/>
      <c r="E40" s="313" t="n"/>
      <c r="F40" s="313" t="n"/>
      <c r="G40" s="313" t="n"/>
      <c r="H40" s="313" t="n"/>
      <c r="I40" s="313" t="n"/>
      <c r="J40" s="313" t="n"/>
      <c r="K40" s="313" t="n"/>
      <c r="L40" s="314" t="n"/>
      <c r="S40" s="76" t="inlineStr">
        <is>
          <t>Цена без карты</t>
        </is>
      </c>
      <c r="T40" s="92" t="inlineStr">
        <is>
          <t>положительная</t>
        </is>
      </c>
    </row>
    <row r="41" ht="15.6" customHeight="1" s="325">
      <c r="A41" s="341" t="inlineStr">
        <is>
          <t>https://www.wildberries.ru/catalog/176934044/detail.aspx</t>
        </is>
      </c>
      <c r="B41" s="316" t="n"/>
      <c r="C41" s="313" t="inlineStr">
        <is>
          <t>GERVENT</t>
        </is>
      </c>
      <c r="D41" s="99" t="n"/>
      <c r="E41" s="313" t="n"/>
      <c r="F41" s="313" t="n"/>
      <c r="G41" s="313" t="n"/>
      <c r="H41" s="313" t="n"/>
      <c r="I41" s="313" t="n"/>
      <c r="J41" s="313" t="n"/>
      <c r="K41" s="313" t="n"/>
      <c r="L41" s="314" t="n"/>
      <c r="S41" s="94" t="n"/>
      <c r="T41" s="95" t="n"/>
    </row>
    <row r="42" ht="16.5" customHeight="1" s="325">
      <c r="A42" s="349" t="inlineStr">
        <is>
          <t>Комплект с колпаком</t>
        </is>
      </c>
      <c r="B42" s="316" t="n"/>
      <c r="C42" s="316" t="n"/>
      <c r="D42" s="316" t="n"/>
      <c r="E42" s="316" t="n"/>
      <c r="F42" s="316" t="n"/>
      <c r="G42" s="316" t="n"/>
      <c r="H42" s="316" t="n"/>
      <c r="I42" s="316" t="n"/>
      <c r="J42" s="316" t="n"/>
      <c r="K42" s="316" t="n"/>
      <c r="L42" s="369" t="n"/>
      <c r="S42" s="93" t="n"/>
      <c r="T42" s="95" t="n"/>
    </row>
    <row r="43" ht="15.6" customHeight="1" s="325">
      <c r="A43" s="298" t="n"/>
      <c r="B43" s="307" t="n"/>
      <c r="C43" s="307" t="n"/>
      <c r="D43" s="307" t="n"/>
      <c r="E43" s="307" t="n"/>
      <c r="F43" s="307" t="n"/>
      <c r="G43" s="307" t="n"/>
      <c r="H43" s="307" t="n"/>
      <c r="I43" s="307" t="n"/>
      <c r="J43" s="307" t="n"/>
      <c r="K43" s="307" t="n"/>
      <c r="L43" s="308" t="n"/>
      <c r="S43" s="94" t="n"/>
      <c r="T43" s="95" t="n"/>
    </row>
    <row r="44" ht="15.6" customHeight="1" s="325">
      <c r="A44" s="309" t="n"/>
      <c r="L44" s="311" t="n"/>
      <c r="S44" s="93" t="n"/>
      <c r="T44" s="95" t="n"/>
    </row>
    <row r="45" ht="15.6" customHeight="1" s="325">
      <c r="A45" s="309" t="n"/>
      <c r="L45" s="311" t="n"/>
      <c r="S45" s="93" t="n"/>
      <c r="T45" s="95" t="n"/>
    </row>
    <row r="46" ht="15.6" customHeight="1" s="325">
      <c r="A46" s="309" t="n"/>
      <c r="L46" s="311" t="n"/>
      <c r="S46" s="93" t="n"/>
      <c r="T46" s="95" t="n"/>
    </row>
    <row r="47">
      <c r="A47" s="309" t="n"/>
      <c r="L47" s="311" t="n"/>
      <c r="O47" s="353" t="inlineStr">
        <is>
          <t>Комплект с колпаком</t>
        </is>
      </c>
      <c r="S47" s="353" t="inlineStr">
        <is>
          <t>Комплект с колпаком</t>
        </is>
      </c>
    </row>
    <row r="48" ht="15.6" customHeight="1" s="325">
      <c r="A48" s="309" t="n"/>
      <c r="L48" s="311" t="n"/>
      <c r="Q48" s="65" t="inlineStr">
        <is>
          <t>%</t>
        </is>
      </c>
      <c r="S48" s="89" t="inlineStr">
        <is>
          <t>Цена по карте</t>
        </is>
      </c>
      <c r="T48" s="67" t="n">
        <v>4201</v>
      </c>
      <c r="U48" s="69">
        <f>100-(T48*100/10204)</f>
        <v/>
      </c>
    </row>
    <row r="49" ht="15.6" customHeight="1" s="325">
      <c r="A49" s="309" t="n"/>
      <c r="L49" s="311" t="n"/>
      <c r="O49" s="66" t="inlineStr">
        <is>
          <t>Цена по карте</t>
        </is>
      </c>
      <c r="P49" s="67" t="n">
        <v>3518</v>
      </c>
      <c r="Q49" s="69">
        <f>100-(P49*100/10204)</f>
        <v/>
      </c>
      <c r="S49" s="89" t="inlineStr">
        <is>
          <t>Цена без карты</t>
        </is>
      </c>
      <c r="T49" s="67" t="n">
        <v>5600</v>
      </c>
      <c r="U49" s="69">
        <f>100-(T49*100/10204)</f>
        <v/>
      </c>
    </row>
    <row r="50" ht="15.6" customHeight="1" s="325">
      <c r="A50" s="309" t="n"/>
      <c r="L50" s="311" t="n"/>
      <c r="O50" s="66" t="inlineStr">
        <is>
          <t>Цена без карты</t>
        </is>
      </c>
      <c r="P50" s="67" t="n">
        <v>3627</v>
      </c>
      <c r="Q50" s="69">
        <f>100-(P50*100/10204)</f>
        <v/>
      </c>
      <c r="S50" s="71" t="n"/>
      <c r="T50" s="71" t="n"/>
    </row>
    <row r="51">
      <c r="A51" s="309" t="n"/>
      <c r="L51" s="311" t="n"/>
      <c r="S51" s="73" t="inlineStr">
        <is>
          <t>Динамика изменения</t>
        </is>
      </c>
      <c r="T51" s="64" t="n"/>
    </row>
    <row r="52" ht="15.6" customHeight="1" s="325">
      <c r="A52" s="309" t="n"/>
      <c r="L52" s="311" t="n"/>
      <c r="S52" s="74" t="inlineStr">
        <is>
          <t>Цена по карте</t>
        </is>
      </c>
      <c r="T52" s="92" t="inlineStr">
        <is>
          <t>отрицательная</t>
        </is>
      </c>
    </row>
    <row r="53" ht="15.6" customHeight="1" s="325">
      <c r="A53" s="312" t="n"/>
      <c r="B53" s="313" t="n"/>
      <c r="C53" s="313" t="n"/>
      <c r="D53" s="313" t="n"/>
      <c r="E53" s="313" t="n"/>
      <c r="F53" s="313" t="n"/>
      <c r="G53" s="313" t="n"/>
      <c r="H53" s="313" t="n"/>
      <c r="I53" s="313" t="n"/>
      <c r="J53" s="313" t="n"/>
      <c r="K53" s="313" t="n"/>
      <c r="L53" s="314" t="n"/>
      <c r="S53" s="76" t="inlineStr">
        <is>
          <t>Цена без карты</t>
        </is>
      </c>
      <c r="T53" s="92" t="inlineStr">
        <is>
          <t>отрицательная</t>
        </is>
      </c>
    </row>
    <row r="54" ht="15.6" customHeight="1" s="325">
      <c r="A54" s="341" t="inlineStr">
        <is>
          <t>https://www.wildberries.ru/catalog/225219537/detail.aspx</t>
        </is>
      </c>
      <c r="B54" s="316" t="n"/>
      <c r="C54" s="313" t="inlineStr">
        <is>
          <t>GERVENT</t>
        </is>
      </c>
      <c r="D54" s="313" t="n"/>
      <c r="E54" s="313" t="n"/>
      <c r="F54" s="313" t="n"/>
      <c r="G54" s="313" t="n"/>
      <c r="H54" s="313" t="n"/>
      <c r="I54" s="313" t="n"/>
      <c r="J54" s="313" t="n"/>
      <c r="K54" s="313" t="n"/>
      <c r="L54" s="314" t="n"/>
      <c r="S54" s="94" t="n"/>
      <c r="T54" s="95" t="n"/>
    </row>
    <row r="55" ht="15.6" customHeight="1" s="325">
      <c r="A55" s="349" t="inlineStr">
        <is>
          <t>ПЭ</t>
        </is>
      </c>
      <c r="B55" s="316" t="n"/>
      <c r="C55" s="316" t="n"/>
      <c r="D55" s="316" t="n"/>
      <c r="E55" s="316" t="n"/>
      <c r="F55" s="316" t="n"/>
      <c r="G55" s="316" t="n"/>
      <c r="H55" s="316" t="n"/>
      <c r="I55" s="316" t="n"/>
      <c r="J55" s="316" t="n"/>
      <c r="K55" s="316" t="n"/>
      <c r="L55" s="369" t="n"/>
      <c r="M55" s="305" t="inlineStr">
        <is>
          <t>Нанодефлектор</t>
        </is>
      </c>
      <c r="N55" s="369" t="n"/>
      <c r="S55" s="94" t="n"/>
      <c r="T55" s="95" t="n"/>
    </row>
    <row r="56">
      <c r="A56" s="283" t="n"/>
      <c r="B56" s="307" t="n"/>
      <c r="C56" s="307" t="n"/>
      <c r="D56" s="307" t="n"/>
      <c r="E56" s="307" t="n"/>
      <c r="F56" s="307" t="n"/>
      <c r="G56" s="307" t="n"/>
      <c r="H56" s="307" t="n"/>
      <c r="I56" s="307" t="n"/>
      <c r="J56" s="307" t="n"/>
      <c r="K56" s="307" t="n"/>
      <c r="L56" s="308" t="n"/>
    </row>
    <row r="57">
      <c r="A57" s="309" t="n"/>
      <c r="L57" s="311" t="n"/>
      <c r="O57" s="353" t="inlineStr">
        <is>
          <t>ПЭ</t>
        </is>
      </c>
      <c r="S57" s="64" t="inlineStr">
        <is>
          <t>Вент выход</t>
        </is>
      </c>
      <c r="T57" s="64" t="n"/>
      <c r="U57" s="91" t="inlineStr">
        <is>
          <t>% от РРЦ</t>
        </is>
      </c>
    </row>
    <row r="58" ht="15.6" customHeight="1" s="325">
      <c r="A58" s="309" t="n"/>
      <c r="L58" s="311" t="n"/>
      <c r="Q58" s="65" t="inlineStr">
        <is>
          <t>%</t>
        </is>
      </c>
      <c r="S58" s="89" t="inlineStr">
        <is>
          <t>Цена по карте</t>
        </is>
      </c>
      <c r="T58" s="67" t="n">
        <v>1118</v>
      </c>
      <c r="U58" s="69">
        <f>100-(T58*100/3465)</f>
        <v/>
      </c>
    </row>
    <row r="59" ht="15.6" customHeight="1" s="325">
      <c r="A59" s="309" t="n"/>
      <c r="L59" s="311" t="n"/>
      <c r="O59" s="66" t="inlineStr">
        <is>
          <t>Цена по карте</t>
        </is>
      </c>
      <c r="P59" s="67" t="n">
        <v>1153</v>
      </c>
      <c r="Q59" s="69">
        <f>100-(P59*100/3465)</f>
        <v/>
      </c>
      <c r="S59" s="89" t="inlineStr">
        <is>
          <t>Цена без карты</t>
        </is>
      </c>
      <c r="T59" s="67" t="n">
        <v>1141</v>
      </c>
      <c r="U59" s="69">
        <f>100-(T59*100/3465)</f>
        <v/>
      </c>
    </row>
    <row r="60" ht="15.6" customHeight="1" s="325">
      <c r="A60" s="309" t="n"/>
      <c r="L60" s="311" t="n"/>
      <c r="O60" s="66" t="inlineStr">
        <is>
          <t>Цена без карты</t>
        </is>
      </c>
      <c r="P60" s="67" t="n">
        <v>1177</v>
      </c>
      <c r="Q60" s="69">
        <f>100-(P60*100/3465)</f>
        <v/>
      </c>
      <c r="S60" s="71" t="n"/>
      <c r="T60" s="71" t="n"/>
    </row>
    <row r="61" ht="15.6" customHeight="1" s="325">
      <c r="A61" s="309" t="n"/>
      <c r="L61" s="311" t="n"/>
      <c r="O61" s="79" t="n"/>
      <c r="P61" s="80" t="n"/>
      <c r="Q61" s="81" t="n"/>
      <c r="S61" s="73" t="inlineStr">
        <is>
          <t>Динамика изменения</t>
        </is>
      </c>
      <c r="T61" s="64" t="n"/>
    </row>
    <row r="62" ht="15.6" customHeight="1" s="325">
      <c r="A62" s="309" t="n"/>
      <c r="L62" s="311" t="n"/>
      <c r="O62" s="79" t="n"/>
      <c r="P62" s="80" t="n"/>
      <c r="Q62" s="81" t="n"/>
      <c r="S62" s="74" t="inlineStr">
        <is>
          <t>Цена по карте</t>
        </is>
      </c>
      <c r="T62" s="92" t="inlineStr">
        <is>
          <t>положительная</t>
        </is>
      </c>
    </row>
    <row r="63" ht="15.6" customHeight="1" s="325">
      <c r="A63" s="309" t="n"/>
      <c r="L63" s="311" t="n"/>
      <c r="S63" s="76" t="inlineStr">
        <is>
          <t>Цена без карты</t>
        </is>
      </c>
      <c r="T63" s="92" t="inlineStr">
        <is>
          <t>положительная</t>
        </is>
      </c>
    </row>
    <row r="64">
      <c r="A64" s="309" t="n"/>
      <c r="L64" s="311" t="n"/>
      <c r="S64" s="73" t="n"/>
      <c r="T64" s="73" t="n"/>
    </row>
    <row r="65" ht="15.6" customHeight="1" s="325">
      <c r="A65" s="312" t="n"/>
      <c r="B65" s="313" t="n"/>
      <c r="C65" s="313" t="n"/>
      <c r="D65" s="313" t="n"/>
      <c r="E65" s="313" t="n"/>
      <c r="F65" s="313" t="n"/>
      <c r="G65" s="313" t="n"/>
      <c r="H65" s="313" t="n"/>
      <c r="I65" s="313" t="n"/>
      <c r="J65" s="313" t="n"/>
      <c r="K65" s="313" t="n"/>
      <c r="L65" s="314" t="n"/>
      <c r="S65" s="93" t="n"/>
      <c r="T65" s="95" t="n"/>
    </row>
    <row r="66" ht="15.6" customHeight="1" s="325">
      <c r="A66" s="298" t="inlineStr">
        <is>
          <t>https://www.wildberries.ru/catalog/107576655/detail.aspx</t>
        </is>
      </c>
      <c r="B66" s="369" t="n"/>
      <c r="C66" s="305" t="inlineStr">
        <is>
          <t>Нанодефлектор</t>
        </is>
      </c>
      <c r="D66" s="369" t="n"/>
      <c r="E66" s="281" t="n"/>
      <c r="F66" s="316" t="n"/>
      <c r="G66" s="280" t="n"/>
      <c r="H66" s="369" t="n"/>
      <c r="I66" s="280" t="n"/>
      <c r="J66" s="369" t="n"/>
      <c r="K66" s="280" t="n"/>
      <c r="L66" s="369" t="n"/>
      <c r="S66" s="94" t="n"/>
      <c r="T66" s="95" t="n"/>
    </row>
    <row r="67" ht="15.6" customHeight="1" s="325">
      <c r="A67" s="341" t="n"/>
      <c r="B67" s="329" t="n"/>
      <c r="C67" s="329" t="n"/>
      <c r="D67" s="329" t="n"/>
      <c r="E67" s="329" t="n"/>
      <c r="F67" s="282" t="n"/>
      <c r="G67" s="329" t="n"/>
      <c r="H67" s="329" t="n"/>
      <c r="I67" s="329" t="n"/>
      <c r="J67" s="329" t="n"/>
      <c r="K67" s="329" t="n"/>
      <c r="L67" s="101" t="n"/>
      <c r="S67" s="94" t="n"/>
      <c r="T67" s="95" t="n"/>
    </row>
    <row r="68" ht="15.6" customHeight="1" s="325">
      <c r="A68" s="349" t="inlineStr">
        <is>
          <t>OZON</t>
        </is>
      </c>
      <c r="B68" s="316" t="n"/>
      <c r="C68" s="316" t="n"/>
      <c r="D68" s="316" t="n"/>
      <c r="E68" s="316" t="n"/>
      <c r="F68" s="316" t="n"/>
      <c r="G68" s="316" t="n"/>
      <c r="H68" s="316" t="n"/>
      <c r="I68" s="316" t="n"/>
      <c r="J68" s="316" t="n"/>
      <c r="K68" s="316" t="n"/>
      <c r="L68" s="369" t="n"/>
    </row>
    <row r="69" ht="15.6" customHeight="1" s="325">
      <c r="A69" s="102" t="n"/>
      <c r="B69" s="103" t="n"/>
      <c r="C69" s="103" t="n"/>
      <c r="D69" s="103" t="n"/>
      <c r="E69" s="103" t="n"/>
      <c r="F69" s="103" t="n"/>
      <c r="G69" s="103" t="n"/>
      <c r="H69" s="103" t="n"/>
      <c r="I69" s="103" t="n"/>
      <c r="J69" s="103" t="n"/>
      <c r="K69" s="103" t="n"/>
      <c r="L69" s="104" t="n"/>
    </row>
    <row r="70">
      <c r="A70" s="283" t="n"/>
      <c r="B70" s="307" t="n"/>
      <c r="C70" s="307" t="n"/>
      <c r="D70" s="307" t="n"/>
      <c r="E70" s="307" t="n"/>
      <c r="F70" s="307" t="n"/>
      <c r="G70" s="307" t="n"/>
      <c r="H70" s="307" t="n"/>
      <c r="I70" s="307" t="n"/>
      <c r="J70" s="307" t="n"/>
      <c r="K70" s="307" t="n"/>
      <c r="L70" s="308" t="n"/>
    </row>
    <row r="71" ht="15.6" customHeight="1" s="325">
      <c r="A71" s="309" t="n"/>
      <c r="L71" s="311" t="n"/>
      <c r="O71" s="276" t="inlineStr">
        <is>
          <t>OZON</t>
        </is>
      </c>
      <c r="P71" s="316" t="n"/>
      <c r="Q71" s="316" t="n"/>
    </row>
    <row r="72" ht="15.6" customHeight="1" s="325">
      <c r="A72" s="309" t="n"/>
      <c r="L72" s="311" t="n"/>
      <c r="O72" s="79" t="n"/>
      <c r="P72" s="80" t="n"/>
      <c r="Q72" s="81" t="n"/>
      <c r="U72" s="71" t="n"/>
    </row>
    <row r="73">
      <c r="A73" s="309" t="n"/>
      <c r="L73" s="311" t="n"/>
      <c r="O73" s="353" t="inlineStr">
        <is>
          <t>РВТ 355</t>
        </is>
      </c>
      <c r="P73" s="353" t="n"/>
      <c r="Q73" s="353" t="n"/>
      <c r="S73" s="64" t="inlineStr">
        <is>
          <t>РВТ 160</t>
        </is>
      </c>
      <c r="T73" s="64" t="n"/>
      <c r="U73" s="64" t="inlineStr">
        <is>
          <t>% от РРЦ</t>
        </is>
      </c>
    </row>
    <row r="74" ht="15.6" customHeight="1" s="325">
      <c r="A74" s="309" t="n"/>
      <c r="L74" s="311" t="n"/>
      <c r="Q74" t="inlineStr">
        <is>
          <t>%</t>
        </is>
      </c>
      <c r="S74" s="89" t="inlineStr">
        <is>
          <t>Цена по карте</t>
        </is>
      </c>
      <c r="T74" s="67" t="n"/>
      <c r="U74" s="69">
        <f>100-(T74*100/5270)</f>
        <v/>
      </c>
    </row>
    <row r="75" ht="15.6" customHeight="1" s="325">
      <c r="A75" s="309" t="n"/>
      <c r="L75" s="311" t="n"/>
      <c r="O75" s="66" t="inlineStr">
        <is>
          <t>Цена по карте</t>
        </is>
      </c>
      <c r="P75" s="67" t="n"/>
      <c r="Q75" s="69">
        <f>100-(P75*100/5270)</f>
        <v/>
      </c>
      <c r="S75" s="89" t="inlineStr">
        <is>
          <t>Цена без карты</t>
        </is>
      </c>
      <c r="T75" s="67" t="n"/>
      <c r="U75" s="69">
        <f>100-(T75*100/5270)</f>
        <v/>
      </c>
    </row>
    <row r="76" ht="15.6" customHeight="1" s="325">
      <c r="A76" s="309" t="n"/>
      <c r="L76" s="311" t="n"/>
      <c r="O76" s="66" t="inlineStr">
        <is>
          <t>Цена без карты</t>
        </is>
      </c>
      <c r="P76" s="67" t="n"/>
      <c r="Q76" s="69">
        <f>100-(P76*100/5270)</f>
        <v/>
      </c>
      <c r="S76" s="71" t="n"/>
      <c r="T76" s="71" t="n"/>
    </row>
    <row r="77">
      <c r="A77" s="309" t="n"/>
      <c r="L77" s="311" t="n"/>
      <c r="S77" s="73" t="inlineStr">
        <is>
          <t>Динамика изменения</t>
        </is>
      </c>
      <c r="T77" s="64" t="n"/>
    </row>
    <row r="78" ht="15.6" customHeight="1" s="325">
      <c r="A78" s="309" t="n"/>
      <c r="L78" s="311" t="n"/>
      <c r="S78" s="74" t="inlineStr">
        <is>
          <t>Цена по карте</t>
        </is>
      </c>
      <c r="T78" s="92" t="inlineStr">
        <is>
          <t>отрицательная</t>
        </is>
      </c>
    </row>
    <row r="79" ht="15.6" customHeight="1" s="325">
      <c r="A79" s="312" t="n"/>
      <c r="B79" s="313" t="n"/>
      <c r="C79" s="313" t="n"/>
      <c r="D79" s="313" t="n"/>
      <c r="E79" s="313" t="n"/>
      <c r="F79" s="313" t="n"/>
      <c r="G79" s="313" t="n"/>
      <c r="H79" s="313" t="n"/>
      <c r="I79" s="313" t="n"/>
      <c r="J79" s="313" t="n"/>
      <c r="K79" s="313" t="n"/>
      <c r="L79" s="314" t="n"/>
      <c r="S79" s="76" t="inlineStr">
        <is>
          <t>Цена без карты</t>
        </is>
      </c>
      <c r="T79" s="92" t="inlineStr">
        <is>
          <t>отрицательная</t>
        </is>
      </c>
    </row>
    <row r="80">
      <c r="A80" s="298" t="n"/>
      <c r="B80" s="369" t="n"/>
      <c r="C80" s="280" t="n"/>
      <c r="D80" s="369" t="n"/>
      <c r="E80" s="281" t="n"/>
      <c r="F80" s="316" t="n"/>
      <c r="G80" s="280" t="n"/>
      <c r="H80" s="369" t="n"/>
      <c r="I80" s="280" t="n"/>
      <c r="J80" s="369" t="n"/>
      <c r="K80" s="280" t="n"/>
      <c r="L80" s="369" t="n"/>
    </row>
    <row r="81">
      <c r="A81" s="341" t="n"/>
      <c r="B81" s="329" t="n"/>
      <c r="C81" s="329" t="n"/>
      <c r="D81" s="329" t="n"/>
      <c r="E81" s="105" t="inlineStr">
        <is>
          <t>Комлект с РВТ 160</t>
        </is>
      </c>
      <c r="F81" s="282" t="n"/>
      <c r="G81" s="329" t="n"/>
      <c r="H81" s="329" t="n"/>
      <c r="I81" s="329" t="n"/>
      <c r="J81" s="329" t="n"/>
      <c r="K81" s="329" t="n"/>
      <c r="L81" s="101" t="n"/>
    </row>
    <row r="82">
      <c r="A82" s="283" t="n"/>
      <c r="B82" s="307" t="n"/>
      <c r="C82" s="307" t="n"/>
      <c r="D82" s="307" t="n"/>
      <c r="E82" s="307" t="n"/>
      <c r="F82" s="307" t="n"/>
      <c r="G82" s="307" t="n"/>
      <c r="H82" s="307" t="n"/>
      <c r="I82" s="307" t="n"/>
      <c r="J82" s="307" t="n"/>
      <c r="K82" s="307" t="n"/>
      <c r="L82" s="308" t="n"/>
    </row>
    <row r="83">
      <c r="A83" s="309" t="n"/>
      <c r="L83" s="311" t="n"/>
    </row>
    <row r="84">
      <c r="A84" s="309" t="n"/>
      <c r="L84" s="311" t="n"/>
    </row>
    <row r="85">
      <c r="A85" s="309" t="n"/>
      <c r="L85" s="311" t="n"/>
      <c r="O85" s="353" t="inlineStr">
        <is>
          <t>Комплект с РВТ-160</t>
        </is>
      </c>
      <c r="S85" s="64" t="inlineStr">
        <is>
          <t>Комплект</t>
        </is>
      </c>
      <c r="T85" s="64" t="n"/>
      <c r="U85" s="64" t="inlineStr">
        <is>
          <t>% от РРЦ</t>
        </is>
      </c>
    </row>
    <row r="86" ht="15.6" customHeight="1" s="325">
      <c r="A86" s="309" t="n"/>
      <c r="L86" s="311" t="n"/>
      <c r="Q86" t="inlineStr">
        <is>
          <t>%</t>
        </is>
      </c>
      <c r="S86" s="89" t="inlineStr">
        <is>
          <t>Цена по карте</t>
        </is>
      </c>
      <c r="T86" s="67" t="n"/>
      <c r="U86" s="69">
        <f>100-(T86*100/10204)</f>
        <v/>
      </c>
    </row>
    <row r="87" ht="15.6" customHeight="1" s="325">
      <c r="A87" s="309" t="n"/>
      <c r="L87" s="311" t="n"/>
      <c r="O87" s="66" t="inlineStr">
        <is>
          <t>Цена по карте</t>
        </is>
      </c>
      <c r="P87" s="67" t="n"/>
      <c r="Q87" s="69">
        <f>100-(P87*100/10204)</f>
        <v/>
      </c>
      <c r="S87" s="89" t="inlineStr">
        <is>
          <t>Цена без карты</t>
        </is>
      </c>
      <c r="T87" s="67" t="n"/>
      <c r="U87" s="69">
        <f>100-(T87*100/10204)</f>
        <v/>
      </c>
    </row>
    <row r="88" ht="15.6" customHeight="1" s="325">
      <c r="A88" s="309" t="n"/>
      <c r="L88" s="311" t="n"/>
      <c r="O88" s="66" t="inlineStr">
        <is>
          <t>Цена без карты</t>
        </is>
      </c>
      <c r="P88" s="67" t="n"/>
      <c r="Q88" s="69">
        <f>100-(P88*100/10204)</f>
        <v/>
      </c>
      <c r="S88" s="71" t="n"/>
      <c r="T88" s="71" t="n"/>
    </row>
    <row r="89">
      <c r="A89" s="309" t="n"/>
      <c r="L89" s="311" t="n"/>
      <c r="S89" s="73" t="inlineStr">
        <is>
          <t>Динамика изменения</t>
        </is>
      </c>
      <c r="T89" s="73" t="n"/>
    </row>
    <row r="90" ht="15.6" customHeight="1" s="325">
      <c r="A90" s="309" t="n"/>
      <c r="L90" s="311" t="n"/>
      <c r="S90" s="74" t="inlineStr">
        <is>
          <t>Цена по карте</t>
        </is>
      </c>
      <c r="T90" s="92" t="inlineStr">
        <is>
          <t>положительная</t>
        </is>
      </c>
    </row>
    <row r="91" ht="15.6" customHeight="1" s="325">
      <c r="A91" s="312" t="n"/>
      <c r="B91" s="313" t="n"/>
      <c r="C91" s="313" t="n"/>
      <c r="D91" s="313" t="n"/>
      <c r="E91" s="313" t="n"/>
      <c r="F91" s="313" t="n"/>
      <c r="G91" s="313" t="n"/>
      <c r="H91" s="313" t="n"/>
      <c r="I91" s="313" t="n"/>
      <c r="J91" s="313" t="n"/>
      <c r="K91" s="313" t="n"/>
      <c r="L91" s="314" t="n"/>
      <c r="S91" s="76" t="inlineStr">
        <is>
          <t>Цена без карты</t>
        </is>
      </c>
      <c r="T91" s="92" t="inlineStr">
        <is>
          <t>положительная</t>
        </is>
      </c>
    </row>
    <row r="92">
      <c r="A92" s="381" t="inlineStr">
        <is>
          <t>Яндекс Маркет</t>
        </is>
      </c>
      <c r="B92" s="316" t="n"/>
      <c r="C92" s="316" t="n"/>
      <c r="D92" s="316" t="n"/>
      <c r="E92" s="316" t="n"/>
      <c r="F92" s="316" t="n"/>
      <c r="G92" s="316" t="n"/>
      <c r="H92" s="316" t="n"/>
      <c r="I92" s="316" t="n"/>
      <c r="J92" s="316" t="n"/>
      <c r="K92" s="316" t="n"/>
      <c r="L92" s="369" t="n"/>
    </row>
    <row r="93">
      <c r="A93" s="106" t="n"/>
      <c r="B93" s="107" t="n"/>
      <c r="C93" s="107" t="n"/>
      <c r="D93" s="107" t="n"/>
      <c r="E93" s="107" t="n"/>
      <c r="F93" s="108" t="inlineStr">
        <is>
          <t>РВТ  160</t>
        </is>
      </c>
      <c r="G93" s="107" t="n"/>
      <c r="H93" s="107" t="n"/>
      <c r="I93" s="107" t="n"/>
      <c r="J93" s="107" t="n"/>
      <c r="K93" s="107" t="n"/>
      <c r="L93" s="109" t="n"/>
      <c r="O93" s="110" t="inlineStr">
        <is>
          <t>Яндекс Маркет</t>
        </is>
      </c>
    </row>
    <row r="94">
      <c r="A94" s="283" t="inlineStr">
        <is>
          <t>ВВ</t>
        </is>
      </c>
      <c r="B94" s="307" t="n"/>
      <c r="C94" s="307" t="n"/>
      <c r="D94" s="307" t="n"/>
      <c r="E94" s="307" t="n"/>
      <c r="F94" s="307" t="n"/>
      <c r="G94" s="307" t="n"/>
      <c r="H94" s="307" t="n"/>
      <c r="I94" s="307" t="n"/>
      <c r="J94" s="307" t="n"/>
      <c r="K94" s="307" t="n"/>
      <c r="L94" s="308" t="n"/>
      <c r="M94" t="inlineStr">
        <is>
          <t xml:space="preserve">Бренд </t>
        </is>
      </c>
      <c r="N94" t="inlineStr">
        <is>
          <t>Гервент</t>
        </is>
      </c>
    </row>
    <row r="95">
      <c r="A95" s="309" t="n"/>
      <c r="L95" s="311" t="n"/>
      <c r="O95" s="353" t="inlineStr">
        <is>
          <t>РВТ-160</t>
        </is>
      </c>
      <c r="P95" s="353" t="n"/>
      <c r="Q95" s="353" t="n"/>
      <c r="S95" s="64" t="inlineStr">
        <is>
          <t>РВТ-160</t>
        </is>
      </c>
      <c r="T95" s="64" t="n"/>
      <c r="U95" s="91" t="inlineStr">
        <is>
          <t>% от РРЦ</t>
        </is>
      </c>
    </row>
    <row r="96" ht="15.6" customHeight="1" s="325">
      <c r="A96" s="309" t="n"/>
      <c r="L96" s="311" t="n"/>
      <c r="Q96" s="65" t="inlineStr">
        <is>
          <t>%</t>
        </is>
      </c>
      <c r="S96" s="89" t="inlineStr">
        <is>
          <t>Цена по карте</t>
        </is>
      </c>
      <c r="T96" s="67" t="n">
        <v>5362</v>
      </c>
      <c r="U96" s="69">
        <f>100-(T96*100/10204)</f>
        <v/>
      </c>
    </row>
    <row r="97" ht="15.6" customHeight="1" s="325">
      <c r="A97" s="309" t="n"/>
      <c r="L97" s="311" t="n"/>
      <c r="O97" s="66" t="inlineStr">
        <is>
          <t>Цена по карте</t>
        </is>
      </c>
      <c r="P97" s="67" t="n">
        <v>5369</v>
      </c>
      <c r="Q97" s="69">
        <f>100-(P97*100/10204)</f>
        <v/>
      </c>
      <c r="S97" s="89" t="inlineStr">
        <is>
          <t>Цена без карты</t>
        </is>
      </c>
      <c r="T97" t="n">
        <v>8000</v>
      </c>
      <c r="U97" s="69">
        <f>100-(T97*100/10204)</f>
        <v/>
      </c>
    </row>
    <row r="98" ht="15.6" customHeight="1" s="325">
      <c r="A98" s="309" t="n"/>
      <c r="L98" s="311" t="n"/>
      <c r="O98" s="66" t="inlineStr">
        <is>
          <t>Цена без карты</t>
        </is>
      </c>
      <c r="P98" t="n">
        <v>8000</v>
      </c>
      <c r="Q98" s="69">
        <f>100-(P99*100/10204)</f>
        <v/>
      </c>
      <c r="S98" s="71" t="n"/>
      <c r="T98" s="71" t="n"/>
    </row>
    <row r="99" ht="15.6" customHeight="1" s="325">
      <c r="A99" s="309" t="n"/>
      <c r="L99" s="311" t="n"/>
      <c r="P99" s="67" t="n"/>
      <c r="S99" s="73" t="inlineStr">
        <is>
          <t>Динамика изменения</t>
        </is>
      </c>
      <c r="T99" s="73" t="n"/>
    </row>
    <row r="100" ht="15.6" customHeight="1" s="325">
      <c r="A100" s="309" t="n"/>
      <c r="L100" s="311" t="n"/>
      <c r="S100" s="74" t="inlineStr">
        <is>
          <t>Цена по карте</t>
        </is>
      </c>
      <c r="T100" s="92" t="inlineStr">
        <is>
          <t>положительная</t>
        </is>
      </c>
    </row>
    <row r="101" ht="15.6" customHeight="1" s="325">
      <c r="A101" s="309" t="n"/>
      <c r="L101" s="311" t="n"/>
      <c r="S101" s="111" t="inlineStr">
        <is>
          <t>Цена без карты</t>
        </is>
      </c>
      <c r="T101" s="92" t="inlineStr">
        <is>
          <t>без изменений</t>
        </is>
      </c>
    </row>
    <row r="102" ht="15.6" customHeight="1" s="325">
      <c r="A102" s="309" t="n"/>
      <c r="L102" s="311" t="n"/>
      <c r="T102" s="92" t="n"/>
    </row>
    <row r="103" ht="15.6" customHeight="1" s="325">
      <c r="A103" s="312" t="n"/>
      <c r="B103" s="313" t="n"/>
      <c r="C103" s="313" t="n"/>
      <c r="D103" s="313" t="n"/>
      <c r="E103" s="313" t="n"/>
      <c r="F103" s="313" t="n"/>
      <c r="G103" s="313" t="n"/>
      <c r="H103" s="313" t="n"/>
      <c r="I103" s="313" t="n"/>
      <c r="J103" s="313" t="n"/>
      <c r="K103" s="313" t="n"/>
      <c r="L103" s="314" t="n"/>
      <c r="O103" s="79" t="n"/>
      <c r="P103" s="80" t="n"/>
      <c r="Q103" s="81" t="n"/>
      <c r="S103" s="71" t="n"/>
      <c r="T103" s="71" t="n"/>
    </row>
    <row r="104" ht="15.6" customHeight="1" s="325">
      <c r="A104" s="298" t="inlineStr">
        <is>
          <t>https://market.yandex.ru/card/nanodeflektor-turbina-rotatsionnaya-ventilyatsionnaya-d160-korichnevyy-plastik/102019099337?do-waremd5=2Wj-B_uMg0xTF_Vkw7RCSw&amp;sponsored=1&amp;cpc=T233Q2Du0uDwAQUjPe92iE6X6gtWfYNq-7I3fGaraQpzd2zaLaA3HIjmj0QTQiXITOHaecBj1Eh6fzCuP8Q0xaGE9OEfbQ2xCRGlXPOFzTZtXCMBLHLD3ywiZx7dQbZzsJgGEMPNxQHCXNz70PsHteG_OOlistqequSHC3NwJqqrmpjsEk2vhuw7Dp0cG7wQBrVTviKWeopCmYO2BnubSFWiusmTPwD6ApDmZw5Vj-C_6r9MsGipBWoH0E-qtiomqKTlN-mmKfZY-K7HaKAYwM-lpn9ZdoOdeuyKWA_c-FDaFg4SBvUEJsCl7OHDIZoM6w4eDWSOUiLTUltZj2DaUpS4u5IEmjbRjQx7WAFX4Wi6aBuUfCNhN6A3nvGs2b5Wx-sJoyatVQv4WaqyDRQB1zGIsxQAlklUNbroBEmxR09LB9DtTEdKw3zMhxeMY5XCZur8-9QTVPiueh1o1tug4hcYYqsdjcQrfM1jdOABUiy-4_s3VtaYnMtiaNBrGp1g60lJP6pDTyLi1N8zw8vSuF4ruAbQsy5SS5TjT4o7lYViK2P1wrCn3QQB-Yn3AxqxemFb5SQlK-QGjnTUqCln-w%2C%2C&amp;nid=18062242&amp;ogV=-12</t>
        </is>
      </c>
      <c r="B104" s="369" t="n"/>
      <c r="C104" s="321" t="n"/>
      <c r="D104" s="369" t="n"/>
      <c r="E104" s="281" t="n"/>
      <c r="F104" s="316" t="n"/>
      <c r="G104" s="280" t="n"/>
      <c r="H104" s="369" t="n"/>
      <c r="I104" s="280" t="n"/>
      <c r="J104" s="369" t="n"/>
      <c r="K104" s="280" t="n"/>
      <c r="L104" s="369" t="n"/>
      <c r="O104" s="79" t="n"/>
      <c r="P104" s="80" t="n"/>
      <c r="Q104" s="81" t="n"/>
      <c r="S104" s="71" t="n"/>
      <c r="T104" s="71" t="n"/>
    </row>
    <row r="105">
      <c r="A105" s="298" t="n"/>
      <c r="B105" s="369" t="n"/>
      <c r="C105" s="280" t="n"/>
      <c r="D105" s="369" t="n"/>
      <c r="E105" s="322" t="inlineStr">
        <is>
          <t>комплект с рвт 160</t>
        </is>
      </c>
      <c r="F105" s="316" t="n"/>
      <c r="G105" s="280" t="n"/>
      <c r="H105" s="369" t="n"/>
      <c r="I105" s="280" t="n"/>
      <c r="J105" s="369" t="n"/>
      <c r="K105" s="280" t="n"/>
      <c r="L105" s="369" t="n"/>
      <c r="S105" s="73" t="n"/>
      <c r="T105" s="73" t="n"/>
    </row>
    <row r="106">
      <c r="A106" s="283" t="n"/>
      <c r="B106" s="307" t="n"/>
      <c r="C106" s="307" t="n"/>
      <c r="D106" s="307" t="n"/>
      <c r="E106" s="307" t="n"/>
      <c r="F106" s="307" t="n"/>
      <c r="G106" s="307" t="n"/>
      <c r="H106" s="307" t="n"/>
      <c r="I106" s="307" t="n"/>
      <c r="J106" s="307" t="n"/>
      <c r="K106" s="307" t="n"/>
      <c r="L106" s="308" t="n"/>
      <c r="M106" t="inlineStr">
        <is>
          <t>Бренд</t>
        </is>
      </c>
      <c r="N106" s="112" t="n"/>
      <c r="O106" s="112" t="n"/>
    </row>
    <row r="107">
      <c r="A107" s="309" t="n"/>
      <c r="L107" s="311" t="n"/>
      <c r="O107" s="350" t="inlineStr">
        <is>
          <t>Комлект с РВТ 160</t>
        </is>
      </c>
      <c r="P107" s="353" t="n"/>
      <c r="Q107" s="353" t="n"/>
      <c r="S107" s="114" t="inlineStr">
        <is>
          <t>РВТ 355</t>
        </is>
      </c>
      <c r="T107" s="64" t="n"/>
      <c r="U107" s="91" t="inlineStr">
        <is>
          <t>% от РРЦ</t>
        </is>
      </c>
    </row>
    <row r="108" ht="15.6" customHeight="1" s="325">
      <c r="A108" s="309" t="n"/>
      <c r="L108" s="311" t="n"/>
      <c r="Q108" s="65" t="inlineStr">
        <is>
          <t>%</t>
        </is>
      </c>
      <c r="S108" s="89" t="inlineStr">
        <is>
          <t>Цена по карте</t>
        </is>
      </c>
      <c r="T108" s="67" t="n">
        <v>11830</v>
      </c>
      <c r="U108" s="69">
        <f>100-(T108*100/10204)</f>
        <v/>
      </c>
    </row>
    <row r="109" ht="15.6" customHeight="1" s="325">
      <c r="A109" s="309" t="n"/>
      <c r="L109" s="311" t="n"/>
      <c r="O109" s="66" t="inlineStr">
        <is>
          <t>Цена по карте</t>
        </is>
      </c>
      <c r="P109" s="67" t="n">
        <v>11880</v>
      </c>
      <c r="Q109" s="69">
        <f>100-(P109*100/10204)</f>
        <v/>
      </c>
      <c r="S109" s="89" t="inlineStr">
        <is>
          <t>Цена без карты</t>
        </is>
      </c>
      <c r="T109" s="67" t="n">
        <v>13297</v>
      </c>
      <c r="U109" s="69">
        <f>100-(T109*100/10204)</f>
        <v/>
      </c>
    </row>
    <row r="110" ht="15.6" customHeight="1" s="325">
      <c r="A110" s="309" t="n"/>
      <c r="L110" s="311" t="n"/>
      <c r="O110" s="66" t="inlineStr">
        <is>
          <t>Цена без карты</t>
        </is>
      </c>
      <c r="P110" s="67" t="n">
        <v>13413</v>
      </c>
      <c r="Q110" s="69">
        <f>100-(P110*100/10204)</f>
        <v/>
      </c>
      <c r="S110" s="71" t="n"/>
      <c r="T110" s="71" t="n"/>
    </row>
    <row r="111">
      <c r="A111" s="309" t="n"/>
      <c r="L111" s="311" t="n"/>
      <c r="S111" s="73" t="inlineStr">
        <is>
          <t>Динамика изменения</t>
        </is>
      </c>
      <c r="T111" s="73" t="n"/>
    </row>
    <row r="112" ht="15.6" customHeight="1" s="325">
      <c r="A112" s="309" t="n"/>
      <c r="L112" s="311" t="n"/>
      <c r="S112" s="74" t="inlineStr">
        <is>
          <t>Цена по карте</t>
        </is>
      </c>
      <c r="T112" s="92" t="inlineStr">
        <is>
          <t>положительная</t>
        </is>
      </c>
    </row>
    <row r="113" ht="15.6" customHeight="1" s="325">
      <c r="A113" s="309" t="n"/>
      <c r="L113" s="311" t="n"/>
      <c r="S113" s="111" t="inlineStr">
        <is>
          <t>Цена без карты</t>
        </is>
      </c>
      <c r="T113" s="92" t="inlineStr">
        <is>
          <t>положительная</t>
        </is>
      </c>
    </row>
    <row r="114">
      <c r="A114" s="309" t="n"/>
      <c r="L114" s="311" t="n"/>
    </row>
    <row r="115" ht="15.6" customHeight="1" s="325">
      <c r="A115" s="312" t="n"/>
      <c r="B115" s="313" t="n"/>
      <c r="C115" s="313" t="n"/>
      <c r="D115" s="313" t="n"/>
      <c r="E115" s="313" t="n"/>
      <c r="F115" s="313" t="n"/>
      <c r="G115" s="313" t="n"/>
      <c r="H115" s="313" t="n"/>
      <c r="I115" s="313" t="n"/>
      <c r="J115" s="313" t="n"/>
      <c r="K115" s="313" t="n"/>
      <c r="L115" s="314" t="n"/>
      <c r="O115" s="79" t="n"/>
      <c r="P115" s="80" t="n"/>
      <c r="Q115" s="81" t="n"/>
      <c r="S115" s="71" t="n"/>
      <c r="T115" s="71" t="n"/>
    </row>
    <row r="116">
      <c r="A116" s="298" t="inlineStr">
        <is>
          <t>https://market.yandex.ru/card/komplekt-aktivnoy-ventilyatsii-nanodeflektor-nd160-vent-vykhod-uteplennyy-vysotoy-n500-dlya-krovelnogo-profnastila-20mm-korichnevyy/102465889173?do-waremd5=ODLcrGKIMsszz4Hu24EeBQ&amp;cpc=MkQXvyo41j_otY_6WpTPC1zO12GQM6M0q1CCJ8HhBQxPfKBZyGxAO46UoZyVKlBBzb1ll5ridM1MN_6igZ4zZKs6kwGEKwKAY98Mrdj8YlMPLIhB8T8hIiHnM_5xmZE97yBERNJA4g47J6WMx4WqiKsrRp0E5W-itHjbBYiC8T_HTWSs0MOc8qvUB2ZBUcfTFd8dgwS7OneofONXjE8HYFYHdzTK3LAcslHet1ehO_0d_BCrC2Q6Vspit9asxA4r-KtWKCtxGdrt35N68ENLuboznTIUZ3AzXrrK10bTVn4ZiXJmABfe6Hp8i6bstqhiGLk_FQzpKgGoFakVhZ6V6BdVAYiaCtj-2pBWbXKEiFZ6TR-K9y0gvfZTbOUYefPhkBReFDr0XXCaV5AkmiKoZUbH1LhHepgs4TbGHdjvnMChQoNhr9osMo1iejPa7BOG0yUQpJI-8Ky3NXwXv_EiuUDufKh_4hd6MDRtCzPhNV6d9j0JO6SpSv8iWzN7lZKn6FwOkrJCZ0ojyi0zQygzXioOL95GTUhkBkFsuqZoZlnCUVrQNg2KhKXf0BAHQh_N&amp;nid=61654848&amp;ogV=-12</t>
        </is>
      </c>
      <c r="B116" s="369" t="n"/>
      <c r="C116" s="280" t="n"/>
      <c r="D116" s="369" t="n"/>
      <c r="E116" s="281" t="n"/>
      <c r="F116" s="316" t="n"/>
      <c r="G116" s="280" t="n"/>
      <c r="H116" s="369" t="n"/>
      <c r="I116" s="280" t="n"/>
      <c r="J116" s="369" t="n"/>
      <c r="K116" s="280" t="n"/>
      <c r="L116" s="369" t="n"/>
      <c r="S116" s="73" t="n"/>
      <c r="T116" s="73" t="n"/>
    </row>
    <row r="117">
      <c r="A117" s="298" t="n"/>
      <c r="B117" s="369" t="n"/>
      <c r="C117" s="280" t="n"/>
      <c r="D117" s="369" t="n"/>
      <c r="E117" s="322" t="inlineStr">
        <is>
          <t>ВВ</t>
        </is>
      </c>
      <c r="F117" s="316" t="n"/>
      <c r="G117" s="280" t="n"/>
      <c r="H117" s="369" t="n"/>
      <c r="I117" s="280" t="n"/>
      <c r="J117" s="369" t="n"/>
      <c r="K117" s="280" t="n"/>
      <c r="L117" s="369" t="n"/>
      <c r="S117" s="73" t="n"/>
      <c r="T117" s="73" t="n"/>
    </row>
    <row r="118">
      <c r="A118" s="283" t="n"/>
      <c r="B118" s="307" t="n"/>
      <c r="C118" s="307" t="n"/>
      <c r="D118" s="307" t="n"/>
      <c r="E118" s="307" t="n"/>
      <c r="F118" s="307" t="n"/>
      <c r="G118" s="307" t="n"/>
      <c r="H118" s="307" t="n"/>
      <c r="I118" s="307" t="n"/>
      <c r="J118" s="307" t="n"/>
      <c r="K118" s="307" t="n"/>
      <c r="L118" s="308" t="n"/>
      <c r="M118" t="inlineStr">
        <is>
          <t>Бренд</t>
        </is>
      </c>
      <c r="N118" s="112" t="inlineStr">
        <is>
          <t>Турбодефлектор</t>
        </is>
      </c>
      <c r="O118" s="112" t="n"/>
    </row>
    <row r="119">
      <c r="A119" s="309" t="n"/>
      <c r="L119" s="311" t="n"/>
      <c r="O119" s="350" t="inlineStr">
        <is>
          <t>ВВ</t>
        </is>
      </c>
      <c r="P119" s="353" t="n"/>
      <c r="Q119" s="353" t="n"/>
      <c r="S119" s="114" t="inlineStr">
        <is>
          <t>Проходной элемент</t>
        </is>
      </c>
      <c r="T119" s="64" t="n"/>
      <c r="U119" s="91" t="inlineStr">
        <is>
          <t>% от РРЦ</t>
        </is>
      </c>
    </row>
    <row r="120" ht="15.6" customHeight="1" s="325">
      <c r="A120" s="309" t="n"/>
      <c r="L120" s="311" t="n"/>
      <c r="Q120" s="65" t="inlineStr">
        <is>
          <t>%</t>
        </is>
      </c>
      <c r="S120" s="89" t="inlineStr">
        <is>
          <t>Цена по карте</t>
        </is>
      </c>
      <c r="T120" s="67" t="n"/>
      <c r="U120" s="69">
        <f>100-(T120*100/10204)</f>
        <v/>
      </c>
    </row>
    <row r="121" ht="15.6" customHeight="1" s="325">
      <c r="A121" s="309" t="n"/>
      <c r="L121" s="311" t="n"/>
      <c r="O121" s="66" t="inlineStr">
        <is>
          <t>Цена по карте</t>
        </is>
      </c>
      <c r="P121" s="67" t="n"/>
      <c r="Q121" s="69">
        <f>100-(P121*100/10204)</f>
        <v/>
      </c>
      <c r="S121" s="89" t="inlineStr">
        <is>
          <t>Цена без карты</t>
        </is>
      </c>
      <c r="T121" s="67" t="n"/>
      <c r="U121" s="69">
        <f>100-(T121*100/10204)</f>
        <v/>
      </c>
    </row>
    <row r="122" ht="15.6" customHeight="1" s="325">
      <c r="A122" s="309" t="n"/>
      <c r="L122" s="311" t="n"/>
      <c r="O122" s="66" t="inlineStr">
        <is>
          <t>Цена без карты</t>
        </is>
      </c>
      <c r="P122" s="67" t="n"/>
      <c r="Q122" s="69">
        <f>100-(P122*100/10204)</f>
        <v/>
      </c>
      <c r="S122" s="71" t="n"/>
      <c r="T122" s="71" t="n"/>
    </row>
    <row r="123">
      <c r="A123" s="309" t="n"/>
      <c r="L123" s="311" t="n"/>
      <c r="S123" s="73" t="inlineStr">
        <is>
          <t>Динамика изменения</t>
        </is>
      </c>
      <c r="T123" s="73" t="n"/>
    </row>
    <row r="124" ht="15.6" customHeight="1" s="325">
      <c r="A124" s="309" t="n"/>
      <c r="L124" s="311" t="n"/>
      <c r="S124" s="74" t="inlineStr">
        <is>
          <t>Цена по карте</t>
        </is>
      </c>
      <c r="T124" s="92" t="inlineStr">
        <is>
          <t>отрицательная</t>
        </is>
      </c>
    </row>
    <row r="125" ht="15.6" customHeight="1" s="325">
      <c r="A125" s="309" t="n"/>
      <c r="L125" s="311" t="n"/>
      <c r="S125" s="111" t="inlineStr">
        <is>
          <t>Цена без карты</t>
        </is>
      </c>
      <c r="T125" s="92" t="inlineStr">
        <is>
          <t>отрицательная</t>
        </is>
      </c>
    </row>
    <row r="126">
      <c r="A126" s="309" t="n"/>
      <c r="L126" s="311" t="n"/>
    </row>
    <row r="127" ht="15.6" customHeight="1" s="325">
      <c r="A127" s="312" t="n"/>
      <c r="B127" s="313" t="n"/>
      <c r="C127" s="313" t="n"/>
      <c r="D127" s="313" t="n"/>
      <c r="E127" s="313" t="n"/>
      <c r="F127" s="313" t="n"/>
      <c r="G127" s="313" t="n"/>
      <c r="H127" s="313" t="n"/>
      <c r="I127" s="313" t="n"/>
      <c r="J127" s="313" t="n"/>
      <c r="K127" s="313" t="n"/>
      <c r="L127" s="314" t="n"/>
      <c r="O127" s="79" t="n"/>
      <c r="P127" s="80" t="n"/>
      <c r="Q127" s="81" t="n"/>
      <c r="S127" s="71" t="n"/>
      <c r="T127" s="71" t="n"/>
    </row>
    <row r="128">
      <c r="A128" s="298" t="inlineStr">
        <is>
          <t>https://market.yandex.ru/card/ventilyatsionnyy-vykhod-nd-d125160-zelenyy/101837493347?do-waremd5=zTWULtq6HztjlQIzxO09qQ&amp;businessId=1229687&amp;cpc=Y2jXSktm-woXVl7XjaHzmnXlS2Lgd83y3DT_W4DO6zK7PBnU-m1EmkptsBGuA1ZEOPquVj5bSZfsWFZhGJmKDvPy5XRxu2i7UFbQzxXqmLbRq8cTj6UtLSL6ZFLWO3NXJvxx86KoKKs9FBOQEs1fZml5hu4zDG-CKLYISp5aD1Vce33qZ8I3Y47VBL_lHwEJpEkW6oKpn3aEWIh5RFzNZ68Y7JeSA8oMfFnpeLw80aDrhl3-UvrMTE0TpDFssooiG5e_4UpzBpN3v7a7gItqoyOrGp8_snxekcklFWwFLi0D5ukB9yHzg3jhbfs3EM59I9vX7EYZcAncXlENRpGiZjxya7dTcez-MGa3H0caNyzMtPWTX7uuE0SeOekUOQXrkLrVoM2EU2EKj34BUgplR-310bofUkesQFYEWpHHYg99R58NJ-RWOfPNtWAIysA8IRQql0z6OligGvYT0Jny_K4ESYrTxIrl2gnbt_TZtNIh6cdORLd3wAfDHprbDjFyOYT7pwta66K7_oUYAPbFE93ucFcPOHyPqu3pv6h4n9Abhqz--puj3Q%2C%2C&amp;ogV=-2</t>
        </is>
      </c>
      <c r="B128" s="369" t="n"/>
      <c r="C128" s="280" t="n"/>
      <c r="D128" s="369" t="n"/>
      <c r="E128" s="281" t="n"/>
      <c r="F128" s="316" t="n"/>
      <c r="G128" s="280" t="n"/>
      <c r="H128" s="369" t="n"/>
      <c r="I128" s="280" t="n"/>
      <c r="J128" s="369" t="n"/>
      <c r="K128" s="280" t="n"/>
      <c r="L128" s="369" t="n"/>
      <c r="S128" s="73" t="n"/>
      <c r="T128" s="73" t="n"/>
    </row>
  </sheetData>
  <mergeCells count="86">
    <mergeCell ref="I104:J104"/>
    <mergeCell ref="K104:L104"/>
    <mergeCell ref="A56:L65"/>
    <mergeCell ref="C116:D116"/>
    <mergeCell ref="A54:B54"/>
    <mergeCell ref="I16:J16"/>
    <mergeCell ref="A41:B41"/>
    <mergeCell ref="O47:Q47"/>
    <mergeCell ref="E128:F128"/>
    <mergeCell ref="G128:H128"/>
    <mergeCell ref="G66:H66"/>
    <mergeCell ref="I66:J66"/>
    <mergeCell ref="C105:D105"/>
    <mergeCell ref="E105:F105"/>
    <mergeCell ref="O85:Q85"/>
    <mergeCell ref="E116:F116"/>
    <mergeCell ref="A92:L92"/>
    <mergeCell ref="K116:L116"/>
    <mergeCell ref="K28:L28"/>
    <mergeCell ref="A117:B117"/>
    <mergeCell ref="A28:B28"/>
    <mergeCell ref="C28:D28"/>
    <mergeCell ref="O5:Q5"/>
    <mergeCell ref="A43:L53"/>
    <mergeCell ref="E117:F117"/>
    <mergeCell ref="G117:H117"/>
    <mergeCell ref="I80:J80"/>
    <mergeCell ref="K80:L80"/>
    <mergeCell ref="A55:L55"/>
    <mergeCell ref="A128:B128"/>
    <mergeCell ref="A5:L5"/>
    <mergeCell ref="O12:Q12"/>
    <mergeCell ref="A105:B105"/>
    <mergeCell ref="A4:L4"/>
    <mergeCell ref="K105:L105"/>
    <mergeCell ref="E104:F104"/>
    <mergeCell ref="G104:H104"/>
    <mergeCell ref="A116:B116"/>
    <mergeCell ref="N34:R34"/>
    <mergeCell ref="E16:F16"/>
    <mergeCell ref="G16:H16"/>
    <mergeCell ref="O18:Q18"/>
    <mergeCell ref="A94:L103"/>
    <mergeCell ref="K66:L66"/>
    <mergeCell ref="C66:D66"/>
    <mergeCell ref="E66:F66"/>
    <mergeCell ref="K16:L16"/>
    <mergeCell ref="M55:N55"/>
    <mergeCell ref="I116:J116"/>
    <mergeCell ref="C128:D128"/>
    <mergeCell ref="A42:L42"/>
    <mergeCell ref="G116:H116"/>
    <mergeCell ref="A30:L40"/>
    <mergeCell ref="A106:L115"/>
    <mergeCell ref="A80:B80"/>
    <mergeCell ref="C80:D80"/>
    <mergeCell ref="A29:L29"/>
    <mergeCell ref="A104:B104"/>
    <mergeCell ref="E80:F80"/>
    <mergeCell ref="G80:H80"/>
    <mergeCell ref="A82:L91"/>
    <mergeCell ref="I128:J128"/>
    <mergeCell ref="A1:L3"/>
    <mergeCell ref="K128:L128"/>
    <mergeCell ref="A6:L15"/>
    <mergeCell ref="A118:L127"/>
    <mergeCell ref="G105:H105"/>
    <mergeCell ref="I105:J105"/>
    <mergeCell ref="C104:D104"/>
    <mergeCell ref="A18:L27"/>
    <mergeCell ref="A16:B16"/>
    <mergeCell ref="C16:D16"/>
    <mergeCell ref="O71:Q71"/>
    <mergeCell ref="C117:D117"/>
    <mergeCell ref="E28:F28"/>
    <mergeCell ref="A66:B66"/>
    <mergeCell ref="G28:H28"/>
    <mergeCell ref="A17:L17"/>
    <mergeCell ref="I28:J28"/>
    <mergeCell ref="I117:J117"/>
    <mergeCell ref="A68:L68"/>
    <mergeCell ref="O57:Q57"/>
    <mergeCell ref="K117:L117"/>
    <mergeCell ref="S47:U47"/>
    <mergeCell ref="O3:Q3"/>
    <mergeCell ref="A70:L79"/>
  </mergeCells>
  <hyperlinks>
    <hyperlink xmlns:r="http://schemas.openxmlformats.org/officeDocument/2006/relationships" ref="A16" r:id="rId1"/>
    <hyperlink xmlns:r="http://schemas.openxmlformats.org/officeDocument/2006/relationships" ref="A28" r:id="rId2"/>
    <hyperlink xmlns:r="http://schemas.openxmlformats.org/officeDocument/2006/relationships" ref="A41" r:id="rId3"/>
    <hyperlink xmlns:r="http://schemas.openxmlformats.org/officeDocument/2006/relationships" ref="A54" r:id="rId4"/>
    <hyperlink xmlns:r="http://schemas.openxmlformats.org/officeDocument/2006/relationships" ref="A66" r:id="rId5"/>
  </hyperlinks>
  <pageMargins left="0.7" right="0.7" top="0.75" bottom="0.75" header="0.3" footer="0.3"/>
  <pageSetup orientation="portrait" paperSize="9"/>
  <drawing xmlns:r="http://schemas.openxmlformats.org/officeDocument/2006/relationships" r:id="rId6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6" sqref="A16:B16"/>
    </sheetView>
  </sheetViews>
  <sheetFormatPr baseColWidth="8" defaultRowHeight="14.4"/>
  <cols>
    <col width="18.109375" customWidth="1" style="325" min="14" max="14"/>
    <col width="18.33203125" customWidth="1" style="325" min="18" max="18"/>
    <col width="17.33203125" customWidth="1" style="325" min="19" max="19"/>
  </cols>
  <sheetData>
    <row r="1">
      <c r="A1" s="348" t="inlineStr">
        <is>
          <t>ООО Лига снабжения
150055, Ярославская область, Ярославль, Ляпидевского, 15, 61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26" t="inlineStr">
        <is>
          <t>Ozon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</row>
    <row r="5">
      <c r="A5" s="283" t="inlineStr">
        <is>
          <t>Вентиляционный выход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R6" s="115" t="inlineStr">
        <is>
          <t>было на прошлой неделе</t>
        </is>
      </c>
    </row>
    <row r="7">
      <c r="A7" s="309" t="n"/>
      <c r="L7" s="311" t="n"/>
      <c r="N7" s="353" t="inlineStr">
        <is>
          <t>Вентвыход</t>
        </is>
      </c>
    </row>
    <row r="8">
      <c r="A8" s="309" t="n"/>
      <c r="L8" s="311" t="n"/>
      <c r="P8" s="116" t="inlineStr">
        <is>
          <t>%</t>
        </is>
      </c>
      <c r="R8" s="115" t="inlineStr">
        <is>
          <t>Вентвыход</t>
        </is>
      </c>
      <c r="S8" s="115" t="n"/>
      <c r="T8" s="117" t="inlineStr">
        <is>
          <t>% от РРЦ</t>
        </is>
      </c>
    </row>
    <row r="9" ht="15.6" customHeight="1" s="325">
      <c r="A9" s="309" t="n"/>
      <c r="L9" s="311" t="n"/>
      <c r="N9" s="66" t="inlineStr">
        <is>
          <t>Цена по карте</t>
        </is>
      </c>
      <c r="O9" s="67" t="n"/>
      <c r="P9" s="69">
        <f>100-(O9*100/3465)</f>
        <v/>
      </c>
      <c r="R9" s="118" t="inlineStr">
        <is>
          <t>Цена по карте</t>
        </is>
      </c>
      <c r="S9" s="67" t="n"/>
      <c r="T9" s="69">
        <f>100-(S9*100/3465)</f>
        <v/>
      </c>
    </row>
    <row r="10" ht="15.6" customHeight="1" s="325">
      <c r="A10" s="309" t="n"/>
      <c r="L10" s="311" t="n"/>
      <c r="N10" s="66" t="inlineStr">
        <is>
          <t>Цена без карты</t>
        </is>
      </c>
      <c r="O10" s="67" t="n"/>
      <c r="P10" s="69" t="n"/>
      <c r="R10" s="118" t="inlineStr">
        <is>
          <t>Цена без карты</t>
        </is>
      </c>
      <c r="S10" s="67" t="n"/>
      <c r="T10" s="69" t="n"/>
    </row>
    <row r="11">
      <c r="A11" s="309" t="n"/>
      <c r="L11" s="311" t="n"/>
      <c r="R11" s="119" t="n"/>
      <c r="S11" s="119" t="n"/>
      <c r="T11" s="119" t="n"/>
    </row>
    <row r="12">
      <c r="A12" s="309" t="n"/>
      <c r="L12" s="311" t="n"/>
      <c r="R12" s="120" t="inlineStr">
        <is>
          <t>Динамика изменения</t>
        </is>
      </c>
      <c r="S12" s="115" t="n"/>
      <c r="T12" s="119" t="n"/>
    </row>
    <row r="13" ht="15.6" customHeight="1" s="325">
      <c r="A13" s="309" t="n"/>
      <c r="L13" s="311" t="n"/>
      <c r="R13" s="121" t="inlineStr">
        <is>
          <t>Цена по карте</t>
        </is>
      </c>
      <c r="S13" s="122" t="inlineStr">
        <is>
          <t>без изменений</t>
        </is>
      </c>
      <c r="T13" s="119" t="n"/>
    </row>
    <row r="14" ht="15.6" customHeight="1" s="325">
      <c r="A14" s="309" t="n"/>
      <c r="L14" s="311" t="n"/>
      <c r="R14" s="123" t="inlineStr">
        <is>
          <t>Цена без карты</t>
        </is>
      </c>
      <c r="S14" s="122" t="inlineStr">
        <is>
          <t>без изменений</t>
        </is>
      </c>
      <c r="T14" s="119" t="n"/>
    </row>
    <row r="1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</row>
    <row r="16">
      <c r="A16" s="352" t="inlineStr">
        <is>
          <t>https://www.ozon.ru/product/ventilyatsionnyy-vyhod-nd-d125-160-ral-9005-chernyy-325882836/?asb=DS2bjnonRgfhEVtsodRrlIHLOlZRZkwZpdK9HWTCekI%253D&amp;asb2=hdKJhmc5NaOkTTmvIr4acQKsCV4k8kR_6rCEi8z37ArFAGvvpociHxm4REFd_DI5g1YDQIMx1vluHfGvXq6aJA&amp;avtc=1&amp;avte=4&amp;avts=1734595353&amp;keywords=нанодефлектор</t>
        </is>
      </c>
      <c r="B16" s="308" t="n"/>
      <c r="C16" s="101" t="n"/>
      <c r="D16" s="369" t="n"/>
      <c r="E16" s="280" t="n"/>
      <c r="F16" s="369" t="n"/>
      <c r="I16" s="280" t="n"/>
      <c r="J16" s="369" t="n"/>
      <c r="K16" s="281" t="n"/>
      <c r="L16" s="316" t="n"/>
    </row>
    <row r="17">
      <c r="A17" s="268" t="inlineStr">
        <is>
          <t>Проходной элемент</t>
        </is>
      </c>
      <c r="B17" s="307" t="n"/>
      <c r="C17" s="307" t="n"/>
      <c r="D17" s="307" t="n"/>
      <c r="E17" s="307" t="n"/>
      <c r="F17" s="307" t="n"/>
      <c r="G17" s="307" t="n"/>
      <c r="H17" s="307" t="n"/>
      <c r="I17" s="307" t="n"/>
      <c r="J17" s="307" t="n"/>
      <c r="K17" s="307" t="n"/>
      <c r="L17" s="307" t="n"/>
    </row>
    <row r="18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R18" s="115" t="inlineStr">
        <is>
          <t>было на прошлой неделе</t>
        </is>
      </c>
    </row>
    <row r="19">
      <c r="A19" s="309" t="n"/>
      <c r="L19" s="311" t="n"/>
      <c r="N19" s="353" t="inlineStr">
        <is>
          <t>ПЭ</t>
        </is>
      </c>
    </row>
    <row r="20">
      <c r="A20" s="309" t="n"/>
      <c r="L20" s="311" t="n"/>
      <c r="P20" s="116" t="inlineStr">
        <is>
          <t>%</t>
        </is>
      </c>
      <c r="R20" s="115" t="inlineStr">
        <is>
          <t>ПЭ</t>
        </is>
      </c>
      <c r="S20" s="115" t="n"/>
      <c r="T20" s="117" t="inlineStr">
        <is>
          <t>% от РРЦ</t>
        </is>
      </c>
    </row>
    <row r="21" ht="15.6" customHeight="1" s="325">
      <c r="A21" s="309" t="n"/>
      <c r="L21" s="311" t="n"/>
      <c r="N21" s="66" t="inlineStr">
        <is>
          <t>Цена по карте</t>
        </is>
      </c>
      <c r="O21" s="67" t="n"/>
      <c r="P21" s="69">
        <f>100-(O21*100/3465)</f>
        <v/>
      </c>
      <c r="R21" s="118" t="inlineStr">
        <is>
          <t>Цена по карте</t>
        </is>
      </c>
      <c r="S21" s="67" t="n"/>
      <c r="T21" s="69">
        <f>100-(S21*100/3465)</f>
        <v/>
      </c>
    </row>
    <row r="22" ht="15.6" customHeight="1" s="325">
      <c r="A22" s="309" t="n"/>
      <c r="L22" s="311" t="n"/>
      <c r="N22" s="66" t="inlineStr">
        <is>
          <t>Цена без карты</t>
        </is>
      </c>
      <c r="O22" s="67" t="n">
        <v>1310</v>
      </c>
      <c r="P22" s="69" t="n"/>
      <c r="R22" s="118" t="inlineStr">
        <is>
          <t>Цена без карты</t>
        </is>
      </c>
      <c r="S22" s="67" t="n">
        <v>1310</v>
      </c>
      <c r="T22" s="69" t="n"/>
    </row>
    <row r="23">
      <c r="A23" s="309" t="n"/>
      <c r="L23" s="311" t="n"/>
      <c r="R23" s="119" t="n"/>
      <c r="S23" s="119" t="n"/>
      <c r="T23" s="119" t="n"/>
    </row>
    <row r="24">
      <c r="A24" s="309" t="n"/>
      <c r="L24" s="311" t="n"/>
      <c r="R24" s="120" t="inlineStr">
        <is>
          <t>Динамика изменения</t>
        </is>
      </c>
      <c r="S24" s="115" t="n"/>
      <c r="T24" s="119" t="n"/>
    </row>
    <row r="25" ht="15.6" customHeight="1" s="325">
      <c r="A25" s="309" t="n"/>
      <c r="L25" s="311" t="n"/>
      <c r="R25" s="121" t="inlineStr">
        <is>
          <t>Цена по карте</t>
        </is>
      </c>
      <c r="S25" s="122" t="inlineStr">
        <is>
          <t>без изменений</t>
        </is>
      </c>
      <c r="T25" s="119" t="n"/>
    </row>
    <row r="26" ht="15.6" customHeight="1" s="325">
      <c r="A26" s="312" t="n"/>
      <c r="B26" s="313" t="n"/>
      <c r="C26" s="313" t="n"/>
      <c r="D26" s="313" t="n"/>
      <c r="E26" s="313" t="n"/>
      <c r="F26" s="313" t="n"/>
      <c r="G26" s="313" t="n"/>
      <c r="H26" s="313" t="n"/>
      <c r="I26" s="313" t="n"/>
      <c r="J26" s="313" t="n"/>
      <c r="K26" s="313" t="n"/>
      <c r="L26" s="314" t="n"/>
      <c r="R26" s="123" t="inlineStr">
        <is>
          <t>Цена без карты</t>
        </is>
      </c>
      <c r="S26" s="122" t="inlineStr">
        <is>
          <t>без изменений</t>
        </is>
      </c>
      <c r="T26" s="119" t="n"/>
    </row>
    <row r="27">
      <c r="A27" s="298" t="n"/>
      <c r="B27" s="369" t="n"/>
      <c r="C27" s="280" t="n"/>
      <c r="D27" s="369" t="n"/>
      <c r="E27" s="280" t="n"/>
      <c r="F27" s="369" t="n"/>
      <c r="G27" s="280" t="n"/>
      <c r="H27" s="369" t="n"/>
      <c r="I27" s="283" t="n"/>
      <c r="J27" s="369" t="n"/>
      <c r="K27" s="283" t="n"/>
      <c r="L27" s="369" t="n"/>
    </row>
  </sheetData>
  <mergeCells count="19">
    <mergeCell ref="K16:L16"/>
    <mergeCell ref="G27:H27"/>
    <mergeCell ref="I27:J27"/>
    <mergeCell ref="A16:B16"/>
    <mergeCell ref="N19:P19"/>
    <mergeCell ref="C16:D16"/>
    <mergeCell ref="I16:J16"/>
    <mergeCell ref="A5:L5"/>
    <mergeCell ref="A17:L17"/>
    <mergeCell ref="A27:B27"/>
    <mergeCell ref="A4:L4"/>
    <mergeCell ref="C27:D27"/>
    <mergeCell ref="A18:L26"/>
    <mergeCell ref="E27:F27"/>
    <mergeCell ref="K27:L27"/>
    <mergeCell ref="N7:P7"/>
    <mergeCell ref="E16:F16"/>
    <mergeCell ref="A1:L3"/>
    <mergeCell ref="A6:L15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X13" sqref="X13"/>
    </sheetView>
  </sheetViews>
  <sheetFormatPr baseColWidth="8" defaultRowHeight="14.4"/>
  <cols>
    <col width="18.6640625" customWidth="1" style="325" min="14" max="14"/>
    <col width="21.33203125" customWidth="1" style="325" min="18" max="18"/>
    <col width="21" customWidth="1" style="325" min="19" max="19"/>
    <col width="8.5546875" bestFit="1" customWidth="1" style="325" min="20" max="20"/>
  </cols>
  <sheetData>
    <row r="1">
      <c r="A1" s="348" t="inlineStr">
        <is>
          <t>ООО Мерес
ОГРН: 1167847331860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77" t="inlineStr">
        <is>
          <t>Wildberries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</row>
    <row r="5" ht="15.6" customHeight="1" s="325">
      <c r="A5" s="378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N5" s="110" t="inlineStr">
        <is>
          <t>CERVENT</t>
        </is>
      </c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</row>
    <row r="7" ht="15.6" customHeight="1" s="325">
      <c r="A7" s="309" t="n"/>
      <c r="L7" s="311" t="n"/>
      <c r="N7" s="276" t="inlineStr">
        <is>
          <t>Wildberries</t>
        </is>
      </c>
      <c r="O7" s="316" t="n"/>
      <c r="P7" s="316" t="n"/>
      <c r="R7" s="64" t="inlineStr">
        <is>
          <t>было на прошлой неделе</t>
        </is>
      </c>
    </row>
    <row r="8">
      <c r="A8" s="309" t="n"/>
      <c r="L8" s="311" t="n"/>
      <c r="N8" s="353" t="inlineStr">
        <is>
          <t>РВТ</t>
        </is>
      </c>
    </row>
    <row r="9">
      <c r="A9" s="309" t="n"/>
      <c r="L9" s="311" t="n"/>
      <c r="P9" s="65" t="inlineStr">
        <is>
          <t>%</t>
        </is>
      </c>
      <c r="R9" s="64" t="inlineStr">
        <is>
          <t>РВТ</t>
        </is>
      </c>
      <c r="S9" s="64" t="n"/>
      <c r="T9" s="91" t="inlineStr">
        <is>
          <t>% от РРЦ</t>
        </is>
      </c>
    </row>
    <row r="10" ht="15.6" customHeight="1" s="325">
      <c r="A10" s="309" t="n"/>
      <c r="L10" s="311" t="n"/>
      <c r="N10" s="66" t="inlineStr">
        <is>
          <t>Цена по карте</t>
        </is>
      </c>
      <c r="O10" s="67" t="n">
        <v>4968</v>
      </c>
      <c r="P10" s="69">
        <f>100-(O10*100/5270)</f>
        <v/>
      </c>
      <c r="R10" s="89" t="inlineStr">
        <is>
          <t>Цена по карте</t>
        </is>
      </c>
      <c r="S10" s="67" t="n">
        <v>4688</v>
      </c>
      <c r="T10" s="69">
        <f>100-(S10*100/5270)</f>
        <v/>
      </c>
    </row>
    <row r="11" ht="15.6" customHeight="1" s="325">
      <c r="A11" s="309" t="n"/>
      <c r="L11" s="311" t="n"/>
      <c r="N11" s="66" t="inlineStr">
        <is>
          <t>Цена без карты</t>
        </is>
      </c>
      <c r="O11" s="67" t="n">
        <v>5070</v>
      </c>
      <c r="P11" s="69">
        <f>100-(O11*100/5270)</f>
        <v/>
      </c>
      <c r="R11" s="89" t="inlineStr">
        <is>
          <t>Цена без карты</t>
        </is>
      </c>
      <c r="S11" s="67" t="n">
        <v>4784</v>
      </c>
      <c r="T11" s="69">
        <f>100-(S11*100/5270)</f>
        <v/>
      </c>
    </row>
    <row r="12">
      <c r="A12" s="309" t="n"/>
      <c r="L12" s="311" t="n"/>
      <c r="R12" s="71" t="n"/>
      <c r="S12" s="71" t="n"/>
      <c r="T12" s="71" t="n"/>
    </row>
    <row r="13" ht="15" customHeight="1" s="325" thickBot="1">
      <c r="A13" s="309" t="n"/>
      <c r="L13" s="311" t="n"/>
      <c r="R13" s="73" t="inlineStr">
        <is>
          <t>Динамика изменения</t>
        </is>
      </c>
      <c r="S13" s="64" t="n"/>
      <c r="T13" s="71" t="n"/>
    </row>
    <row r="14" ht="16.2" customHeight="1" s="325" thickBot="1">
      <c r="A14" s="309" t="n"/>
      <c r="L14" s="311" t="n"/>
      <c r="R14" s="74" t="inlineStr">
        <is>
          <t>Цена по карте</t>
        </is>
      </c>
      <c r="S14" s="64" t="inlineStr">
        <is>
          <t>положительная</t>
        </is>
      </c>
      <c r="T14" s="71" t="n"/>
    </row>
    <row r="15" ht="16.2" customHeight="1" s="325" thickBot="1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R15" s="76" t="inlineStr">
        <is>
          <t>Цена без карты</t>
        </is>
      </c>
      <c r="S15" s="64" t="inlineStr">
        <is>
          <t>положительная</t>
        </is>
      </c>
      <c r="T15" s="71" t="n"/>
    </row>
    <row r="16">
      <c r="A16" s="298" t="inlineStr">
        <is>
          <t>https://www.wildberries.ru/catalog/222193089/detail.aspx</t>
        </is>
      </c>
      <c r="B16" s="369" t="n"/>
      <c r="C16" s="280" t="n"/>
      <c r="D16" s="369" t="n"/>
      <c r="E16" s="281" t="n"/>
      <c r="F16" s="316" t="n"/>
      <c r="G16" s="280" t="n"/>
      <c r="H16" s="369" t="n"/>
      <c r="I16" s="280" t="n"/>
      <c r="J16" s="369" t="n"/>
      <c r="K16" s="280" t="n"/>
      <c r="L16" s="369" t="n"/>
    </row>
    <row r="18" ht="15.6" customHeight="1" s="325">
      <c r="A18" s="349" t="inlineStr">
        <is>
          <t>Комплект</t>
        </is>
      </c>
      <c r="B18" s="316" t="n"/>
      <c r="C18" s="316" t="n"/>
      <c r="D18" s="316" t="n"/>
      <c r="E18" s="316" t="n"/>
      <c r="F18" s="316" t="n"/>
      <c r="G18" s="316" t="n"/>
      <c r="H18" s="316" t="n"/>
      <c r="I18" s="316" t="n"/>
      <c r="J18" s="316" t="n"/>
      <c r="K18" s="316" t="n"/>
      <c r="L18" s="369" t="n"/>
    </row>
    <row r="19">
      <c r="A19" s="283" t="n"/>
      <c r="B19" s="307" t="n"/>
      <c r="C19" s="307" t="n"/>
      <c r="D19" s="307" t="n"/>
      <c r="E19" s="307" t="n"/>
      <c r="F19" s="307" t="n"/>
      <c r="G19" s="307" t="n"/>
      <c r="H19" s="307" t="n"/>
      <c r="I19" s="307" t="n"/>
      <c r="J19" s="307" t="n"/>
      <c r="K19" s="307" t="n"/>
      <c r="L19" s="308" t="n"/>
    </row>
    <row r="20">
      <c r="A20" s="309" t="n"/>
      <c r="L20" s="311" t="n"/>
    </row>
    <row r="21">
      <c r="A21" s="309" t="n"/>
      <c r="L21" s="311" t="n"/>
    </row>
    <row r="22" ht="15" customHeight="1" s="325" thickBot="1">
      <c r="A22" s="309" t="n"/>
      <c r="L22" s="311" t="n"/>
      <c r="N22" s="353" t="inlineStr">
        <is>
          <t>Комплект</t>
        </is>
      </c>
      <c r="R22" s="64" t="inlineStr">
        <is>
          <t>Комплект</t>
        </is>
      </c>
      <c r="S22" s="64" t="n"/>
      <c r="T22" s="91" t="inlineStr">
        <is>
          <t>% от РРЦ</t>
        </is>
      </c>
    </row>
    <row r="23" ht="16.2" customHeight="1" s="325" thickBot="1">
      <c r="A23" s="309" t="n"/>
      <c r="L23" s="311" t="n"/>
      <c r="P23" s="65" t="inlineStr">
        <is>
          <t>%</t>
        </is>
      </c>
      <c r="R23" s="89" t="inlineStr">
        <is>
          <t>Цена по карте</t>
        </is>
      </c>
      <c r="S23" s="67" t="n">
        <v>9800</v>
      </c>
      <c r="T23" s="69">
        <f>100-(S23*100/10204)</f>
        <v/>
      </c>
    </row>
    <row r="24" ht="16.2" customHeight="1" s="325" thickBot="1">
      <c r="A24" s="309" t="n"/>
      <c r="L24" s="311" t="n"/>
      <c r="N24" s="66" t="inlineStr">
        <is>
          <t>Цена по карте</t>
        </is>
      </c>
      <c r="O24" s="67" t="n">
        <v>9800</v>
      </c>
      <c r="P24" s="69">
        <f>100-(O24*100/10204)</f>
        <v/>
      </c>
      <c r="R24" s="89" t="inlineStr">
        <is>
          <t>Цена без карты</t>
        </is>
      </c>
      <c r="S24" s="67" t="n">
        <v>10104</v>
      </c>
      <c r="T24" s="69">
        <f>100-(S24*100/10204)</f>
        <v/>
      </c>
    </row>
    <row r="25" ht="15.6" customHeight="1" s="325">
      <c r="A25" s="309" t="n"/>
      <c r="L25" s="311" t="n"/>
      <c r="N25" s="66" t="inlineStr">
        <is>
          <t>Цена без карты</t>
        </is>
      </c>
      <c r="O25" s="67" t="n">
        <v>10104</v>
      </c>
      <c r="P25" s="69">
        <f>100-(O25*100/10204)</f>
        <v/>
      </c>
      <c r="R25" s="71" t="n"/>
      <c r="S25" s="71" t="n"/>
    </row>
    <row r="26" ht="15" customHeight="1" s="325" thickBot="1">
      <c r="A26" s="309" t="n"/>
      <c r="L26" s="311" t="n"/>
      <c r="R26" s="73" t="inlineStr">
        <is>
          <t>Динамика изменения</t>
        </is>
      </c>
      <c r="S26" s="64" t="n"/>
    </row>
    <row r="27" ht="16.2" customHeight="1" s="325" thickBot="1">
      <c r="A27" s="309" t="n"/>
      <c r="L27" s="311" t="n"/>
      <c r="R27" s="74" t="inlineStr">
        <is>
          <t>Цена по карте</t>
        </is>
      </c>
      <c r="S27" s="64" t="inlineStr">
        <is>
          <t>без изменений</t>
        </is>
      </c>
    </row>
    <row r="28" ht="16.2" customHeight="1" s="325" thickBot="1">
      <c r="A28" s="312" t="n"/>
      <c r="B28" s="313" t="n"/>
      <c r="C28" s="313" t="n"/>
      <c r="D28" s="313" t="n"/>
      <c r="E28" s="313" t="n"/>
      <c r="F28" s="313" t="n"/>
      <c r="G28" s="313" t="n"/>
      <c r="H28" s="313" t="n"/>
      <c r="I28" s="313" t="n"/>
      <c r="J28" s="313" t="n"/>
      <c r="K28" s="313" t="n"/>
      <c r="L28" s="314" t="n"/>
      <c r="R28" s="76" t="inlineStr">
        <is>
          <t>Цена без карты</t>
        </is>
      </c>
      <c r="S28" s="64" t="inlineStr">
        <is>
          <t>без изменений</t>
        </is>
      </c>
    </row>
    <row r="29" ht="16.2" customHeight="1" s="325" thickBot="1">
      <c r="A29" s="298" t="inlineStr">
        <is>
          <t>https://www.wildberries.ru/catalog/485335629/detail.aspx</t>
        </is>
      </c>
      <c r="B29" s="369" t="n"/>
      <c r="C29" s="280" t="n"/>
      <c r="D29" s="369" t="n"/>
      <c r="E29" s="281" t="n"/>
      <c r="F29" s="316" t="n"/>
      <c r="G29" s="280" t="n"/>
      <c r="H29" s="369" t="n"/>
      <c r="I29" s="280" t="n"/>
      <c r="J29" s="369" t="n"/>
      <c r="K29" s="280" t="n"/>
      <c r="L29" s="369" t="n"/>
      <c r="S29" s="75" t="n"/>
    </row>
    <row r="30">
      <c r="A30" s="341" t="n"/>
      <c r="B30" s="329" t="n"/>
      <c r="C30" s="329" t="n"/>
      <c r="D30" s="329" t="n"/>
      <c r="E30" s="329" t="n"/>
      <c r="F30" s="282" t="n"/>
      <c r="G30" s="329" t="n"/>
      <c r="H30" s="329" t="n"/>
      <c r="I30" s="329" t="n"/>
      <c r="J30" s="329" t="n"/>
      <c r="K30" s="329" t="n"/>
      <c r="L30" s="101" t="n"/>
    </row>
    <row r="31" ht="15.6" customHeight="1" s="325">
      <c r="A31" s="349" t="inlineStr">
        <is>
          <t>Комплект с колпаком</t>
        </is>
      </c>
      <c r="B31" s="316" t="n"/>
      <c r="C31" s="316" t="n"/>
      <c r="D31" s="316" t="n"/>
      <c r="E31" s="316" t="n"/>
      <c r="F31" s="316" t="n"/>
      <c r="G31" s="316" t="n"/>
      <c r="H31" s="316" t="n"/>
      <c r="I31" s="316" t="n"/>
      <c r="J31" s="316" t="n"/>
      <c r="K31" s="316" t="n"/>
      <c r="L31" s="369" t="n"/>
    </row>
    <row r="32">
      <c r="A32" s="283" t="n"/>
      <c r="B32" s="307" t="n"/>
      <c r="C32" s="307" t="n"/>
      <c r="D32" s="307" t="n"/>
      <c r="E32" s="307" t="n"/>
      <c r="F32" s="307" t="n"/>
      <c r="G32" s="307" t="n"/>
      <c r="H32" s="307" t="n"/>
      <c r="I32" s="307" t="n"/>
      <c r="J32" s="307" t="n"/>
      <c r="K32" s="307" t="n"/>
      <c r="L32" s="308" t="n"/>
    </row>
    <row r="33">
      <c r="A33" s="309" t="n"/>
      <c r="L33" s="311" t="n"/>
    </row>
    <row r="34">
      <c r="A34" s="309" t="n"/>
      <c r="L34" s="311" t="n"/>
    </row>
    <row r="35">
      <c r="A35" s="309" t="n"/>
      <c r="L35" s="311" t="n"/>
      <c r="N35" s="353" t="inlineStr">
        <is>
          <t>Комплект с колпаком</t>
        </is>
      </c>
      <c r="R35" s="64" t="inlineStr">
        <is>
          <t>Комплект</t>
        </is>
      </c>
      <c r="S35" s="64" t="n"/>
      <c r="T35" s="91" t="inlineStr">
        <is>
          <t>% от РРЦ</t>
        </is>
      </c>
    </row>
    <row r="36" ht="15.6" customHeight="1" s="325">
      <c r="A36" s="309" t="n"/>
      <c r="L36" s="311" t="n"/>
      <c r="P36" s="65" t="inlineStr">
        <is>
          <t>%</t>
        </is>
      </c>
      <c r="R36" s="89" t="inlineStr">
        <is>
          <t>Цена по карте</t>
        </is>
      </c>
      <c r="S36" s="67" t="n"/>
      <c r="T36" s="69">
        <f>100-(S36*100/10204)</f>
        <v/>
      </c>
    </row>
    <row r="37" ht="15.6" customHeight="1" s="325">
      <c r="A37" s="309" t="n"/>
      <c r="L37" s="311" t="n"/>
      <c r="N37" s="66" t="inlineStr">
        <is>
          <t>Цена по карте</t>
        </is>
      </c>
      <c r="O37" s="67" t="n"/>
      <c r="P37" s="69">
        <f>100-(O37*100/10204)</f>
        <v/>
      </c>
      <c r="R37" s="89" t="inlineStr">
        <is>
          <t>Цена без карты</t>
        </is>
      </c>
      <c r="S37" s="67" t="n"/>
      <c r="T37" s="69">
        <f>100-(S37*100/10204)</f>
        <v/>
      </c>
    </row>
    <row r="38" ht="15.6" customHeight="1" s="325">
      <c r="A38" s="309" t="n"/>
      <c r="L38" s="311" t="n"/>
      <c r="N38" s="66" t="inlineStr">
        <is>
          <t>Цена без карты</t>
        </is>
      </c>
      <c r="O38" s="67" t="n"/>
      <c r="P38" s="69">
        <f>100-(O38*100/10204)</f>
        <v/>
      </c>
      <c r="R38" s="71" t="n"/>
      <c r="S38" s="71" t="n"/>
    </row>
    <row r="39">
      <c r="A39" s="309" t="n"/>
      <c r="L39" s="311" t="n"/>
      <c r="R39" s="73" t="inlineStr">
        <is>
          <t>Динамика изменения</t>
        </is>
      </c>
      <c r="S39" s="64" t="inlineStr">
        <is>
          <t>положительная</t>
        </is>
      </c>
    </row>
    <row r="40" ht="15.6" customHeight="1" s="325">
      <c r="A40" s="309" t="n"/>
      <c r="L40" s="311" t="n"/>
      <c r="R40" s="74" t="inlineStr">
        <is>
          <t>Цена по карте</t>
        </is>
      </c>
      <c r="S40" s="75" t="n"/>
    </row>
    <row r="41" ht="15.6" customHeight="1" s="325">
      <c r="A41" s="312" t="n"/>
      <c r="B41" s="313" t="n"/>
      <c r="C41" s="313" t="n"/>
      <c r="D41" s="313" t="n"/>
      <c r="E41" s="313" t="n"/>
      <c r="F41" s="313" t="n"/>
      <c r="G41" s="313" t="n"/>
      <c r="H41" s="313" t="n"/>
      <c r="I41" s="313" t="n"/>
      <c r="J41" s="313" t="n"/>
      <c r="K41" s="313" t="n"/>
      <c r="L41" s="314" t="n"/>
      <c r="R41" s="76" t="inlineStr">
        <is>
          <t>Цена без карты</t>
        </is>
      </c>
      <c r="S41" s="75" t="n"/>
    </row>
    <row r="42">
      <c r="A42" s="298" t="n"/>
      <c r="B42" s="369" t="n"/>
      <c r="C42" s="280" t="n"/>
      <c r="D42" s="369" t="n"/>
      <c r="E42" s="281" t="n"/>
      <c r="F42" s="316" t="n"/>
      <c r="G42" s="280" t="n"/>
      <c r="H42" s="369" t="n"/>
      <c r="I42" s="280" t="n"/>
      <c r="J42" s="369" t="n"/>
      <c r="K42" s="280" t="n"/>
      <c r="L42" s="369" t="n"/>
    </row>
    <row r="43" ht="15.6" customHeight="1" s="325">
      <c r="A43" s="375" t="inlineStr">
        <is>
          <t>Ozon</t>
        </is>
      </c>
      <c r="B43" s="316" t="n"/>
      <c r="C43" s="316" t="n"/>
      <c r="D43" s="316" t="n"/>
      <c r="E43" s="316" t="n"/>
      <c r="F43" s="316" t="n"/>
      <c r="G43" s="316" t="n"/>
      <c r="H43" s="316" t="n"/>
      <c r="I43" s="316" t="n"/>
      <c r="J43" s="316" t="n"/>
      <c r="K43" s="316" t="n"/>
      <c r="L43" s="369" t="n"/>
    </row>
    <row r="44" ht="15.6" customHeight="1" s="325">
      <c r="A44" s="376" t="inlineStr">
        <is>
          <t>Комплект с РВТ-160</t>
        </is>
      </c>
      <c r="B44" s="316" t="n"/>
      <c r="C44" s="316" t="n"/>
      <c r="D44" s="316" t="n"/>
      <c r="E44" s="316" t="n"/>
      <c r="F44" s="316" t="n"/>
      <c r="G44" s="316" t="n"/>
      <c r="H44" s="316" t="n"/>
      <c r="I44" s="316" t="n"/>
      <c r="J44" s="316" t="n"/>
      <c r="K44" s="316" t="n"/>
      <c r="L44" s="369" t="n"/>
    </row>
    <row r="45">
      <c r="A45" s="283" t="n"/>
      <c r="B45" s="307" t="n"/>
      <c r="C45" s="307" t="n"/>
      <c r="D45" s="307" t="n"/>
      <c r="E45" s="307" t="n"/>
      <c r="F45" s="307" t="n"/>
      <c r="G45" s="307" t="n"/>
      <c r="H45" s="307" t="n"/>
      <c r="I45" s="307" t="n"/>
      <c r="J45" s="307" t="n"/>
      <c r="K45" s="307" t="n"/>
      <c r="L45" s="308" t="n"/>
      <c r="R45" s="64" t="inlineStr">
        <is>
          <t>было на прошлой неделе</t>
        </is>
      </c>
    </row>
    <row r="46" ht="15.6" customHeight="1" s="325">
      <c r="A46" s="309" t="n"/>
      <c r="L46" s="311" t="n"/>
      <c r="N46" s="276" t="inlineStr">
        <is>
          <t>Ozon</t>
        </is>
      </c>
      <c r="O46" s="316" t="n"/>
      <c r="P46" s="316" t="n"/>
    </row>
    <row r="47">
      <c r="A47" s="309" t="n"/>
      <c r="L47" s="311" t="n"/>
      <c r="N47" s="353" t="inlineStr">
        <is>
          <t xml:space="preserve"> Комплект с РВТ</t>
        </is>
      </c>
      <c r="R47" s="64" t="inlineStr">
        <is>
          <t>Комплект с РВТ</t>
        </is>
      </c>
      <c r="S47" s="64" t="n"/>
      <c r="T47" s="91" t="inlineStr">
        <is>
          <t>% от РРЦ</t>
        </is>
      </c>
    </row>
    <row r="48" ht="15.6" customHeight="1" s="325">
      <c r="A48" s="309" t="n"/>
      <c r="L48" s="311" t="n"/>
      <c r="P48" s="65" t="inlineStr">
        <is>
          <t>%</t>
        </is>
      </c>
      <c r="R48" s="89" t="inlineStr">
        <is>
          <t>Цена по карте</t>
        </is>
      </c>
      <c r="S48" s="67" t="n">
        <v>10830</v>
      </c>
      <c r="T48" s="69">
        <f>100 - (S48*100/6784)</f>
        <v/>
      </c>
    </row>
    <row r="49" ht="15.6" customHeight="1" s="325">
      <c r="A49" s="309" t="n"/>
      <c r="L49" s="311" t="n"/>
      <c r="N49" s="66" t="inlineStr">
        <is>
          <t>Цена по карте</t>
        </is>
      </c>
      <c r="O49" s="67" t="n"/>
      <c r="P49" s="69">
        <f>100 - (O49*100/6784)</f>
        <v/>
      </c>
      <c r="R49" s="89" t="inlineStr">
        <is>
          <t>Цена без карты</t>
        </is>
      </c>
      <c r="S49" s="70" t="n">
        <v>16191</v>
      </c>
      <c r="T49" s="69">
        <f>100 - (S49*100/6784)</f>
        <v/>
      </c>
    </row>
    <row r="50" ht="15.6" customHeight="1" s="325">
      <c r="A50" s="309" t="n"/>
      <c r="L50" s="311" t="n"/>
      <c r="N50" s="66" t="inlineStr">
        <is>
          <t>Цена без карты</t>
        </is>
      </c>
      <c r="O50" s="70" t="n"/>
      <c r="P50" s="69">
        <f>100 - (O50*100/6784)</f>
        <v/>
      </c>
      <c r="R50" s="71" t="n"/>
      <c r="S50" s="71" t="n"/>
      <c r="T50" s="71" t="n"/>
    </row>
    <row r="51">
      <c r="A51" s="309" t="n"/>
      <c r="L51" s="311" t="n"/>
      <c r="R51" s="73" t="inlineStr">
        <is>
          <t>Динамика изменения</t>
        </is>
      </c>
      <c r="S51" s="64" t="n"/>
      <c r="T51" s="71" t="n"/>
    </row>
    <row r="52" ht="15.6" customHeight="1" s="325">
      <c r="A52" s="309" t="n"/>
      <c r="L52" s="311" t="n"/>
      <c r="N52" s="353" t="inlineStr">
        <is>
          <t>РВТ</t>
        </is>
      </c>
      <c r="R52" s="74" t="inlineStr">
        <is>
          <t>Цена по карте</t>
        </is>
      </c>
      <c r="S52" s="75" t="inlineStr">
        <is>
          <t>отрицательная</t>
        </is>
      </c>
      <c r="T52" s="71" t="n"/>
    </row>
    <row r="53" ht="15.6" customHeight="1" s="325">
      <c r="A53" s="309" t="n"/>
      <c r="L53" s="311" t="n"/>
      <c r="P53" s="65" t="inlineStr">
        <is>
          <t>%</t>
        </is>
      </c>
      <c r="R53" s="76" t="inlineStr">
        <is>
          <t>Цена без карты</t>
        </is>
      </c>
      <c r="S53" s="75" t="inlineStr">
        <is>
          <t>отрицательная</t>
        </is>
      </c>
    </row>
    <row r="54" ht="15.6" customHeight="1" s="325">
      <c r="A54" s="312" t="n"/>
      <c r="B54" s="313" t="n"/>
      <c r="C54" s="313" t="n"/>
      <c r="D54" s="313" t="n"/>
      <c r="E54" s="313" t="n"/>
      <c r="F54" s="313" t="n"/>
      <c r="G54" s="313" t="n"/>
      <c r="H54" s="313" t="n"/>
      <c r="I54" s="313" t="n"/>
      <c r="J54" s="313" t="n"/>
      <c r="K54" s="313" t="n"/>
      <c r="L54" s="314" t="n"/>
      <c r="N54" s="66" t="inlineStr">
        <is>
          <t>Цена по карте</t>
        </is>
      </c>
      <c r="O54" s="67" t="n">
        <v>5543</v>
      </c>
      <c r="P54" s="69">
        <f>100 - (O54*100/5270)</f>
        <v/>
      </c>
    </row>
    <row r="55" ht="15.6" customHeight="1" s="325">
      <c r="A55" s="298" t="inlineStr">
        <is>
          <t>https://www.ozon.ru/product/rotatsionnyy-nanodeflektor-nd160-korichnevyy-974546055/?at=99trK4L90hwr8rq8cGqPzOyswJjv5PH95BDzzh6N9W72</t>
        </is>
      </c>
      <c r="B55" s="369" t="n"/>
      <c r="C55" s="321" t="n"/>
      <c r="D55" s="369" t="n"/>
      <c r="E55" s="281" t="n"/>
      <c r="F55" s="316" t="n"/>
      <c r="G55" s="280" t="n"/>
      <c r="H55" s="369" t="n"/>
      <c r="K55" s="280" t="n"/>
      <c r="L55" s="369" t="n"/>
      <c r="N55" s="66" t="n"/>
      <c r="O55" s="70" t="n">
        <v>6125</v>
      </c>
      <c r="P55" s="69" t="n"/>
      <c r="R55" s="64" t="n"/>
      <c r="S55" s="64" t="n"/>
      <c r="T55" s="91" t="n"/>
    </row>
    <row r="56" ht="15.6" customHeight="1" s="325">
      <c r="A56" s="349" t="inlineStr">
        <is>
          <t>РВТ 160</t>
        </is>
      </c>
      <c r="B56" s="316" t="n"/>
      <c r="C56" s="316" t="n"/>
      <c r="D56" s="316" t="n"/>
      <c r="E56" s="316" t="n"/>
      <c r="F56" s="316" t="n"/>
      <c r="G56" s="316" t="n"/>
      <c r="H56" s="316" t="n"/>
      <c r="I56" s="316" t="n"/>
      <c r="J56" s="316" t="n"/>
      <c r="K56" s="316" t="n"/>
      <c r="L56" s="369" t="n"/>
      <c r="R56" s="89" t="inlineStr">
        <is>
          <t>Цена по карте</t>
        </is>
      </c>
      <c r="S56" s="67" t="n">
        <v>5818</v>
      </c>
      <c r="T56" s="69">
        <f>100 - (S56*100/10204)</f>
        <v/>
      </c>
    </row>
    <row r="57" ht="15.6" customHeight="1" s="325">
      <c r="A57" s="283" t="n"/>
      <c r="B57" s="307" t="n"/>
      <c r="C57" s="307" t="n"/>
      <c r="D57" s="307" t="n"/>
      <c r="E57" s="307" t="n"/>
      <c r="F57" s="307" t="n"/>
      <c r="G57" s="307" t="n"/>
      <c r="H57" s="307" t="n"/>
      <c r="I57" s="307" t="n"/>
      <c r="J57" s="307" t="n"/>
      <c r="K57" s="307" t="n"/>
      <c r="L57" s="308" t="n"/>
      <c r="R57" s="89" t="inlineStr">
        <is>
          <t>Цена без карты</t>
        </is>
      </c>
      <c r="S57" s="70" t="n">
        <v>6454</v>
      </c>
      <c r="T57" s="69">
        <f>100 - (S57*100/10204)</f>
        <v/>
      </c>
    </row>
    <row r="58">
      <c r="A58" s="309" t="n"/>
      <c r="L58" s="311" t="n"/>
      <c r="N58" s="353" t="inlineStr">
        <is>
          <t>Вент выход</t>
        </is>
      </c>
      <c r="R58" s="71" t="n"/>
      <c r="S58" s="71" t="n"/>
      <c r="T58" s="71" t="n"/>
    </row>
    <row r="59" ht="15" customHeight="1" s="325" thickBot="1">
      <c r="A59" s="309" t="n"/>
      <c r="L59" s="311" t="n"/>
      <c r="P59" s="65" t="inlineStr">
        <is>
          <t>%</t>
        </is>
      </c>
      <c r="R59" s="73" t="inlineStr">
        <is>
          <t>Динамика изменения</t>
        </is>
      </c>
      <c r="S59" s="64" t="n"/>
      <c r="T59" s="71" t="n"/>
    </row>
    <row r="60" ht="16.2" customHeight="1" s="325" thickBot="1">
      <c r="A60" s="309" t="n"/>
      <c r="L60" s="311" t="n"/>
      <c r="N60" s="66" t="inlineStr">
        <is>
          <t>Цена по карте</t>
        </is>
      </c>
      <c r="O60" s="67" t="n"/>
      <c r="P60" s="69">
        <f>100 - (O60*100/3465)</f>
        <v/>
      </c>
      <c r="R60" s="74" t="inlineStr">
        <is>
          <t>Цена по карте</t>
        </is>
      </c>
      <c r="S60" s="75" t="inlineStr">
        <is>
          <t>отрицательная</t>
        </is>
      </c>
      <c r="T60" s="71" t="n"/>
    </row>
    <row r="61" ht="16.2" customHeight="1" s="325" thickBot="1">
      <c r="A61" s="309" t="n"/>
      <c r="L61" s="311" t="n"/>
      <c r="N61" s="66" t="inlineStr">
        <is>
          <t>Цена без карты</t>
        </is>
      </c>
      <c r="O61" s="70" t="n"/>
      <c r="P61" s="69">
        <f>100 - (O61*100/3465)</f>
        <v/>
      </c>
      <c r="R61" s="76" t="inlineStr">
        <is>
          <t>Цена без карты</t>
        </is>
      </c>
      <c r="S61" s="75" t="inlineStr">
        <is>
          <t>отрицательная</t>
        </is>
      </c>
      <c r="T61" s="71" t="n"/>
    </row>
    <row r="62" ht="15.6" customHeight="1" s="325">
      <c r="A62" s="309" t="n"/>
      <c r="L62" s="311" t="n"/>
      <c r="N62" s="79" t="n"/>
      <c r="O62" s="87" t="n"/>
      <c r="P62" s="81" t="n"/>
    </row>
    <row r="63">
      <c r="A63" s="309" t="n"/>
      <c r="L63" s="311" t="n"/>
      <c r="N63" s="353" t="inlineStr">
        <is>
          <t>Комплект с колпаком</t>
        </is>
      </c>
      <c r="R63" s="64" t="inlineStr">
        <is>
          <t>Вент выход</t>
        </is>
      </c>
      <c r="S63" s="64" t="n"/>
      <c r="T63" s="91" t="inlineStr">
        <is>
          <t>% от РРЦ</t>
        </is>
      </c>
    </row>
    <row r="64" ht="15.6" customHeight="1" s="325">
      <c r="A64" s="309" t="n"/>
      <c r="L64" s="311" t="n"/>
      <c r="P64" s="65" t="inlineStr">
        <is>
          <t>%</t>
        </is>
      </c>
      <c r="R64" s="89" t="inlineStr">
        <is>
          <t>Цена по карте</t>
        </is>
      </c>
      <c r="S64" s="67" t="n"/>
      <c r="T64" s="69">
        <f>100 - (S64*100/3465)</f>
        <v/>
      </c>
    </row>
    <row r="65" ht="15.6" customHeight="1" s="325">
      <c r="A65" s="309" t="n"/>
      <c r="L65" s="311" t="n"/>
      <c r="N65" s="66" t="inlineStr">
        <is>
          <t>Цена по карте</t>
        </is>
      </c>
      <c r="O65" s="67" t="n">
        <v>7070</v>
      </c>
      <c r="P65" s="69">
        <f>100 - (O65*100/6784)</f>
        <v/>
      </c>
      <c r="R65" s="89" t="inlineStr">
        <is>
          <t>Цена без карты</t>
        </is>
      </c>
      <c r="S65" s="70" t="n"/>
      <c r="T65" s="69">
        <f>100 - (S65*100/3465)</f>
        <v/>
      </c>
    </row>
    <row r="66" ht="15.6" customHeight="1" s="325">
      <c r="A66" s="312" t="n"/>
      <c r="B66" s="313" t="n"/>
      <c r="C66" s="313" t="n"/>
      <c r="D66" s="313" t="n"/>
      <c r="E66" s="313" t="n"/>
      <c r="F66" s="313" t="n"/>
      <c r="G66" s="313" t="n"/>
      <c r="H66" s="313" t="n"/>
      <c r="I66" s="313" t="n"/>
      <c r="J66" s="313" t="n"/>
      <c r="K66" s="313" t="n"/>
      <c r="L66" s="314" t="n"/>
      <c r="N66" s="66" t="inlineStr">
        <is>
          <t>Цена без карты</t>
        </is>
      </c>
      <c r="O66" s="67" t="n">
        <v>10570</v>
      </c>
      <c r="P66" s="69">
        <f>100 - (O66*100/6784)</f>
        <v/>
      </c>
      <c r="R66" s="71" t="n"/>
      <c r="S66" s="71" t="n"/>
      <c r="T66" s="71" t="n"/>
    </row>
    <row r="67">
      <c r="A67" s="298" t="inlineStr">
        <is>
          <t>https://www.ozon.ru/product/rotatsionnyy-nanodeflektor-nd160-korichnevyy-974546055/?at=DqtDl4m0jcxjzQXqhKwlD8GUA8m8QwIGOXPNpHQyBALQ</t>
        </is>
      </c>
      <c r="B67" s="369" t="n"/>
      <c r="C67" s="321" t="inlineStr">
        <is>
          <t>Нанодефлектор</t>
        </is>
      </c>
      <c r="D67" s="369" t="n"/>
      <c r="E67" s="281" t="n"/>
      <c r="F67" s="316" t="n"/>
      <c r="G67" s="280" t="n"/>
      <c r="H67" s="369" t="n"/>
      <c r="K67" s="280" t="n"/>
      <c r="L67" s="369" t="n"/>
      <c r="R67" s="73" t="n"/>
      <c r="S67" s="64" t="n"/>
      <c r="T67" s="71" t="n"/>
    </row>
    <row r="68" ht="15.6" customHeight="1" s="325">
      <c r="A68" s="349" t="inlineStr">
        <is>
          <t>Вент выход</t>
        </is>
      </c>
      <c r="B68" s="316" t="n"/>
      <c r="C68" s="316" t="n"/>
      <c r="D68" s="316" t="n"/>
      <c r="E68" s="316" t="n"/>
      <c r="F68" s="316" t="n"/>
      <c r="G68" s="316" t="n"/>
      <c r="H68" s="316" t="n"/>
      <c r="I68" s="316" t="n"/>
      <c r="J68" s="316" t="n"/>
      <c r="K68" s="316" t="n"/>
      <c r="L68" s="369" t="n"/>
      <c r="R68" s="74" t="inlineStr">
        <is>
          <t>Цена по карте</t>
        </is>
      </c>
      <c r="S68" s="75" t="inlineStr">
        <is>
          <t>отрицательная</t>
        </is>
      </c>
      <c r="T68" s="71" t="n"/>
    </row>
    <row r="69" ht="15.6" customHeight="1" s="325">
      <c r="A69" s="283" t="n"/>
      <c r="B69" s="307" t="n"/>
      <c r="C69" s="307" t="n"/>
      <c r="D69" s="307" t="n"/>
      <c r="E69" s="307" t="n"/>
      <c r="F69" s="307" t="n"/>
      <c r="G69" s="307" t="n"/>
      <c r="H69" s="307" t="n"/>
      <c r="I69" s="307" t="n"/>
      <c r="J69" s="307" t="n"/>
      <c r="K69" s="307" t="n"/>
      <c r="L69" s="308" t="n"/>
      <c r="R69" s="76" t="inlineStr">
        <is>
          <t>Цена без карты</t>
        </is>
      </c>
      <c r="S69" s="75" t="inlineStr">
        <is>
          <t>отрицательная</t>
        </is>
      </c>
    </row>
    <row r="70">
      <c r="A70" s="309" t="n"/>
      <c r="L70" s="311" t="n"/>
    </row>
    <row r="71">
      <c r="A71" s="309" t="n"/>
      <c r="L71" s="311" t="n"/>
      <c r="R71" s="64" t="inlineStr">
        <is>
          <t>Комплект с колпаком</t>
        </is>
      </c>
      <c r="S71" s="64" t="n"/>
      <c r="T71" s="91" t="inlineStr">
        <is>
          <t>% от РРЦ</t>
        </is>
      </c>
    </row>
    <row r="72" ht="15.6" customHeight="1" s="325">
      <c r="A72" s="309" t="n"/>
      <c r="L72" s="311" t="n"/>
      <c r="R72" s="89" t="inlineStr">
        <is>
          <t>Цена по карте</t>
        </is>
      </c>
      <c r="S72" s="67" t="n"/>
      <c r="T72" s="69">
        <f>100 - (S72*100/6784)</f>
        <v/>
      </c>
    </row>
    <row r="73" ht="15.6" customHeight="1" s="325">
      <c r="A73" s="309" t="n"/>
      <c r="L73" s="311" t="n"/>
      <c r="R73" s="89" t="inlineStr">
        <is>
          <t>Цена без карты</t>
        </is>
      </c>
      <c r="S73" s="70" t="n"/>
      <c r="T73" s="69">
        <f>100 - (S73*100/6784)</f>
        <v/>
      </c>
    </row>
    <row r="74">
      <c r="A74" s="309" t="n"/>
      <c r="L74" s="311" t="n"/>
      <c r="R74" s="71" t="n"/>
      <c r="S74" s="71" t="n"/>
      <c r="T74" s="71" t="n"/>
    </row>
    <row r="75">
      <c r="A75" s="309" t="n"/>
      <c r="L75" s="311" t="n"/>
      <c r="R75" s="73" t="inlineStr">
        <is>
          <t>Динамика изменения</t>
        </is>
      </c>
      <c r="S75" s="64" t="n"/>
      <c r="T75" s="71" t="n"/>
    </row>
    <row r="76" ht="15.6" customHeight="1" s="325">
      <c r="A76" s="309" t="n"/>
      <c r="L76" s="311" t="n"/>
      <c r="R76" s="74" t="inlineStr">
        <is>
          <t>Цена по карте</t>
        </is>
      </c>
      <c r="S76" s="75" t="inlineStr">
        <is>
          <t>отрицательная</t>
        </is>
      </c>
      <c r="T76" s="71" t="n"/>
    </row>
    <row r="77" ht="15.6" customHeight="1" s="325">
      <c r="A77" s="309" t="n"/>
      <c r="L77" s="311" t="n"/>
      <c r="R77" s="76" t="inlineStr">
        <is>
          <t>Цена без карты</t>
        </is>
      </c>
      <c r="S77" s="75" t="inlineStr">
        <is>
          <t>отрицательная</t>
        </is>
      </c>
    </row>
    <row r="78">
      <c r="A78" s="312" t="n"/>
      <c r="B78" s="313" t="n"/>
      <c r="C78" s="313" t="n"/>
      <c r="D78" s="313" t="n"/>
      <c r="E78" s="313" t="n"/>
      <c r="F78" s="313" t="n"/>
      <c r="G78" s="313" t="n"/>
      <c r="H78" s="313" t="n"/>
      <c r="I78" s="313" t="n"/>
      <c r="J78" s="313" t="n"/>
      <c r="K78" s="313" t="n"/>
      <c r="L78" s="314" t="n"/>
    </row>
    <row r="79">
      <c r="A79" s="298" t="n"/>
      <c r="B79" s="369" t="n"/>
      <c r="C79" s="280" t="n"/>
      <c r="D79" s="369" t="n"/>
      <c r="E79" s="281" t="n"/>
      <c r="F79" s="316" t="n"/>
      <c r="G79" s="280" t="n"/>
      <c r="H79" s="369" t="n"/>
      <c r="K79" s="280" t="n"/>
      <c r="L79" s="369" t="n"/>
    </row>
    <row r="80" ht="15.6" customHeight="1" s="325">
      <c r="A80" s="349" t="inlineStr">
        <is>
          <t>Комплект с колпаком</t>
        </is>
      </c>
      <c r="B80" s="316" t="n"/>
      <c r="C80" s="316" t="n"/>
      <c r="D80" s="316" t="n"/>
      <c r="E80" s="316" t="n"/>
      <c r="F80" s="316" t="n"/>
      <c r="G80" s="316" t="n"/>
      <c r="H80" s="316" t="n"/>
      <c r="I80" s="316" t="n"/>
      <c r="J80" s="316" t="n"/>
      <c r="K80" s="316" t="n"/>
      <c r="L80" s="369" t="n"/>
    </row>
    <row r="81">
      <c r="A81" s="283" t="n"/>
      <c r="B81" s="307" t="n"/>
      <c r="C81" s="307" t="n"/>
      <c r="D81" s="307" t="n"/>
      <c r="E81" s="307" t="n"/>
      <c r="F81" s="307" t="n"/>
      <c r="G81" s="307" t="n"/>
      <c r="H81" s="307" t="n"/>
      <c r="I81" s="307" t="n"/>
      <c r="J81" s="307" t="n"/>
      <c r="K81" s="307" t="n"/>
      <c r="L81" s="308" t="n"/>
    </row>
    <row r="82">
      <c r="A82" s="309" t="n"/>
      <c r="L82" s="311" t="n"/>
    </row>
    <row r="83">
      <c r="A83" s="309" t="n"/>
      <c r="L83" s="311" t="n"/>
    </row>
    <row r="84">
      <c r="A84" s="309" t="n"/>
      <c r="L84" s="311" t="n"/>
    </row>
    <row r="85">
      <c r="A85" s="309" t="n"/>
      <c r="L85" s="311" t="n"/>
    </row>
    <row r="86">
      <c r="A86" s="309" t="n"/>
      <c r="L86" s="311" t="n"/>
    </row>
    <row r="87">
      <c r="A87" s="309" t="n"/>
      <c r="L87" s="311" t="n"/>
    </row>
    <row r="88">
      <c r="A88" s="309" t="n"/>
      <c r="L88" s="311" t="n"/>
    </row>
    <row r="89">
      <c r="A89" s="309" t="n"/>
      <c r="L89" s="311" t="n"/>
    </row>
    <row r="90">
      <c r="A90" s="312" t="n"/>
      <c r="B90" s="313" t="n"/>
      <c r="C90" s="313" t="n"/>
      <c r="D90" s="313" t="n"/>
      <c r="E90" s="313" t="n"/>
      <c r="F90" s="313" t="n"/>
      <c r="G90" s="313" t="n"/>
      <c r="H90" s="313" t="n"/>
      <c r="I90" s="313" t="n"/>
      <c r="J90" s="313" t="n"/>
      <c r="K90" s="313" t="n"/>
      <c r="L90" s="314" t="n"/>
    </row>
    <row r="91">
      <c r="A91" s="298" t="inlineStr">
        <is>
          <t>https://www.ozon.ru/product/komplekt-ventilyatsii-s-kolpakom-dlya-profnastila-prof-21-110-160-mm-ral7024-gervent-2041354543/?_bctx=CAQQwbpF&amp;at=ywtAPgjMquEWgBY6sA3VL0JhPVpZJJummEyD7h9MpZYq&amp;hs=1</t>
        </is>
      </c>
      <c r="B91" s="369" t="n"/>
      <c r="C91" s="280" t="n"/>
      <c r="D91" s="369" t="n"/>
      <c r="E91" s="281" t="n"/>
      <c r="F91" s="316" t="n"/>
      <c r="G91" s="280" t="n"/>
      <c r="H91" s="369" t="n"/>
      <c r="K91" s="280" t="n"/>
      <c r="L91" s="369" t="n"/>
    </row>
  </sheetData>
  <mergeCells count="64">
    <mergeCell ref="K16:L16"/>
    <mergeCell ref="N46:P46"/>
    <mergeCell ref="E55:F55"/>
    <mergeCell ref="N58:P58"/>
    <mergeCell ref="G42:H42"/>
    <mergeCell ref="N52:P52"/>
    <mergeCell ref="E67:F67"/>
    <mergeCell ref="C42:D42"/>
    <mergeCell ref="E42:F42"/>
    <mergeCell ref="G67:H67"/>
    <mergeCell ref="A80:L80"/>
    <mergeCell ref="N8:P8"/>
    <mergeCell ref="A56:L56"/>
    <mergeCell ref="A18:L18"/>
    <mergeCell ref="A79:B79"/>
    <mergeCell ref="K55:L55"/>
    <mergeCell ref="C79:D79"/>
    <mergeCell ref="A57:L66"/>
    <mergeCell ref="E79:F79"/>
    <mergeCell ref="K79:L79"/>
    <mergeCell ref="K29:L29"/>
    <mergeCell ref="A16:B16"/>
    <mergeCell ref="C29:D29"/>
    <mergeCell ref="K91:L91"/>
    <mergeCell ref="E29:F29"/>
    <mergeCell ref="C16:D16"/>
    <mergeCell ref="A32:L41"/>
    <mergeCell ref="I16:J16"/>
    <mergeCell ref="A5:L5"/>
    <mergeCell ref="C55:D55"/>
    <mergeCell ref="A55:B55"/>
    <mergeCell ref="A4:L4"/>
    <mergeCell ref="A81:L90"/>
    <mergeCell ref="K67:L67"/>
    <mergeCell ref="A19:L28"/>
    <mergeCell ref="A43:L43"/>
    <mergeCell ref="A68:L68"/>
    <mergeCell ref="I42:J42"/>
    <mergeCell ref="A42:B42"/>
    <mergeCell ref="K42:L42"/>
    <mergeCell ref="A31:L31"/>
    <mergeCell ref="A44:L44"/>
    <mergeCell ref="N35:P35"/>
    <mergeCell ref="G79:H79"/>
    <mergeCell ref="A91:B91"/>
    <mergeCell ref="G55:H55"/>
    <mergeCell ref="C91:D91"/>
    <mergeCell ref="G29:H29"/>
    <mergeCell ref="N7:P7"/>
    <mergeCell ref="E91:F91"/>
    <mergeCell ref="N63:P63"/>
    <mergeCell ref="I29:J29"/>
    <mergeCell ref="G91:H91"/>
    <mergeCell ref="A69:L78"/>
    <mergeCell ref="N47:P47"/>
    <mergeCell ref="A45:L54"/>
    <mergeCell ref="C67:D67"/>
    <mergeCell ref="A29:B29"/>
    <mergeCell ref="E16:F16"/>
    <mergeCell ref="G16:H16"/>
    <mergeCell ref="N22:P22"/>
    <mergeCell ref="A1:L3"/>
    <mergeCell ref="A6:L15"/>
    <mergeCell ref="A67:B67"/>
  </mergeCells>
  <hyperlinks>
    <hyperlink xmlns:r="http://schemas.openxmlformats.org/officeDocument/2006/relationships" ref="A16" r:id="rId1"/>
    <hyperlink xmlns:r="http://schemas.openxmlformats.org/officeDocument/2006/relationships" ref="A29" r:id="rId2"/>
    <hyperlink xmlns:r="http://schemas.openxmlformats.org/officeDocument/2006/relationships" ref="A55" r:id="rId3"/>
    <hyperlink xmlns:r="http://schemas.openxmlformats.org/officeDocument/2006/relationships" ref="A67" r:id="rId4"/>
    <hyperlink xmlns:r="http://schemas.openxmlformats.org/officeDocument/2006/relationships" ref="A91" r:id="rId5"/>
  </hyperlinks>
  <pageMargins left="0.7" right="0.7" top="0.75" bottom="0.75" header="0.3" footer="0.3"/>
  <pageSetup orientation="portrait" paperSize="9"/>
  <drawing xmlns:r="http://schemas.openxmlformats.org/officeDocument/2006/relationships" r:id="rId6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J32" sqref="J32"/>
    </sheetView>
  </sheetViews>
  <sheetFormatPr baseColWidth="8" defaultRowHeight="14.4"/>
  <cols>
    <col width="17.6640625" customWidth="1" style="325" min="15" max="15"/>
    <col width="9.88671875" bestFit="1" customWidth="1" style="325" min="16" max="16"/>
    <col width="18.44140625" customWidth="1" style="325" min="19" max="19"/>
    <col width="18" customWidth="1" style="325" min="20" max="20"/>
  </cols>
  <sheetData>
    <row r="1">
      <c r="A1" s="348" t="inlineStr">
        <is>
          <t>ИП Колодий Лидия Петровна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26" t="inlineStr">
        <is>
          <t>Ozon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</row>
    <row r="5" ht="15.6" customHeight="1" s="325">
      <c r="A5" s="283" t="inlineStr">
        <is>
          <t xml:space="preserve">Ротационная вентиляционная турбина 160  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S5" s="64" t="inlineStr">
        <is>
          <t>было на прошлой неделе</t>
        </is>
      </c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</row>
    <row r="7" ht="15.6" customHeight="1" s="325">
      <c r="A7" s="309" t="n"/>
      <c r="L7" s="311" t="n"/>
      <c r="O7" s="326" t="inlineStr">
        <is>
          <t>Ozon</t>
        </is>
      </c>
      <c r="P7" s="316" t="n"/>
      <c r="Q7" s="369" t="n"/>
      <c r="R7" s="126" t="n"/>
      <c r="S7" s="64" t="inlineStr">
        <is>
          <t>РВТ</t>
        </is>
      </c>
      <c r="T7" s="64" t="n"/>
      <c r="U7" s="91" t="inlineStr">
        <is>
          <t>% от РРЦ</t>
        </is>
      </c>
      <c r="V7" s="126" t="n"/>
      <c r="W7" s="126" t="n"/>
      <c r="X7" s="126" t="n"/>
      <c r="Y7" s="126" t="n"/>
      <c r="Z7" s="126" t="n"/>
    </row>
    <row r="8" ht="15.6" customHeight="1" s="325">
      <c r="A8" s="309" t="n"/>
      <c r="L8" s="311" t="n"/>
      <c r="O8" s="331" t="inlineStr">
        <is>
          <t>РВТ</t>
        </is>
      </c>
      <c r="S8" s="89" t="inlineStr">
        <is>
          <t>Цена по карте</t>
        </is>
      </c>
      <c r="T8" s="67" t="n">
        <v>4218</v>
      </c>
      <c r="U8" s="69">
        <f>100-(T8*100/5270)</f>
        <v/>
      </c>
    </row>
    <row r="9" ht="15.6" customHeight="1" s="325">
      <c r="A9" s="309" t="n"/>
      <c r="L9" s="311" t="n"/>
      <c r="Q9" s="65" t="inlineStr">
        <is>
          <t>%</t>
        </is>
      </c>
      <c r="S9" s="89" t="inlineStr">
        <is>
          <t>Цена без карты</t>
        </is>
      </c>
      <c r="T9" s="67" t="n">
        <v>4460</v>
      </c>
      <c r="U9" s="69">
        <f>100-(T9*100/5270)</f>
        <v/>
      </c>
    </row>
    <row r="10" ht="15.6" customHeight="1" s="325">
      <c r="A10" s="309" t="n"/>
      <c r="L10" s="311" t="n"/>
      <c r="O10" s="66" t="inlineStr">
        <is>
          <t>Цена по карте</t>
        </is>
      </c>
      <c r="P10" s="67" t="n">
        <v>4007</v>
      </c>
      <c r="Q10" s="69">
        <f>100-(P10*100/5270)</f>
        <v/>
      </c>
      <c r="S10" s="71" t="n"/>
      <c r="T10" s="71" t="n"/>
      <c r="U10" s="71" t="n"/>
    </row>
    <row r="11" ht="15.6" customHeight="1" s="325">
      <c r="A11" s="309" t="n"/>
      <c r="L11" s="311" t="n"/>
      <c r="O11" s="66" t="inlineStr">
        <is>
          <t>Цена без карты</t>
        </is>
      </c>
      <c r="P11" s="67" t="n">
        <v>4293</v>
      </c>
      <c r="Q11" s="69">
        <f>100-(P11*100/5270)</f>
        <v/>
      </c>
      <c r="S11" s="73" t="inlineStr">
        <is>
          <t>Динамика изменения</t>
        </is>
      </c>
      <c r="T11" s="64" t="n"/>
      <c r="U11" s="71" t="n"/>
    </row>
    <row r="12" ht="15.6" customHeight="1" s="325">
      <c r="A12" s="309" t="n"/>
      <c r="L12" s="311" t="n"/>
      <c r="S12" s="74" t="inlineStr">
        <is>
          <t>Цена по карте</t>
        </is>
      </c>
      <c r="T12" s="75" t="inlineStr">
        <is>
          <t>отрицательная</t>
        </is>
      </c>
      <c r="U12" s="71" t="n"/>
    </row>
    <row r="13" ht="15.6" customHeight="1" s="325">
      <c r="A13" s="309" t="n"/>
      <c r="L13" s="311" t="n"/>
      <c r="S13" s="76" t="inlineStr">
        <is>
          <t>Цена без карты</t>
        </is>
      </c>
      <c r="T13" s="75" t="inlineStr">
        <is>
          <t>отрицательная</t>
        </is>
      </c>
      <c r="U13" s="71" t="n"/>
    </row>
    <row r="14">
      <c r="A14" s="309" t="n"/>
      <c r="L14" s="311" t="n"/>
    </row>
    <row r="1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</row>
    <row r="16">
      <c r="A16" s="280" t="inlineStr">
        <is>
          <t>https://www.ozon.ru/product/nanodeflektor-nd-brown-d100-160-mm-iz-plastika-658947003/?asb=deySCIgTIVVuy1zU8TVkwl4uqwr0fUkwb5jNy%252F3J%252F%252F0%253D&amp;asb2=h9_JXtQvxin_TaXkBp5EHAp-7MjUaDy7Axd1IDG8BMUqyGjSWyXV2wtuRo2a9L9Q&amp;avtc=1&amp;avte=2&amp;avts=1698901987&amp;keywords=нанодефлектор</t>
        </is>
      </c>
      <c r="B16" s="369" t="n"/>
      <c r="C16" s="280" t="n"/>
      <c r="D16" s="369" t="n"/>
      <c r="E16" s="283" t="n"/>
      <c r="F16" s="369" t="n"/>
      <c r="G16" s="283" t="n"/>
      <c r="H16" s="369" t="n"/>
      <c r="I16" s="283" t="n"/>
      <c r="J16" s="369" t="n"/>
      <c r="K16" s="283" t="n"/>
      <c r="L16" s="369" t="n"/>
    </row>
  </sheetData>
  <mergeCells count="12">
    <mergeCell ref="K16:L16"/>
    <mergeCell ref="A16:B16"/>
    <mergeCell ref="E16:F16"/>
    <mergeCell ref="C16:D16"/>
    <mergeCell ref="I16:J16"/>
    <mergeCell ref="G16:H16"/>
    <mergeCell ref="A5:L5"/>
    <mergeCell ref="A1:L3"/>
    <mergeCell ref="O7:Q7"/>
    <mergeCell ref="A6:L15"/>
    <mergeCell ref="O8:Q8"/>
    <mergeCell ref="A4:L4"/>
  </mergeCells>
  <hyperlinks>
    <hyperlink xmlns:r="http://schemas.openxmlformats.org/officeDocument/2006/relationships" ref="A16" r:id="rId1"/>
  </hyperlinks>
  <pageMargins left="0.7" right="0.7" top="0.75" bottom="0.75" header="0.3" footer="0.3"/>
  <pageSetup orientation="portrait" paperSize="9"/>
  <drawing xmlns:r="http://schemas.openxmlformats.org/officeDocument/2006/relationships" r:id="rId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03"/>
  <sheetViews>
    <sheetView topLeftCell="A58" workbookViewId="0">
      <selection activeCell="A29" sqref="A29:B29"/>
    </sheetView>
  </sheetViews>
  <sheetFormatPr baseColWidth="8" defaultRowHeight="14.4"/>
  <cols>
    <col width="18.6640625" customWidth="1" style="325" min="14" max="14"/>
    <col width="21.33203125" customWidth="1" style="325" min="18" max="18"/>
    <col width="15.88671875" customWidth="1" style="325" min="19" max="19"/>
    <col width="8.5546875" bestFit="1" customWidth="1" style="325" min="20" max="20"/>
  </cols>
  <sheetData>
    <row r="1">
      <c r="A1" s="348" t="inlineStr">
        <is>
          <t>Индивидуальный предприниматель Мюресов Георгий Юрьевич
ОГРНИП: 310213413400086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26" t="inlineStr">
        <is>
          <t>Wildberries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</row>
    <row r="5" ht="15.6" customHeight="1" s="325">
      <c r="A5" s="349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</row>
    <row r="7" ht="15.6" customHeight="1" s="325">
      <c r="A7" s="309" t="n"/>
      <c r="L7" s="311" t="n"/>
      <c r="N7" s="276" t="inlineStr">
        <is>
          <t>Wildberries</t>
        </is>
      </c>
      <c r="O7" s="316" t="n"/>
      <c r="P7" s="316" t="n"/>
      <c r="R7" s="64" t="inlineStr">
        <is>
          <t>было на прошлой неделе</t>
        </is>
      </c>
    </row>
    <row r="8">
      <c r="A8" s="309" t="n"/>
      <c r="L8" s="311" t="n"/>
      <c r="N8" s="353" t="inlineStr">
        <is>
          <t>РВТ</t>
        </is>
      </c>
    </row>
    <row r="9">
      <c r="A9" s="309" t="n"/>
      <c r="L9" s="311" t="n"/>
      <c r="P9" s="65" t="inlineStr">
        <is>
          <t>%</t>
        </is>
      </c>
      <c r="R9" s="64" t="inlineStr">
        <is>
          <t>РВТ</t>
        </is>
      </c>
      <c r="S9" s="64" t="n"/>
      <c r="T9" s="91" t="inlineStr">
        <is>
          <t>% от РРЦ</t>
        </is>
      </c>
    </row>
    <row r="10" ht="15.6" customHeight="1" s="325">
      <c r="A10" s="309" t="n"/>
      <c r="L10" s="311" t="n"/>
      <c r="N10" s="66" t="inlineStr">
        <is>
          <t>Цена по карте</t>
        </is>
      </c>
      <c r="O10" s="67" t="n">
        <v>4407</v>
      </c>
      <c r="P10" s="69">
        <f>100-(O10*100/5270)</f>
        <v/>
      </c>
      <c r="R10" s="89" t="inlineStr">
        <is>
          <t>Цена по карте</t>
        </is>
      </c>
      <c r="S10" s="67" t="n"/>
      <c r="T10" s="69">
        <f>100-(S10*100/5270)</f>
        <v/>
      </c>
    </row>
    <row r="11" ht="15" customHeight="1" s="325">
      <c r="A11" s="309" t="n"/>
      <c r="L11" s="311" t="n"/>
      <c r="N11" s="66" t="inlineStr">
        <is>
          <t>Цена без карты</t>
        </is>
      </c>
      <c r="O11" s="67" t="n">
        <v>4497</v>
      </c>
      <c r="P11" s="69">
        <f>100-(O11*100/5270)</f>
        <v/>
      </c>
      <c r="R11" s="89" t="inlineStr">
        <is>
          <t>Цена без карты</t>
        </is>
      </c>
      <c r="S11" s="67" t="n"/>
      <c r="T11" s="69">
        <f>100-(S11*100/5270)</f>
        <v/>
      </c>
    </row>
    <row r="12">
      <c r="A12" s="309" t="n"/>
      <c r="L12" s="311" t="n"/>
      <c r="R12" s="71" t="n"/>
      <c r="S12" s="71" t="n"/>
      <c r="T12" s="71" t="n"/>
    </row>
    <row r="13">
      <c r="A13" s="309" t="n"/>
      <c r="L13" s="311" t="n"/>
      <c r="R13" s="73" t="inlineStr">
        <is>
          <t>Динамика изменения</t>
        </is>
      </c>
      <c r="S13" s="64" t="n"/>
      <c r="T13" s="71" t="n"/>
    </row>
    <row r="14" ht="15.6" customHeight="1" s="325">
      <c r="A14" s="309" t="n"/>
      <c r="L14" s="311" t="n"/>
      <c r="R14" s="74" t="inlineStr">
        <is>
          <t>Цена по карте</t>
        </is>
      </c>
      <c r="S14" s="75" t="inlineStr">
        <is>
          <t>отрицательная</t>
        </is>
      </c>
      <c r="T14" s="71" t="n"/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R15" s="76" t="inlineStr">
        <is>
          <t>Цена без карты</t>
        </is>
      </c>
      <c r="S15" s="75" t="inlineStr">
        <is>
          <t>отрицательная</t>
        </is>
      </c>
      <c r="T15" s="71" t="n"/>
    </row>
    <row r="16">
      <c r="A16" s="298" t="inlineStr">
        <is>
          <t>https://www.wildberries.ru/catalog/38967488/detail.aspx</t>
        </is>
      </c>
      <c r="B16" s="369" t="n"/>
      <c r="C16" s="333" t="inlineStr">
        <is>
          <t>Бренд GERVENT</t>
        </is>
      </c>
      <c r="D16" s="369" t="n"/>
      <c r="E16" s="281" t="n"/>
      <c r="F16" s="316" t="n"/>
      <c r="G16" s="280" t="n"/>
      <c r="H16" s="369" t="n"/>
      <c r="I16" s="280" t="n"/>
      <c r="J16" s="369" t="n"/>
      <c r="K16" s="280" t="n"/>
      <c r="L16" s="369" t="n"/>
    </row>
    <row r="18" ht="15.6" customHeight="1" s="325">
      <c r="A18" s="349" t="inlineStr">
        <is>
          <t>Комплект с РВТ ВВ 110</t>
        </is>
      </c>
      <c r="B18" s="316" t="n"/>
      <c r="C18" s="316" t="n"/>
      <c r="D18" s="316" t="n"/>
      <c r="E18" s="316" t="n"/>
      <c r="F18" s="316" t="n"/>
      <c r="G18" s="316" t="n"/>
      <c r="H18" s="316" t="n"/>
      <c r="I18" s="316" t="n"/>
      <c r="J18" s="316" t="n"/>
      <c r="K18" s="316" t="n"/>
      <c r="L18" s="369" t="n"/>
    </row>
    <row r="19">
      <c r="A19" s="283" t="n"/>
      <c r="B19" s="307" t="n"/>
      <c r="C19" s="307" t="n"/>
      <c r="D19" s="307" t="n"/>
      <c r="E19" s="307" t="n"/>
      <c r="F19" s="307" t="n"/>
      <c r="G19" s="307" t="n"/>
      <c r="H19" s="307" t="n"/>
      <c r="I19" s="307" t="n"/>
      <c r="J19" s="307" t="n"/>
      <c r="K19" s="307" t="n"/>
      <c r="L19" s="308" t="n"/>
    </row>
    <row r="20">
      <c r="A20" s="309" t="n"/>
      <c r="L20" s="311" t="n"/>
    </row>
    <row r="21">
      <c r="A21" s="309" t="n"/>
      <c r="L21" s="311" t="n"/>
    </row>
    <row r="22">
      <c r="A22" s="309" t="n"/>
      <c r="L22" s="311" t="n"/>
      <c r="N22" s="353" t="inlineStr">
        <is>
          <t>Комплект с РВТ</t>
        </is>
      </c>
      <c r="R22" s="353" t="inlineStr">
        <is>
          <t>Комплект с РВТ</t>
        </is>
      </c>
    </row>
    <row r="23" ht="15.6" customHeight="1" s="325">
      <c r="A23" s="309" t="n"/>
      <c r="L23" s="311" t="n"/>
      <c r="P23" s="65" t="inlineStr">
        <is>
          <t>%</t>
        </is>
      </c>
      <c r="R23" s="89" t="inlineStr">
        <is>
          <t>Цена по карте</t>
        </is>
      </c>
      <c r="S23" s="67" t="n">
        <v>9866</v>
      </c>
      <c r="T23" s="69">
        <f>100-(S23*100/10204)</f>
        <v/>
      </c>
    </row>
    <row r="24" ht="15.6" customHeight="1" s="325">
      <c r="A24" s="309" t="n"/>
      <c r="L24" s="311" t="n"/>
      <c r="N24" s="66" t="inlineStr">
        <is>
          <t>Цена по карте</t>
        </is>
      </c>
      <c r="O24" s="67" t="n">
        <v>11311</v>
      </c>
      <c r="P24" s="69">
        <f>100-(O24*100/10204)</f>
        <v/>
      </c>
      <c r="R24" s="89" t="inlineStr">
        <is>
          <t>Цена без карты</t>
        </is>
      </c>
      <c r="S24" s="67" t="n">
        <v>10172</v>
      </c>
      <c r="T24" s="69">
        <f>100-(S24*100/10204)</f>
        <v/>
      </c>
    </row>
    <row r="25" ht="15.6" customHeight="1" s="325">
      <c r="A25" s="309" t="n"/>
      <c r="L25" s="311" t="n"/>
      <c r="N25" s="66" t="inlineStr">
        <is>
          <t>Цена без карты</t>
        </is>
      </c>
      <c r="O25" s="67" t="n">
        <v>11542</v>
      </c>
      <c r="P25" s="69">
        <f>100-(O25*100/10204)</f>
        <v/>
      </c>
      <c r="R25" s="71" t="n"/>
      <c r="S25" s="71" t="n"/>
    </row>
    <row r="26">
      <c r="A26" s="309" t="n"/>
      <c r="L26" s="311" t="n"/>
      <c r="R26" s="73" t="inlineStr">
        <is>
          <t>Динамика изменения</t>
        </is>
      </c>
      <c r="S26" s="64" t="n"/>
    </row>
    <row r="27" ht="15.6" customHeight="1" s="325">
      <c r="A27" s="309" t="n"/>
      <c r="L27" s="311" t="n"/>
      <c r="R27" s="74" t="inlineStr">
        <is>
          <t>Цена по карте</t>
        </is>
      </c>
      <c r="S27" s="75" t="inlineStr">
        <is>
          <t>отрицательная</t>
        </is>
      </c>
    </row>
    <row r="28" ht="15.6" customHeight="1" s="325">
      <c r="A28" s="312" t="n"/>
      <c r="B28" s="313" t="n"/>
      <c r="C28" s="313" t="n"/>
      <c r="D28" s="313" t="n"/>
      <c r="E28" s="313" t="n"/>
      <c r="F28" s="313" t="n"/>
      <c r="G28" s="313" t="n"/>
      <c r="H28" s="313" t="n"/>
      <c r="I28" s="313" t="n"/>
      <c r="J28" s="313" t="n"/>
      <c r="K28" s="313" t="n"/>
      <c r="L28" s="314" t="n"/>
      <c r="R28" s="76" t="inlineStr">
        <is>
          <t>Цена без карты</t>
        </is>
      </c>
      <c r="S28" s="75" t="inlineStr">
        <is>
          <t>отрицательная</t>
        </is>
      </c>
    </row>
    <row r="29">
      <c r="A29" s="298" t="inlineStr">
        <is>
          <t>https://www.wildberries.ru/catalog/71802287/detail.aspx</t>
        </is>
      </c>
      <c r="B29" s="369" t="n"/>
      <c r="C29" s="334" t="inlineStr">
        <is>
          <t>Бренд МЕРЕС</t>
        </is>
      </c>
      <c r="D29" s="369" t="n"/>
      <c r="E29" s="281" t="n"/>
      <c r="F29" s="316" t="n"/>
      <c r="G29" s="280" t="n"/>
      <c r="H29" s="369" t="n"/>
      <c r="I29" s="280" t="n"/>
      <c r="J29" s="369" t="n"/>
      <c r="K29" s="280" t="n"/>
      <c r="L29" s="369" t="n"/>
    </row>
    <row r="30" ht="15.6" customHeight="1" s="325">
      <c r="A30" s="326" t="inlineStr">
        <is>
          <t>Ozon</t>
        </is>
      </c>
      <c r="B30" s="316" t="n"/>
      <c r="C30" s="316" t="n"/>
      <c r="D30" s="316" t="n"/>
      <c r="E30" s="316" t="n"/>
      <c r="F30" s="316" t="n"/>
      <c r="G30" s="316" t="n"/>
      <c r="H30" s="316" t="n"/>
      <c r="I30" s="316" t="n"/>
      <c r="J30" s="316" t="n"/>
      <c r="K30" s="316" t="n"/>
      <c r="L30" s="369" t="n"/>
    </row>
    <row r="31" ht="15.6" customHeight="1" s="325">
      <c r="A31" s="349" t="inlineStr">
        <is>
          <t>Комплект с РВТ-160</t>
        </is>
      </c>
      <c r="B31" s="316" t="n"/>
      <c r="C31" s="316" t="n"/>
      <c r="D31" s="316" t="n"/>
      <c r="E31" s="316" t="n"/>
      <c r="F31" s="316" t="n"/>
      <c r="G31" s="316" t="n"/>
      <c r="H31" s="316" t="n"/>
      <c r="I31" s="316" t="n"/>
      <c r="J31" s="316" t="n"/>
      <c r="K31" s="316" t="n"/>
      <c r="L31" s="369" t="n"/>
    </row>
    <row r="32">
      <c r="A32" s="283" t="n"/>
      <c r="B32" s="307" t="n"/>
      <c r="C32" s="307" t="n"/>
      <c r="D32" s="307" t="n"/>
      <c r="E32" s="307" t="n"/>
      <c r="F32" s="307" t="n"/>
      <c r="G32" s="307" t="n"/>
      <c r="H32" s="307" t="n"/>
      <c r="I32" s="307" t="n"/>
      <c r="J32" s="307" t="n"/>
      <c r="K32" s="307" t="n"/>
      <c r="L32" s="308" t="n"/>
      <c r="R32" s="64" t="n"/>
    </row>
    <row r="33" ht="15.6" customHeight="1" s="325">
      <c r="A33" s="309" t="n"/>
      <c r="L33" s="311" t="n"/>
      <c r="N33" s="276" t="inlineStr">
        <is>
          <t>Ozon</t>
        </is>
      </c>
      <c r="O33" s="316" t="n"/>
      <c r="P33" s="316" t="n"/>
    </row>
    <row r="34">
      <c r="A34" s="309" t="n"/>
      <c r="L34" s="311" t="n"/>
      <c r="N34" s="353" t="inlineStr">
        <is>
          <t>Комплект</t>
        </is>
      </c>
      <c r="R34" s="64" t="inlineStr">
        <is>
          <t>Комплект с РВТ</t>
        </is>
      </c>
      <c r="S34" s="64" t="n"/>
      <c r="T34" s="91" t="inlineStr">
        <is>
          <t>% от РРЦ</t>
        </is>
      </c>
    </row>
    <row r="35" ht="15.6" customHeight="1" s="325">
      <c r="A35" s="309" t="n"/>
      <c r="L35" s="311" t="n"/>
      <c r="P35" s="65" t="inlineStr">
        <is>
          <t>%</t>
        </is>
      </c>
      <c r="R35" s="89" t="inlineStr">
        <is>
          <t>Цена по карте</t>
        </is>
      </c>
      <c r="S35" s="67" t="n">
        <v>10699</v>
      </c>
      <c r="T35" s="69">
        <f>100 - (S35*100/6784)</f>
        <v/>
      </c>
    </row>
    <row r="36" ht="15.6" customHeight="1" s="325">
      <c r="A36" s="309" t="n"/>
      <c r="L36" s="311" t="n"/>
      <c r="N36" s="66" t="inlineStr">
        <is>
          <t>Цена по карте</t>
        </is>
      </c>
      <c r="O36" s="67" t="n">
        <v>10918</v>
      </c>
      <c r="P36" s="69">
        <f>100 - (O36*100/6784)</f>
        <v/>
      </c>
      <c r="R36" s="89" t="inlineStr">
        <is>
          <t>Цена без карты</t>
        </is>
      </c>
      <c r="S36" s="70" t="n">
        <v>11861</v>
      </c>
      <c r="T36" s="69">
        <f>100 - (S36*100/6784)</f>
        <v/>
      </c>
    </row>
    <row r="37" ht="15.6" customHeight="1" s="325">
      <c r="A37" s="309" t="n"/>
      <c r="L37" s="311" t="n"/>
      <c r="N37" s="66" t="inlineStr">
        <is>
          <t>Цена без карты</t>
        </is>
      </c>
      <c r="O37" s="70" t="n">
        <v>12104</v>
      </c>
      <c r="P37" s="69">
        <f>100 - (O37*100/6784)</f>
        <v/>
      </c>
      <c r="R37" s="71" t="n"/>
      <c r="S37" s="71" t="n"/>
      <c r="T37" s="71" t="n"/>
    </row>
    <row r="38">
      <c r="A38" s="309" t="n"/>
      <c r="L38" s="311" t="n"/>
      <c r="R38" s="73" t="inlineStr">
        <is>
          <t>Динамика изменения</t>
        </is>
      </c>
      <c r="S38" s="64" t="n"/>
      <c r="T38" s="71" t="n"/>
    </row>
    <row r="39" ht="15.6" customHeight="1" s="325">
      <c r="A39" s="309" t="n"/>
      <c r="L39" s="311" t="n"/>
      <c r="N39" s="353" t="inlineStr">
        <is>
          <t>РВТ</t>
        </is>
      </c>
      <c r="R39" s="74" t="inlineStr">
        <is>
          <t>Цена по карте</t>
        </is>
      </c>
      <c r="S39" s="75" t="inlineStr">
        <is>
          <t>положительная</t>
        </is>
      </c>
      <c r="T39" s="71" t="n"/>
    </row>
    <row r="40" ht="15.6" customHeight="1" s="325">
      <c r="A40" s="309" t="n"/>
      <c r="L40" s="311" t="n"/>
      <c r="P40" s="65" t="inlineStr">
        <is>
          <t>%</t>
        </is>
      </c>
      <c r="R40" s="76" t="inlineStr">
        <is>
          <t>Цена без карты</t>
        </is>
      </c>
      <c r="S40" s="75" t="inlineStr">
        <is>
          <t>положительная</t>
        </is>
      </c>
    </row>
    <row r="41" ht="15.6" customHeight="1" s="325">
      <c r="A41" s="312" t="n"/>
      <c r="B41" s="313" t="n"/>
      <c r="C41" s="313" t="n"/>
      <c r="D41" s="313" t="n"/>
      <c r="E41" s="313" t="n"/>
      <c r="F41" s="313" t="n"/>
      <c r="G41" s="313" t="n"/>
      <c r="H41" s="313" t="n"/>
      <c r="I41" s="313" t="n"/>
      <c r="J41" s="313" t="n"/>
      <c r="K41" s="313" t="n"/>
      <c r="L41" s="314" t="n"/>
      <c r="N41" s="66" t="inlineStr">
        <is>
          <t>Цена по карте</t>
        </is>
      </c>
      <c r="O41" s="67" t="n">
        <v>5749</v>
      </c>
      <c r="P41" s="69">
        <f>100 - (O41*100/5270)</f>
        <v/>
      </c>
    </row>
    <row r="42" ht="15.6" customHeight="1" s="325">
      <c r="A42" s="298" t="inlineStr">
        <is>
          <t>https://www.ozon.ru/product/komplekt-aktivnoy-ventilyatsii-nanodeflektor-nd160-vent-vyhod-uteplennyy-vysotoy-n-500-dlya-966150947/?_bctx=CAQQ3vAF&amp;hs=1</t>
        </is>
      </c>
      <c r="B42" s="369" t="n"/>
      <c r="C42" s="280" t="n"/>
      <c r="D42" s="369" t="n"/>
      <c r="E42" s="281" t="n"/>
      <c r="F42" s="316" t="n"/>
      <c r="G42" s="280" t="n"/>
      <c r="H42" s="369" t="n"/>
      <c r="K42" s="280" t="n"/>
      <c r="L42" s="369" t="n"/>
      <c r="N42" s="66" t="inlineStr">
        <is>
          <t>Цена без карты</t>
        </is>
      </c>
      <c r="O42" s="70" t="n">
        <v>6366</v>
      </c>
      <c r="P42" s="69">
        <f>100 - (O42*100/5270)</f>
        <v/>
      </c>
      <c r="R42" s="64" t="inlineStr">
        <is>
          <t>РВТ</t>
        </is>
      </c>
      <c r="S42" s="64" t="n"/>
      <c r="T42" s="91" t="inlineStr">
        <is>
          <t>% от РРЦ</t>
        </is>
      </c>
    </row>
    <row r="43" ht="15.6" customHeight="1" s="325">
      <c r="A43" s="349" t="inlineStr">
        <is>
          <t>РВТ 160</t>
        </is>
      </c>
      <c r="B43" s="316" t="n"/>
      <c r="C43" s="316" t="n"/>
      <c r="D43" s="316" t="n"/>
      <c r="E43" s="316" t="n"/>
      <c r="F43" s="316" t="n"/>
      <c r="G43" s="316" t="n"/>
      <c r="H43" s="316" t="n"/>
      <c r="I43" s="316" t="n"/>
      <c r="J43" s="316" t="n"/>
      <c r="K43" s="316" t="n"/>
      <c r="L43" s="369" t="n"/>
      <c r="R43" s="89" t="inlineStr">
        <is>
          <t>Цена по карте</t>
        </is>
      </c>
      <c r="S43" s="67" t="n"/>
      <c r="T43" s="69">
        <f>100 - (S43*100/10204)</f>
        <v/>
      </c>
    </row>
    <row r="44" ht="15.6" customHeight="1" s="325">
      <c r="A44" s="283" t="n"/>
      <c r="B44" s="307" t="n"/>
      <c r="C44" s="307" t="n"/>
      <c r="D44" s="307" t="n"/>
      <c r="E44" s="307" t="n"/>
      <c r="F44" s="307" t="n"/>
      <c r="G44" s="307" t="n"/>
      <c r="H44" s="307" t="n"/>
      <c r="I44" s="307" t="n"/>
      <c r="J44" s="307" t="n"/>
      <c r="K44" s="307" t="n"/>
      <c r="L44" s="308" t="n"/>
      <c r="R44" s="89" t="inlineStr">
        <is>
          <t>Цена без карты</t>
        </is>
      </c>
      <c r="S44" s="70" t="n"/>
      <c r="T44" s="69">
        <f>100 - (S44*100/10204)</f>
        <v/>
      </c>
    </row>
    <row r="45">
      <c r="A45" s="309" t="n"/>
      <c r="L45" s="311" t="n"/>
      <c r="N45" s="353" t="inlineStr">
        <is>
          <t>Вент выход</t>
        </is>
      </c>
      <c r="R45" s="71" t="n"/>
      <c r="S45" s="71" t="n"/>
      <c r="T45" s="71" t="n"/>
    </row>
    <row r="46">
      <c r="A46" s="309" t="n"/>
      <c r="L46" s="311" t="n"/>
      <c r="P46" s="65" t="inlineStr">
        <is>
          <t>%</t>
        </is>
      </c>
      <c r="R46" s="73" t="inlineStr">
        <is>
          <t>Динамика изменения</t>
        </is>
      </c>
      <c r="S46" s="64" t="n"/>
      <c r="T46" s="71" t="n"/>
    </row>
    <row r="47" ht="15.6" customHeight="1" s="325">
      <c r="A47" s="309" t="n"/>
      <c r="L47" s="311" t="n"/>
      <c r="N47" s="66" t="inlineStr">
        <is>
          <t>Цена по карте</t>
        </is>
      </c>
      <c r="O47" s="67" t="n"/>
      <c r="P47" s="69">
        <f>100 - (O47*100/3465)</f>
        <v/>
      </c>
      <c r="R47" s="74" t="inlineStr">
        <is>
          <t>Цена по карте</t>
        </is>
      </c>
      <c r="S47" s="75" t="inlineStr">
        <is>
          <t>без изменений</t>
        </is>
      </c>
      <c r="T47" s="71" t="n"/>
    </row>
    <row r="48" ht="15.6" customHeight="1" s="325">
      <c r="A48" s="309" t="n"/>
      <c r="L48" s="311" t="n"/>
      <c r="N48" s="66" t="inlineStr">
        <is>
          <t>Цена без карты</t>
        </is>
      </c>
      <c r="O48" s="70" t="n"/>
      <c r="P48" s="69">
        <f>100 - (O48*100/3465)</f>
        <v/>
      </c>
      <c r="R48" s="76" t="inlineStr">
        <is>
          <t>Цена без карты</t>
        </is>
      </c>
      <c r="S48" s="75" t="inlineStr">
        <is>
          <t>без изменений</t>
        </is>
      </c>
      <c r="T48" s="71" t="n"/>
    </row>
    <row r="49" ht="15.6" customHeight="1" s="325">
      <c r="A49" s="309" t="n"/>
      <c r="L49" s="311" t="n"/>
      <c r="N49" s="79" t="n"/>
      <c r="O49" s="87" t="n"/>
      <c r="P49" s="81" t="n"/>
    </row>
    <row r="50">
      <c r="A50" s="309" t="n"/>
      <c r="L50" s="311" t="n"/>
      <c r="N50" s="353" t="inlineStr">
        <is>
          <t>Комплект с колпаком</t>
        </is>
      </c>
      <c r="R50" s="64" t="inlineStr">
        <is>
          <t>Вент выход</t>
        </is>
      </c>
      <c r="S50" s="64" t="n"/>
      <c r="T50" s="91" t="inlineStr">
        <is>
          <t>% от РРЦ</t>
        </is>
      </c>
    </row>
    <row r="51" ht="15.6" customHeight="1" s="325">
      <c r="A51" s="309" t="n"/>
      <c r="L51" s="311" t="n"/>
      <c r="P51" s="65" t="inlineStr">
        <is>
          <t>%</t>
        </is>
      </c>
      <c r="R51" s="89" t="inlineStr">
        <is>
          <t>Цена по карте</t>
        </is>
      </c>
      <c r="S51" s="67" t="n"/>
      <c r="T51" s="69">
        <f>100 - (S51*100/3465)</f>
        <v/>
      </c>
    </row>
    <row r="52" ht="15.6" customHeight="1" s="325">
      <c r="A52" s="309" t="n"/>
      <c r="L52" s="311" t="n"/>
      <c r="N52" s="66" t="inlineStr">
        <is>
          <t>Цена по карте</t>
        </is>
      </c>
      <c r="O52" s="67" t="n"/>
      <c r="P52" s="69">
        <f>100 - (O52*100/6784)</f>
        <v/>
      </c>
      <c r="R52" s="89" t="inlineStr">
        <is>
          <t>Цена без карты</t>
        </is>
      </c>
      <c r="S52" s="70" t="n"/>
      <c r="T52" s="69">
        <f>100 - (S52*100/3465)</f>
        <v/>
      </c>
    </row>
    <row r="53" ht="15.6" customHeight="1" s="325">
      <c r="A53" s="312" t="n"/>
      <c r="B53" s="313" t="n"/>
      <c r="C53" s="313" t="n"/>
      <c r="D53" s="313" t="n"/>
      <c r="E53" s="313" t="n"/>
      <c r="F53" s="313" t="n"/>
      <c r="G53" s="313" t="n"/>
      <c r="H53" s="313" t="n"/>
      <c r="I53" s="313" t="n"/>
      <c r="J53" s="313" t="n"/>
      <c r="K53" s="313" t="n"/>
      <c r="L53" s="314" t="n"/>
      <c r="N53" s="66" t="inlineStr">
        <is>
          <t>Цена без карты</t>
        </is>
      </c>
      <c r="O53" s="70" t="n"/>
      <c r="P53" s="69">
        <f>100 - (O53*100/6784)</f>
        <v/>
      </c>
      <c r="R53" s="71" t="n"/>
      <c r="S53" s="71" t="n"/>
      <c r="T53" s="71" t="n"/>
    </row>
    <row r="54">
      <c r="A54" s="298" t="inlineStr">
        <is>
          <t>https://www.ozon.ru/product/rotatsionnyy-nanodeflektor-nd160-s-perehodnikom-100-125-seryy-974546067/?at=6WtZzYQEQSwP0QAqSo6GPZLH9ODQ9zuNAgVJOUgmDp55</t>
        </is>
      </c>
      <c r="B54" s="369" t="n"/>
      <c r="C54" s="280" t="n"/>
      <c r="D54" s="369" t="n"/>
      <c r="E54" s="281" t="n"/>
      <c r="F54" s="316" t="n"/>
      <c r="G54" s="280" t="n"/>
      <c r="H54" s="369" t="n"/>
      <c r="K54" s="280" t="n"/>
      <c r="L54" s="369" t="n"/>
      <c r="R54" s="73" t="n"/>
      <c r="S54" s="64" t="n"/>
      <c r="T54" s="71" t="n"/>
    </row>
    <row r="55" ht="15.6" customHeight="1" s="325">
      <c r="A55" s="349" t="inlineStr">
        <is>
          <t>Комплект с колпаком</t>
        </is>
      </c>
      <c r="B55" s="316" t="n"/>
      <c r="C55" s="316" t="n"/>
      <c r="D55" s="316" t="n"/>
      <c r="E55" s="316" t="n"/>
      <c r="F55" s="316" t="n"/>
      <c r="G55" s="316" t="n"/>
      <c r="H55" s="316" t="n"/>
      <c r="I55" s="316" t="n"/>
      <c r="J55" s="316" t="n"/>
      <c r="K55" s="316" t="n"/>
      <c r="L55" s="369" t="n"/>
      <c r="R55" s="74" t="inlineStr">
        <is>
          <t>Цена по карте</t>
        </is>
      </c>
      <c r="S55" s="75" t="inlineStr">
        <is>
          <t>отрицательная</t>
        </is>
      </c>
      <c r="T55" s="71" t="n"/>
    </row>
    <row r="56" ht="15.6" customHeight="1" s="325">
      <c r="A56" s="283" t="n"/>
      <c r="B56" s="307" t="n"/>
      <c r="C56" s="307" t="n"/>
      <c r="D56" s="307" t="n"/>
      <c r="E56" s="307" t="n"/>
      <c r="F56" s="307" t="n"/>
      <c r="G56" s="307" t="n"/>
      <c r="H56" s="307" t="n"/>
      <c r="I56" s="307" t="n"/>
      <c r="J56" s="307" t="n"/>
      <c r="K56" s="307" t="n"/>
      <c r="L56" s="308" t="n"/>
      <c r="R56" s="76" t="inlineStr">
        <is>
          <t>Цена без карты</t>
        </is>
      </c>
      <c r="S56" s="75" t="inlineStr">
        <is>
          <t>отрицательная</t>
        </is>
      </c>
    </row>
    <row r="57">
      <c r="A57" s="309" t="n"/>
      <c r="L57" s="311" t="n"/>
    </row>
    <row r="58">
      <c r="A58" s="309" t="n"/>
      <c r="L58" s="311" t="n"/>
      <c r="R58" s="64" t="inlineStr">
        <is>
          <t>Комплект с колпаком</t>
        </is>
      </c>
      <c r="S58" s="64" t="n"/>
      <c r="T58" s="91" t="inlineStr">
        <is>
          <t>% от РРЦ</t>
        </is>
      </c>
    </row>
    <row r="59" ht="15.6" customHeight="1" s="325">
      <c r="A59" s="309" t="n"/>
      <c r="L59" s="311" t="n"/>
      <c r="R59" s="89" t="inlineStr">
        <is>
          <t>Цена по карте</t>
        </is>
      </c>
      <c r="S59" s="67" t="n"/>
      <c r="T59" s="69">
        <f>100 - (S59*100/6784)</f>
        <v/>
      </c>
    </row>
    <row r="60" ht="15.6" customHeight="1" s="325">
      <c r="A60" s="309" t="n"/>
      <c r="L60" s="311" t="n"/>
      <c r="R60" s="89" t="inlineStr">
        <is>
          <t>Цена без карты</t>
        </is>
      </c>
      <c r="S60" s="70" t="n"/>
      <c r="T60" s="69">
        <f>100 - (S60*100/6784)</f>
        <v/>
      </c>
    </row>
    <row r="61">
      <c r="A61" s="309" t="n"/>
      <c r="L61" s="311" t="n"/>
      <c r="R61" s="71" t="n"/>
      <c r="S61" s="71" t="n"/>
      <c r="T61" s="71" t="n"/>
    </row>
    <row r="62">
      <c r="A62" s="309" t="n"/>
      <c r="L62" s="311" t="n"/>
      <c r="R62" s="73" t="inlineStr">
        <is>
          <t>Динамика изменения</t>
        </is>
      </c>
      <c r="S62" s="64" t="n"/>
      <c r="T62" s="71" t="n"/>
    </row>
    <row r="63" ht="15.6" customHeight="1" s="325">
      <c r="A63" s="309" t="n"/>
      <c r="L63" s="311" t="n"/>
      <c r="R63" s="74" t="inlineStr">
        <is>
          <t>Цена по карте</t>
        </is>
      </c>
      <c r="S63" s="75" t="inlineStr">
        <is>
          <t>отрицательная</t>
        </is>
      </c>
      <c r="T63" s="71" t="n"/>
    </row>
    <row r="64" ht="15.6" customHeight="1" s="325">
      <c r="A64" s="309" t="n"/>
      <c r="L64" s="311" t="n"/>
      <c r="R64" s="76" t="inlineStr">
        <is>
          <t>Цена без карты</t>
        </is>
      </c>
      <c r="S64" s="75" t="inlineStr">
        <is>
          <t>отрицательная</t>
        </is>
      </c>
    </row>
    <row r="65">
      <c r="A65" s="312" t="n"/>
      <c r="B65" s="313" t="n"/>
      <c r="C65" s="313" t="n"/>
      <c r="D65" s="313" t="n"/>
      <c r="E65" s="313" t="n"/>
      <c r="F65" s="313" t="n"/>
      <c r="G65" s="313" t="n"/>
      <c r="H65" s="313" t="n"/>
      <c r="I65" s="313" t="n"/>
      <c r="J65" s="313" t="n"/>
      <c r="K65" s="313" t="n"/>
      <c r="L65" s="314" t="n"/>
    </row>
    <row r="66">
      <c r="A66" s="298" t="inlineStr">
        <is>
          <t>https://www.ozon.ru/product/gotovyy-komplekt-izolirovannyy-dlya-metallocherepitsy-monterrey-110-160-mm-ral7024-gervent-seriya-2037015562/?_bctx=CAQQ3vAF&amp;at=lRt6R04BOfk1B12VcOVl8pqIkG2lO9tEnMZ8zHRXzp62&amp;hs=1</t>
        </is>
      </c>
      <c r="B66" s="369" t="n"/>
      <c r="C66" s="280" t="n"/>
      <c r="D66" s="369" t="n"/>
      <c r="E66" s="281" t="n"/>
      <c r="F66" s="316" t="n"/>
      <c r="G66" s="280" t="n"/>
      <c r="H66" s="369" t="n"/>
      <c r="K66" s="280" t="n"/>
      <c r="L66" s="369" t="n"/>
    </row>
    <row r="67" ht="15.6" customHeight="1" s="325">
      <c r="A67" s="382" t="inlineStr">
        <is>
          <t>ЯМ</t>
        </is>
      </c>
      <c r="B67" s="316" t="n"/>
      <c r="C67" s="316" t="n"/>
      <c r="D67" s="316" t="n"/>
      <c r="E67" s="316" t="n"/>
      <c r="F67" s="316" t="n"/>
      <c r="G67" s="316" t="n"/>
      <c r="H67" s="316" t="n"/>
      <c r="I67" s="316" t="n"/>
      <c r="J67" s="316" t="n"/>
      <c r="K67" s="316" t="n"/>
      <c r="L67" s="369" t="n"/>
    </row>
    <row r="68">
      <c r="A68" s="283" t="inlineStr">
        <is>
          <t xml:space="preserve">Комплект </t>
        </is>
      </c>
      <c r="B68" s="316" t="n"/>
      <c r="C68" s="316" t="n"/>
      <c r="D68" s="316" t="n"/>
      <c r="E68" s="316" t="n"/>
      <c r="F68" s="316" t="n"/>
      <c r="G68" s="316" t="n"/>
      <c r="H68" s="316" t="n"/>
      <c r="I68" s="316" t="n"/>
      <c r="J68" s="316" t="n"/>
      <c r="K68" s="316" t="n"/>
      <c r="L68" s="369" t="n"/>
    </row>
    <row r="69">
      <c r="A69" s="283" t="n"/>
      <c r="B69" s="307" t="n"/>
      <c r="C69" s="307" t="n"/>
      <c r="D69" s="307" t="n"/>
      <c r="E69" s="307" t="n"/>
      <c r="F69" s="307" t="n"/>
      <c r="G69" s="307" t="n"/>
      <c r="H69" s="307" t="n"/>
      <c r="I69" s="307" t="n"/>
      <c r="J69" s="307" t="n"/>
      <c r="K69" s="307" t="n"/>
      <c r="L69" s="308" t="n"/>
    </row>
    <row r="70" ht="15.6" customHeight="1" s="325">
      <c r="A70" s="309" t="n"/>
      <c r="L70" s="311" t="n"/>
      <c r="N70" s="335" t="inlineStr">
        <is>
          <t>Яндекс Маркет</t>
        </is>
      </c>
      <c r="O70" s="316" t="n"/>
      <c r="P70" s="316" t="n"/>
      <c r="R70" s="64" t="inlineStr">
        <is>
          <t>было на прошлой неделе</t>
        </is>
      </c>
    </row>
    <row r="71">
      <c r="A71" s="309" t="n"/>
      <c r="L71" s="311" t="n"/>
      <c r="N71" s="353" t="inlineStr">
        <is>
          <t>Комплект</t>
        </is>
      </c>
      <c r="R71" s="64" t="inlineStr">
        <is>
          <t>Комплект</t>
        </is>
      </c>
      <c r="S71" s="64" t="n"/>
      <c r="T71" s="91" t="inlineStr">
        <is>
          <t>% от РРЦ</t>
        </is>
      </c>
      <c r="U71" s="71" t="n"/>
    </row>
    <row r="72" ht="15.6" customHeight="1" s="325">
      <c r="A72" s="309" t="n"/>
      <c r="L72" s="311" t="n"/>
      <c r="P72" s="65" t="inlineStr">
        <is>
          <t>%</t>
        </is>
      </c>
      <c r="R72" s="89" t="inlineStr">
        <is>
          <t>Цена по карте</t>
        </is>
      </c>
      <c r="S72" s="67" t="n">
        <v>6828</v>
      </c>
      <c r="T72" s="69">
        <f>100-(S72*100/10204)</f>
        <v/>
      </c>
      <c r="U72" s="71" t="n"/>
    </row>
    <row r="73" ht="15.6" customHeight="1" s="325">
      <c r="A73" s="309" t="n"/>
      <c r="L73" s="311" t="n"/>
      <c r="N73" s="66" t="inlineStr">
        <is>
          <t>Цена по карте</t>
        </is>
      </c>
      <c r="O73" s="67" t="n">
        <v>8282</v>
      </c>
      <c r="P73" s="69">
        <f>100-(O73*100/10204)</f>
        <v/>
      </c>
      <c r="R73" s="89" t="inlineStr">
        <is>
          <t>Цена без карты</t>
        </is>
      </c>
      <c r="S73" s="67" t="n">
        <v>7422</v>
      </c>
      <c r="T73" s="69">
        <f>100-(S73*100/10204)</f>
        <v/>
      </c>
      <c r="U73" s="71" t="n"/>
    </row>
    <row r="74" ht="15.6" customHeight="1" s="325">
      <c r="A74" s="309" t="n"/>
      <c r="L74" s="311" t="n"/>
      <c r="N74" s="66" t="inlineStr">
        <is>
          <t>Цена без карты</t>
        </is>
      </c>
      <c r="O74" s="67" t="n">
        <v>8366</v>
      </c>
      <c r="P74" s="69">
        <f>100-(O74*100/10204)</f>
        <v/>
      </c>
      <c r="R74" s="71" t="n"/>
      <c r="S74" s="71" t="n"/>
      <c r="T74" s="71" t="n"/>
      <c r="U74" s="71" t="n"/>
    </row>
    <row r="75">
      <c r="A75" s="309" t="n"/>
      <c r="L75" s="311" t="n"/>
      <c r="R75" s="73" t="inlineStr">
        <is>
          <t>Динамика изменения</t>
        </is>
      </c>
      <c r="S75" s="64" t="n"/>
      <c r="T75" s="71" t="n"/>
      <c r="U75" s="71" t="n"/>
    </row>
    <row r="76" ht="15.6" customHeight="1" s="325">
      <c r="A76" s="309" t="n"/>
      <c r="L76" s="311" t="n"/>
      <c r="R76" s="74" t="inlineStr">
        <is>
          <t>Цена по карте</t>
        </is>
      </c>
      <c r="S76" s="75" t="inlineStr">
        <is>
          <t>положительная</t>
        </is>
      </c>
      <c r="T76" s="71" t="n"/>
      <c r="U76" s="71" t="n"/>
    </row>
    <row r="77" ht="15.6" customHeight="1" s="325">
      <c r="A77" s="309" t="n"/>
      <c r="L77" s="311" t="n"/>
      <c r="R77" s="76" t="inlineStr">
        <is>
          <t>Цена без карты</t>
        </is>
      </c>
      <c r="S77" s="75" t="inlineStr">
        <is>
          <t>положительная</t>
        </is>
      </c>
      <c r="T77" s="71" t="n"/>
      <c r="U77" s="71" t="n"/>
    </row>
    <row r="78">
      <c r="A78" s="312" t="n"/>
      <c r="B78" s="313" t="n"/>
      <c r="C78" s="313" t="n"/>
      <c r="D78" s="313" t="n"/>
      <c r="E78" s="313" t="n"/>
      <c r="F78" s="313" t="n"/>
      <c r="G78" s="313" t="n"/>
      <c r="H78" s="313" t="n"/>
      <c r="I78" s="313" t="n"/>
      <c r="J78" s="313" t="n"/>
      <c r="K78" s="313" t="n"/>
      <c r="L78" s="314" t="n"/>
      <c r="R78" s="71" t="n"/>
      <c r="S78" s="71" t="n"/>
      <c r="T78" s="71" t="n"/>
      <c r="U78" s="71" t="n"/>
    </row>
    <row r="79">
      <c r="A79" s="298" t="inlineStr">
        <is>
          <t>https://market.yandex.ru/product--gotovyi-komplekt-izolirovannyi-krovli-prof-21-oe-125-160-mm-ral8017-gervent/5707275?sku=102432302117&amp;uniqueId=944467&amp;do-waremd5=9wOh52KMdnz0u0dU4ktpbQ&amp;businessId=944467&amp;cpc=0LMI0vXlkcxNXX_d2Ew8DyzX69xhfeFPtWZY6C6ZwKRQQ4d-vxSnRJhRLpue23yQ3-k1Uzmps69UL-lyrbmSsNP3dcvtJ7dgr7O3LCz8hjrogdMEvdAyOR9ZL7wCwSW2FCQNIgxQGBD3vnjQnWYHMhT3bphT6Xiz5_z6Qn9jrT880WkLbC9vGr1xsGkelLiLewpZVEnH0VSvovJXxe8JGltZ-9-VkyZgrDe5crqv2Kv1gzFGT8tf64Ii4lhmM_8jjzT-MmNa3eLBVTb8I2N0Uaavns80QxmlNRKDuoZA_zao9oNAf_B55A%2C%2C</t>
        </is>
      </c>
      <c r="B79" s="369" t="n"/>
      <c r="C79" s="280" t="n"/>
      <c r="D79" s="369" t="n"/>
      <c r="E79" s="280" t="n"/>
      <c r="F79" s="369" t="n"/>
      <c r="G79" s="280" t="n"/>
      <c r="H79" s="369" t="n"/>
      <c r="I79" s="280" t="n"/>
      <c r="J79" s="369" t="n"/>
      <c r="K79" s="280" t="n"/>
      <c r="L79" s="369" t="n"/>
    </row>
    <row r="80">
      <c r="A80" s="283" t="inlineStr">
        <is>
          <t>РВТ 160</t>
        </is>
      </c>
      <c r="B80" s="316" t="n"/>
      <c r="C80" s="316" t="n"/>
      <c r="D80" s="316" t="n"/>
      <c r="E80" s="316" t="n"/>
      <c r="F80" s="316" t="n"/>
      <c r="G80" s="316" t="n"/>
      <c r="H80" s="316" t="n"/>
      <c r="I80" s="316" t="n"/>
      <c r="J80" s="316" t="n"/>
      <c r="K80" s="316" t="n"/>
      <c r="L80" s="369" t="n"/>
      <c r="R80" s="64" t="inlineStr">
        <is>
          <t>РВТ 160</t>
        </is>
      </c>
      <c r="S80" s="64" t="n"/>
      <c r="T80" s="91" t="inlineStr">
        <is>
          <t>% от РРЦ</t>
        </is>
      </c>
    </row>
    <row r="81" ht="15.6" customHeight="1" s="325">
      <c r="A81" s="283" t="n"/>
      <c r="B81" s="307" t="n"/>
      <c r="C81" s="307" t="n"/>
      <c r="D81" s="307" t="n"/>
      <c r="E81" s="307" t="n"/>
      <c r="F81" s="307" t="n"/>
      <c r="G81" s="307" t="n"/>
      <c r="H81" s="307" t="n"/>
      <c r="I81" s="307" t="n"/>
      <c r="J81" s="307" t="n"/>
      <c r="K81" s="307" t="n"/>
      <c r="L81" s="308" t="n"/>
      <c r="N81" s="338" t="n"/>
      <c r="R81" s="89" t="inlineStr">
        <is>
          <t>Цена по карте</t>
        </is>
      </c>
      <c r="S81" s="67" t="n">
        <v>5026</v>
      </c>
      <c r="T81" s="69">
        <f>100-(S81*100/10204)</f>
        <v/>
      </c>
    </row>
    <row r="82" ht="15.6" customHeight="1" s="325">
      <c r="A82" s="309" t="n"/>
      <c r="L82" s="311" t="n"/>
      <c r="N82" s="353" t="inlineStr">
        <is>
          <t>РВТ 160</t>
        </is>
      </c>
      <c r="R82" s="89" t="inlineStr">
        <is>
          <t>Цена без карты</t>
        </is>
      </c>
      <c r="S82" s="67" t="n">
        <v>6072</v>
      </c>
      <c r="T82" s="69">
        <f>100-(S82*100/10204)</f>
        <v/>
      </c>
    </row>
    <row r="83">
      <c r="A83" s="309" t="n"/>
      <c r="L83" s="311" t="n"/>
      <c r="P83" s="65" t="inlineStr">
        <is>
          <t>%</t>
        </is>
      </c>
      <c r="R83" s="71" t="n"/>
      <c r="S83" s="71" t="n"/>
      <c r="T83" s="71" t="n"/>
    </row>
    <row r="84" ht="15.6" customHeight="1" s="325">
      <c r="A84" s="309" t="n"/>
      <c r="L84" s="311" t="n"/>
      <c r="N84" s="66" t="inlineStr">
        <is>
          <t>Цена по карте</t>
        </is>
      </c>
      <c r="O84" s="67" t="n">
        <v>5326</v>
      </c>
      <c r="P84" s="69">
        <f>100-(O84*100/10204)</f>
        <v/>
      </c>
      <c r="R84" s="73" t="inlineStr">
        <is>
          <t>Динамика изменения</t>
        </is>
      </c>
      <c r="S84" s="64" t="n"/>
      <c r="T84" s="71" t="n"/>
    </row>
    <row r="85" ht="15.6" customHeight="1" s="325">
      <c r="A85" s="309" t="n"/>
      <c r="L85" s="311" t="n"/>
      <c r="N85" s="66" t="inlineStr">
        <is>
          <t>Цена без карты</t>
        </is>
      </c>
      <c r="O85" s="67" t="n">
        <v>5789</v>
      </c>
      <c r="P85" s="69" t="n"/>
      <c r="R85" s="74" t="inlineStr">
        <is>
          <t>Цена по карте</t>
        </is>
      </c>
      <c r="S85" s="75" t="inlineStr">
        <is>
          <t>положительная</t>
        </is>
      </c>
      <c r="T85" s="71" t="n"/>
    </row>
    <row r="86" ht="15.6" customHeight="1" s="325">
      <c r="A86" s="309" t="n"/>
      <c r="L86" s="311" t="n"/>
      <c r="R86" s="76" t="inlineStr">
        <is>
          <t>Цена без карты</t>
        </is>
      </c>
      <c r="S86" s="75" t="inlineStr">
        <is>
          <t>положительная</t>
        </is>
      </c>
      <c r="T86" s="71" t="n"/>
    </row>
    <row r="87">
      <c r="A87" s="309" t="n"/>
      <c r="L87" s="311" t="n"/>
    </row>
    <row r="88">
      <c r="A88" s="309" t="n"/>
      <c r="L88" s="311" t="n"/>
    </row>
    <row r="89">
      <c r="A89" s="309" t="n"/>
      <c r="L89" s="311" t="n"/>
    </row>
    <row r="90">
      <c r="A90" s="312" t="n"/>
      <c r="B90" s="313" t="n"/>
      <c r="C90" s="313" t="n"/>
      <c r="D90" s="313" t="n"/>
      <c r="E90" s="313" t="n"/>
      <c r="F90" s="313" t="n"/>
      <c r="G90" s="313" t="n"/>
      <c r="H90" s="313" t="n"/>
      <c r="I90" s="313" t="n"/>
      <c r="J90" s="313" t="n"/>
      <c r="K90" s="313" t="n"/>
      <c r="L90" s="314" t="n"/>
    </row>
    <row r="91" ht="18.75" customHeight="1" s="325">
      <c r="A91" s="298" t="inlineStr">
        <is>
          <t>https://market.yandex.ru/product--rotatsionnyi-nanodeflektor-nd160-korichnevyi/1770390019?sku=101813110442&amp;uniqueId=944467&amp;do-waremd5=e8WDQ-0LYxTS10WdboXx1w&amp;businessId=944467&amp;cpc=6EgQFFE4sFHoRbcjaIBhMAIwTF9AttgQUxq93o43S-HrWPbq1Nsevp-pAwiXKbBVXxVXNEOBEtyRx77qA_kIC2OpABckHWEbAzbEt_l74KCM0RO3mkWOQ1hHBNmBTRSN8I4WjSlBuah6jSZRfvh9mQ-qldy8ptv0PHxNyYN_0p6GEyIJN36NLUBZLQsHslWXq3Eq4feobdQY0k_fmJroWOETleh5FsLOiAq4iVhne_XA3g7CsSbIuPibm4R5ONMh5mb1sQBZz7P8mHbTUr0oA4x2KxMCNGewfaRd9saNsGGMUzfkkbAX-w%2C%2C</t>
        </is>
      </c>
      <c r="B91" s="369" t="n"/>
      <c r="C91" s="321" t="inlineStr">
        <is>
          <t>CERVENT</t>
        </is>
      </c>
      <c r="D91" s="369" t="n"/>
      <c r="E91" s="280" t="n"/>
      <c r="F91" s="369" t="n"/>
      <c r="G91" s="280" t="n"/>
      <c r="H91" s="369" t="n"/>
      <c r="I91" s="280" t="n"/>
      <c r="J91" s="369" t="n"/>
      <c r="K91" s="280" t="n"/>
      <c r="L91" s="369" t="n"/>
    </row>
    <row r="92">
      <c r="A92" s="283" t="inlineStr">
        <is>
          <t>Комплект с колпаком</t>
        </is>
      </c>
      <c r="B92" s="316" t="n"/>
      <c r="C92" s="316" t="n"/>
      <c r="D92" s="316" t="n"/>
      <c r="E92" s="316" t="n"/>
      <c r="F92" s="316" t="n"/>
      <c r="G92" s="316" t="n"/>
      <c r="H92" s="316" t="n"/>
      <c r="I92" s="316" t="n"/>
      <c r="J92" s="316" t="n"/>
      <c r="K92" s="316" t="n"/>
      <c r="L92" s="369" t="n"/>
      <c r="R92" s="353" t="inlineStr">
        <is>
          <t>Комплект с колпаком</t>
        </is>
      </c>
    </row>
    <row r="93" ht="15.6" customHeight="1" s="325">
      <c r="A93" s="283" t="n"/>
      <c r="B93" s="307" t="n"/>
      <c r="C93" s="307" t="n"/>
      <c r="D93" s="307" t="n"/>
      <c r="E93" s="307" t="n"/>
      <c r="F93" s="307" t="n"/>
      <c r="G93" s="307" t="n"/>
      <c r="H93" s="307" t="n"/>
      <c r="I93" s="307" t="n"/>
      <c r="J93" s="307" t="n"/>
      <c r="K93" s="307" t="n"/>
      <c r="L93" s="308" t="n"/>
      <c r="N93" s="338" t="n"/>
      <c r="R93" s="89" t="inlineStr">
        <is>
          <t>Цена по карте</t>
        </is>
      </c>
      <c r="S93" s="67" t="n">
        <v>6286</v>
      </c>
      <c r="T93" s="69">
        <f>100-(S93*100/10204)</f>
        <v/>
      </c>
    </row>
    <row r="94" ht="15.6" customHeight="1" s="325">
      <c r="A94" s="309" t="n"/>
      <c r="L94" s="311" t="n"/>
      <c r="N94" s="353" t="inlineStr">
        <is>
          <t>Комплект с колпаком</t>
        </is>
      </c>
      <c r="R94" s="89" t="inlineStr">
        <is>
          <t>Цена без карты</t>
        </is>
      </c>
      <c r="S94" s="67" t="n">
        <v>6832</v>
      </c>
      <c r="T94" s="69">
        <f>100-(S94*100/10204)</f>
        <v/>
      </c>
    </row>
    <row r="95">
      <c r="A95" s="309" t="n"/>
      <c r="L95" s="311" t="n"/>
      <c r="P95" s="65" t="inlineStr">
        <is>
          <t>%</t>
        </is>
      </c>
      <c r="R95" s="71" t="n"/>
      <c r="S95" s="71" t="n"/>
      <c r="T95" s="71" t="n"/>
    </row>
    <row r="96" ht="15.6" customHeight="1" s="325">
      <c r="A96" s="309" t="n"/>
      <c r="L96" s="311" t="n"/>
      <c r="N96" s="66" t="inlineStr">
        <is>
          <t>Цена по карте</t>
        </is>
      </c>
      <c r="O96" s="67" t="n">
        <v>7194</v>
      </c>
      <c r="P96" s="69">
        <f>100-(O96*100/10204)</f>
        <v/>
      </c>
      <c r="R96" s="73" t="inlineStr">
        <is>
          <t>Динамика изменения</t>
        </is>
      </c>
      <c r="S96" s="64" t="n"/>
      <c r="T96" s="71" t="n"/>
    </row>
    <row r="97" ht="15.6" customHeight="1" s="325">
      <c r="A97" s="309" t="n"/>
      <c r="L97" s="311" t="n"/>
      <c r="N97" s="66" t="inlineStr">
        <is>
          <t>Цена без карты</t>
        </is>
      </c>
      <c r="O97" s="67" t="n">
        <v>7807</v>
      </c>
      <c r="P97" s="69">
        <f>100-(O97*100/10204)</f>
        <v/>
      </c>
      <c r="R97" s="74" t="inlineStr">
        <is>
          <t>Цена по карте</t>
        </is>
      </c>
      <c r="S97" s="75" t="inlineStr">
        <is>
          <t>положительная</t>
        </is>
      </c>
      <c r="T97" s="71" t="n"/>
    </row>
    <row r="98" ht="15.6" customHeight="1" s="325">
      <c r="A98" s="309" t="n"/>
      <c r="L98" s="311" t="n"/>
      <c r="R98" s="76" t="inlineStr">
        <is>
          <t>Цена без карты</t>
        </is>
      </c>
      <c r="S98" s="75" t="inlineStr">
        <is>
          <t>положительная</t>
        </is>
      </c>
      <c r="T98" s="71" t="n"/>
    </row>
    <row r="99">
      <c r="A99" s="309" t="n"/>
      <c r="L99" s="311" t="n"/>
    </row>
    <row r="100">
      <c r="A100" s="309" t="n"/>
      <c r="L100" s="311" t="n"/>
    </row>
    <row r="101">
      <c r="A101" s="309" t="n"/>
      <c r="L101" s="311" t="n"/>
    </row>
    <row r="102">
      <c r="A102" s="312" t="n"/>
      <c r="B102" s="313" t="n"/>
      <c r="C102" s="313" t="n"/>
      <c r="D102" s="313" t="n"/>
      <c r="E102" s="313" t="n"/>
      <c r="F102" s="313" t="n"/>
      <c r="G102" s="313" t="n"/>
      <c r="H102" s="313" t="n"/>
      <c r="I102" s="313" t="n"/>
      <c r="J102" s="313" t="n"/>
      <c r="K102" s="313" t="n"/>
      <c r="L102" s="314" t="n"/>
    </row>
    <row r="103" ht="18.75" customHeight="1" s="325">
      <c r="A103" s="298" t="inlineStr">
        <is>
          <t>https://market.yandex.ru/product--komplekt-ventiliatsii-dlia-faltsevoi-krovli-i-gibkoi-cherepitsy-oe-125-160-mm-ral7024-gervent/118593713?sku=103032855361&amp;uniqueId=944467&amp;do-waremd5=5X_JjRfLc7LY6bA7NsbFcA&amp;businessId=944467&amp;cpc=t6cpRiCmtYjyfBEJG00YU1a9JS9Aqg_ZnHKrdFUbA50Q7RlLiBZ-B7AXj1YhI2-fJy5RgcQX2R0GMdu6kLjBSK3Pca4D-niPCaX7aHoeIuVtpiM2k_NViSJAPn5IE-9-PvQYV-dQNHnHzh6Toc9gmI9xGWDGG5RljSofFQlUqDvvlhbAILRx4psZN6X69Ssy2oTw7KiO0YG6QK3Kdl_dXGQS2fZGx3BRoB5zvke6JGs9RYaHDNlTJ2aPQ5a31ooj8D1MFljSY9Y953Zm3kxZzHvp66UV_j7t-dtOuVPlXdy-o0kAwVvWt-cuipt7_Bps</t>
        </is>
      </c>
      <c r="B103" s="369" t="n"/>
      <c r="C103" s="321" t="inlineStr">
        <is>
          <t>CERVENT</t>
        </is>
      </c>
      <c r="D103" s="369" t="n"/>
      <c r="E103" s="280" t="n"/>
      <c r="F103" s="369" t="n"/>
      <c r="G103" s="280" t="n"/>
      <c r="H103" s="369" t="n"/>
      <c r="I103" s="280" t="n"/>
      <c r="J103" s="369" t="n"/>
      <c r="K103" s="280" t="n"/>
      <c r="L103" s="369" t="n"/>
    </row>
  </sheetData>
  <mergeCells count="81">
    <mergeCell ref="N33:P33"/>
    <mergeCell ref="N93:P93"/>
    <mergeCell ref="A56:L65"/>
    <mergeCell ref="C79:D79"/>
    <mergeCell ref="E79:F79"/>
    <mergeCell ref="A54:B54"/>
    <mergeCell ref="C54:D54"/>
    <mergeCell ref="I16:J16"/>
    <mergeCell ref="R22:T22"/>
    <mergeCell ref="G66:H66"/>
    <mergeCell ref="A19:L28"/>
    <mergeCell ref="A42:B42"/>
    <mergeCell ref="K42:L42"/>
    <mergeCell ref="A92:L92"/>
    <mergeCell ref="E91:F91"/>
    <mergeCell ref="G91:H91"/>
    <mergeCell ref="N81:P81"/>
    <mergeCell ref="N71:P71"/>
    <mergeCell ref="A103:B103"/>
    <mergeCell ref="A80:L80"/>
    <mergeCell ref="N8:P8"/>
    <mergeCell ref="A79:B79"/>
    <mergeCell ref="A55:L55"/>
    <mergeCell ref="N82:P82"/>
    <mergeCell ref="K79:L79"/>
    <mergeCell ref="A5:L5"/>
    <mergeCell ref="N34:P34"/>
    <mergeCell ref="A4:L4"/>
    <mergeCell ref="A43:L43"/>
    <mergeCell ref="A93:L102"/>
    <mergeCell ref="N45:P45"/>
    <mergeCell ref="A31:L31"/>
    <mergeCell ref="R92:T92"/>
    <mergeCell ref="A67:L67"/>
    <mergeCell ref="A91:B91"/>
    <mergeCell ref="C91:D91"/>
    <mergeCell ref="N94:P94"/>
    <mergeCell ref="E16:F16"/>
    <mergeCell ref="G16:H16"/>
    <mergeCell ref="N22:P22"/>
    <mergeCell ref="K66:L66"/>
    <mergeCell ref="C66:D66"/>
    <mergeCell ref="E66:F66"/>
    <mergeCell ref="K16:L16"/>
    <mergeCell ref="G42:H42"/>
    <mergeCell ref="A18:L18"/>
    <mergeCell ref="K54:L54"/>
    <mergeCell ref="K29:L29"/>
    <mergeCell ref="C29:D29"/>
    <mergeCell ref="E29:F29"/>
    <mergeCell ref="A32:L41"/>
    <mergeCell ref="E103:F103"/>
    <mergeCell ref="G103:H103"/>
    <mergeCell ref="I103:J103"/>
    <mergeCell ref="G79:H79"/>
    <mergeCell ref="I79:J79"/>
    <mergeCell ref="A69:L78"/>
    <mergeCell ref="E54:F54"/>
    <mergeCell ref="G54:H54"/>
    <mergeCell ref="A1:L3"/>
    <mergeCell ref="A6:L15"/>
    <mergeCell ref="C42:D42"/>
    <mergeCell ref="E42:F42"/>
    <mergeCell ref="N39:P39"/>
    <mergeCell ref="I91:J91"/>
    <mergeCell ref="A16:B16"/>
    <mergeCell ref="C16:D16"/>
    <mergeCell ref="K91:L91"/>
    <mergeCell ref="C103:D103"/>
    <mergeCell ref="A66:B66"/>
    <mergeCell ref="A44:L53"/>
    <mergeCell ref="A81:L90"/>
    <mergeCell ref="A68:L68"/>
    <mergeCell ref="N70:P70"/>
    <mergeCell ref="G29:H29"/>
    <mergeCell ref="A30:L30"/>
    <mergeCell ref="N7:P7"/>
    <mergeCell ref="I29:J29"/>
    <mergeCell ref="A29:B29"/>
    <mergeCell ref="N50:P50"/>
    <mergeCell ref="K103:L103"/>
  </mergeCells>
  <hyperlinks>
    <hyperlink xmlns:r="http://schemas.openxmlformats.org/officeDocument/2006/relationships" ref="A16" r:id="rId1"/>
    <hyperlink xmlns:r="http://schemas.openxmlformats.org/officeDocument/2006/relationships" ref="A29" r:id="rId2"/>
    <hyperlink xmlns:r="http://schemas.openxmlformats.org/officeDocument/2006/relationships" ref="A42" r:id="rId3"/>
    <hyperlink xmlns:r="http://schemas.openxmlformats.org/officeDocument/2006/relationships" ref="A54" r:id="rId4"/>
    <hyperlink xmlns:r="http://schemas.openxmlformats.org/officeDocument/2006/relationships" ref="A66" r:id="rId5"/>
  </hyperlinks>
  <pageMargins left="0.7" right="0.7" top="0.75" bottom="0.75" header="0.3" footer="0.3"/>
  <pageSetup orientation="portrait" paperSize="9"/>
  <drawing xmlns:r="http://schemas.openxmlformats.org/officeDocument/2006/relationships" r:id="rId6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6" sqref="A16:B16"/>
    </sheetView>
  </sheetViews>
  <sheetFormatPr baseColWidth="8" defaultRowHeight="14.4"/>
  <cols>
    <col width="17.88671875" customWidth="1" style="325" min="15" max="15"/>
    <col width="17.88671875" customWidth="1" style="325" min="19" max="19"/>
    <col width="15.6640625" customWidth="1" style="325" min="20" max="20"/>
  </cols>
  <sheetData>
    <row r="1" ht="15.6" customHeight="1" s="325">
      <c r="A1" s="348" t="inlineStr">
        <is>
          <t>ООО "АРТ-СТРОЙ СЕВЕР"
194358, Ленинградская обл., г. Санкт-Петербург, проспект Энгельса, д. 163 литера А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  <c r="O1" s="79" t="n"/>
      <c r="P1" s="80" t="n"/>
      <c r="Q1" s="81" t="n"/>
    </row>
    <row r="2" ht="15.6" customHeight="1" s="325">
      <c r="A2" s="309" t="n"/>
      <c r="L2" s="311" t="n"/>
      <c r="O2" s="79" t="n"/>
      <c r="P2" s="80" t="n"/>
      <c r="Q2" s="81" t="n"/>
    </row>
    <row r="3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26" t="inlineStr">
        <is>
          <t>Wildberries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  <c r="O4" s="326" t="inlineStr">
        <is>
          <t>Wildberries</t>
        </is>
      </c>
      <c r="P4" s="316" t="n"/>
      <c r="Q4" s="369" t="n"/>
      <c r="S4" s="64" t="inlineStr">
        <is>
          <t>было на прошлой неделе</t>
        </is>
      </c>
    </row>
    <row r="5">
      <c r="A5" s="283" t="inlineStr">
        <is>
          <t>Вент выход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S5" s="71" t="n"/>
      <c r="T5" s="71" t="n"/>
      <c r="U5" s="71" t="n"/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O6" s="353" t="inlineStr">
        <is>
          <t>Вент  выход</t>
        </is>
      </c>
      <c r="S6" s="64" t="inlineStr">
        <is>
          <t>Вент выход</t>
        </is>
      </c>
      <c r="T6" s="64" t="n"/>
      <c r="U6" s="91" t="inlineStr">
        <is>
          <t>% от РРЦ</t>
        </is>
      </c>
    </row>
    <row r="7" ht="15.6" customHeight="1" s="325">
      <c r="A7" s="309" t="n"/>
      <c r="L7" s="311" t="n"/>
      <c r="Q7" s="65" t="inlineStr">
        <is>
          <t>%</t>
        </is>
      </c>
      <c r="S7" s="89" t="inlineStr">
        <is>
          <t>Цена по карте</t>
        </is>
      </c>
      <c r="T7" s="67" t="n">
        <v>2797</v>
      </c>
      <c r="U7" s="69">
        <f>100-(T7*100/3465)</f>
        <v/>
      </c>
    </row>
    <row r="8" ht="15.6" customHeight="1" s="325">
      <c r="A8" s="309" t="n"/>
      <c r="L8" s="311" t="n"/>
      <c r="O8" s="66" t="inlineStr">
        <is>
          <t>Цена по карте</t>
        </is>
      </c>
      <c r="P8" s="67" t="n"/>
      <c r="Q8" s="69">
        <f>100-(P8*100/3465)</f>
        <v/>
      </c>
      <c r="S8" s="89" t="inlineStr">
        <is>
          <t>Цена без карты</t>
        </is>
      </c>
      <c r="T8" s="67" t="n">
        <v>2855</v>
      </c>
      <c r="U8" s="69">
        <f>100-(T8*100/3465)</f>
        <v/>
      </c>
    </row>
    <row r="9" ht="15.6" customHeight="1" s="325">
      <c r="A9" s="309" t="n"/>
      <c r="L9" s="311" t="n"/>
      <c r="O9" s="66" t="inlineStr">
        <is>
          <t>Цена без карты</t>
        </is>
      </c>
      <c r="P9" s="67" t="n"/>
      <c r="Q9" s="69">
        <f>100-(P9*100/3465)</f>
        <v/>
      </c>
      <c r="S9" s="71" t="n"/>
      <c r="T9" s="71" t="n"/>
      <c r="U9" s="71" t="n"/>
    </row>
    <row r="10">
      <c r="A10" s="309" t="n"/>
      <c r="L10" s="311" t="n"/>
      <c r="S10" s="73" t="inlineStr">
        <is>
          <t>Динамика изменения</t>
        </is>
      </c>
      <c r="T10" s="64" t="n"/>
    </row>
    <row r="11" ht="15.6" customHeight="1" s="325">
      <c r="A11" s="309" t="n"/>
      <c r="L11" s="311" t="n"/>
      <c r="S11" s="74" t="inlineStr">
        <is>
          <t>Цена по карте</t>
        </is>
      </c>
      <c r="T11" s="67" t="inlineStr">
        <is>
          <t>положительная</t>
        </is>
      </c>
    </row>
    <row r="12" ht="15.6" customHeight="1" s="325">
      <c r="A12" s="309" t="n"/>
      <c r="L12" s="311" t="n"/>
      <c r="S12" s="76" t="inlineStr">
        <is>
          <t>Цена без карты</t>
        </is>
      </c>
      <c r="T12" s="67" t="inlineStr">
        <is>
          <t>положительная</t>
        </is>
      </c>
    </row>
    <row r="13">
      <c r="A13" s="309" t="n"/>
      <c r="L13" s="311" t="n"/>
    </row>
    <row r="14">
      <c r="A14" s="309" t="n"/>
      <c r="L14" s="311" t="n"/>
    </row>
    <row r="1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O15" s="353" t="inlineStr">
        <is>
          <t>Проходной элемент</t>
        </is>
      </c>
      <c r="S15" s="64" t="inlineStr">
        <is>
          <t>Проходной элемент</t>
        </is>
      </c>
      <c r="T15" s="64" t="n"/>
      <c r="U15" s="91" t="inlineStr">
        <is>
          <t>% от РРЦ</t>
        </is>
      </c>
    </row>
    <row r="16" ht="15.6" customHeight="1" s="325">
      <c r="A16" s="298" t="inlineStr">
        <is>
          <t>https://www.wildberries.ru/catalog/175130527/detail.aspx</t>
        </is>
      </c>
      <c r="B16" s="369" t="n"/>
      <c r="C16" s="321" t="inlineStr">
        <is>
          <t>CERVENT</t>
        </is>
      </c>
      <c r="D16" s="369" t="n"/>
      <c r="E16" s="280" t="n"/>
      <c r="F16" s="369" t="n"/>
      <c r="G16" s="280" t="n"/>
      <c r="H16" s="369" t="n"/>
      <c r="I16" s="280" t="n"/>
      <c r="J16" s="369" t="n"/>
      <c r="K16" s="280" t="n"/>
      <c r="L16" s="369" t="n"/>
      <c r="Q16" s="65" t="inlineStr">
        <is>
          <t>%</t>
        </is>
      </c>
      <c r="S16" s="89" t="inlineStr">
        <is>
          <t>Цена по карте</t>
        </is>
      </c>
      <c r="T16" s="67" t="n">
        <v>1268</v>
      </c>
      <c r="U16" s="69">
        <f>100-(T16*100/3465)</f>
        <v/>
      </c>
    </row>
    <row r="17" ht="15.6" customHeight="1" s="325">
      <c r="A17" s="283" t="inlineStr">
        <is>
          <t>Проодной элемент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O17" s="66" t="inlineStr">
        <is>
          <t>Цена по карте</t>
        </is>
      </c>
      <c r="P17" s="67" t="n"/>
      <c r="Q17" s="69">
        <f>100-(P17*100/3465)</f>
        <v/>
      </c>
      <c r="S17" s="89" t="inlineStr">
        <is>
          <t>Цена без карты</t>
        </is>
      </c>
      <c r="T17" s="67" t="n">
        <v>1294</v>
      </c>
      <c r="U17" s="69">
        <f>100-(T17*100/3465)</f>
        <v/>
      </c>
    </row>
    <row r="18" ht="15.6" customHeight="1" s="325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O18" s="66" t="inlineStr">
        <is>
          <t>Цена без карты</t>
        </is>
      </c>
      <c r="P18" s="67" t="n"/>
      <c r="Q18" s="69">
        <f>100-(P18*100/3465)</f>
        <v/>
      </c>
      <c r="S18" s="71" t="n"/>
      <c r="T18" s="71" t="n"/>
      <c r="U18" s="71" t="n"/>
    </row>
    <row r="19">
      <c r="A19" s="309" t="n"/>
      <c r="L19" s="311" t="n"/>
      <c r="S19" s="73" t="inlineStr">
        <is>
          <t>Динамика изменения</t>
        </is>
      </c>
      <c r="T19" s="64" t="n"/>
    </row>
    <row r="20" ht="15.6" customHeight="1" s="325">
      <c r="A20" s="309" t="n"/>
      <c r="L20" s="311" t="n"/>
      <c r="S20" s="74" t="inlineStr">
        <is>
          <t>Цена по карте</t>
        </is>
      </c>
      <c r="T20" s="67" t="inlineStr">
        <is>
          <t>положительная</t>
        </is>
      </c>
    </row>
    <row r="21" ht="15.6" customHeight="1" s="325">
      <c r="A21" s="309" t="n"/>
      <c r="L21" s="311" t="n"/>
      <c r="S21" s="76" t="inlineStr">
        <is>
          <t>Цена без карты</t>
        </is>
      </c>
      <c r="T21" s="67" t="inlineStr">
        <is>
          <t>положительная</t>
        </is>
      </c>
    </row>
    <row r="22">
      <c r="A22" s="309" t="n"/>
      <c r="L22" s="311" t="n"/>
    </row>
    <row r="23">
      <c r="A23" s="309" t="n"/>
      <c r="L23" s="311" t="n"/>
    </row>
    <row r="24">
      <c r="A24" s="309" t="n"/>
      <c r="L24" s="311" t="n"/>
    </row>
    <row r="25">
      <c r="A25" s="309" t="n"/>
      <c r="L25" s="311" t="n"/>
    </row>
    <row r="26">
      <c r="A26" s="309" t="n"/>
      <c r="L26" s="311" t="n"/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>
      <c r="A28" s="298" t="inlineStr">
        <is>
          <t>https://www.wildberries.ru/catalog/175148325/detail.aspx</t>
        </is>
      </c>
      <c r="B28" s="369" t="n"/>
      <c r="C28" s="321" t="inlineStr">
        <is>
          <t>CERVENT</t>
        </is>
      </c>
      <c r="D28" s="369" t="n"/>
      <c r="E28" s="280" t="n"/>
      <c r="F28" s="369" t="n"/>
      <c r="G28" s="280" t="n"/>
      <c r="H28" s="369" t="n"/>
      <c r="I28" s="280" t="n"/>
      <c r="J28" s="369" t="n"/>
      <c r="K28" s="280" t="n"/>
      <c r="L28" s="369" t="n"/>
    </row>
  </sheetData>
  <mergeCells count="21">
    <mergeCell ref="K16:L16"/>
    <mergeCell ref="O4:Q4"/>
    <mergeCell ref="A18:L27"/>
    <mergeCell ref="A16:B16"/>
    <mergeCell ref="C16:D16"/>
    <mergeCell ref="I16:J16"/>
    <mergeCell ref="A5:L5"/>
    <mergeCell ref="E28:F28"/>
    <mergeCell ref="G28:H28"/>
    <mergeCell ref="A17:L17"/>
    <mergeCell ref="I28:J28"/>
    <mergeCell ref="A4:L4"/>
    <mergeCell ref="O15:Q15"/>
    <mergeCell ref="E16:F16"/>
    <mergeCell ref="O6:Q6"/>
    <mergeCell ref="G16:H16"/>
    <mergeCell ref="A28:B28"/>
    <mergeCell ref="K28:L28"/>
    <mergeCell ref="C28:D28"/>
    <mergeCell ref="A1:L3"/>
    <mergeCell ref="A6:L15"/>
  </mergeCells>
  <hyperlinks>
    <hyperlink xmlns:r="http://schemas.openxmlformats.org/officeDocument/2006/relationships" ref="A16" r:id="rId1"/>
    <hyperlink xmlns:r="http://schemas.openxmlformats.org/officeDocument/2006/relationships" ref="A28" r:id="rId2"/>
  </hyperlinks>
  <pageMargins left="0.7" right="0.7" top="0.75" bottom="0.75" header="0.3" footer="0.3"/>
  <pageSetup orientation="portrait" paperSize="9"/>
  <drawing xmlns:r="http://schemas.openxmlformats.org/officeDocument/2006/relationships" r:id="rId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54"/>
  <sheetViews>
    <sheetView zoomScale="78" workbookViewId="0">
      <selection activeCell="P38" sqref="P38"/>
    </sheetView>
  </sheetViews>
  <sheetFormatPr baseColWidth="8" defaultRowHeight="14.4"/>
  <cols>
    <col width="8.88671875" customWidth="1" style="325" min="2" max="2"/>
    <col width="15.109375" customWidth="1" style="325" min="15" max="15"/>
    <col width="17.6640625" customWidth="1" style="325" min="19" max="19"/>
    <col width="20.33203125" customWidth="1" style="325" min="20" max="20"/>
    <col width="11.33203125" customWidth="1" style="325" min="22" max="22"/>
  </cols>
  <sheetData>
    <row r="1">
      <c r="A1" s="348" t="inlineStr">
        <is>
          <t xml:space="preserve">ООО Биокомфорт-трейд
127287, Г.МОСКВА, ВН.ТЕР.Г. МУНИЦИПАЛЬНЫЙ ОКРУГ 
  ПРОЕЗД ПЕТРОВСКО-РАЗУМОВСКИЙ, Д. 29 СТР. 5, ПОМЕЩ. I, КОМ. 2
1127747221997
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63.75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  <c r="N3" s="3" t="n"/>
      <c r="O3" s="276" t="inlineStr">
        <is>
          <t>Wildberries</t>
        </is>
      </c>
      <c r="P3" s="316" t="n"/>
      <c r="Q3" s="316" t="n"/>
    </row>
    <row r="4" ht="15.6" customHeight="1" s="325">
      <c r="A4" s="326" t="inlineStr">
        <is>
          <t>Wildberries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  <c r="O4" s="79" t="n"/>
      <c r="P4" s="80" t="n"/>
      <c r="Q4" s="81" t="n"/>
      <c r="U4" s="71" t="n"/>
    </row>
    <row r="5" ht="15.6" customHeight="1" s="325">
      <c r="A5" s="349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O5" s="353" t="inlineStr">
        <is>
          <t>РВТ 160</t>
        </is>
      </c>
      <c r="S5" s="64" t="inlineStr">
        <is>
          <t>РВТ 160</t>
        </is>
      </c>
      <c r="T5" s="64" t="n"/>
      <c r="U5" s="91" t="inlineStr">
        <is>
          <t>% от РРЦ</t>
        </is>
      </c>
    </row>
    <row r="6" ht="15.6" customHeight="1" s="325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Q6" s="65" t="inlineStr">
        <is>
          <t>%</t>
        </is>
      </c>
      <c r="S6" s="89" t="inlineStr">
        <is>
          <t>Цена по карте</t>
        </is>
      </c>
      <c r="T6" s="67" t="n">
        <v>5261</v>
      </c>
      <c r="U6" s="69">
        <f>100-(T6*100/5270)</f>
        <v/>
      </c>
    </row>
    <row r="7" ht="15.6" customHeight="1" s="325">
      <c r="A7" s="309" t="n"/>
      <c r="L7" s="311" t="n"/>
      <c r="O7" s="66" t="inlineStr">
        <is>
          <t>Цена по карте</t>
        </is>
      </c>
      <c r="P7" s="67" t="n">
        <v>5356</v>
      </c>
      <c r="Q7" s="69">
        <f>100-(P7*100/5270)</f>
        <v/>
      </c>
      <c r="S7" s="89" t="inlineStr">
        <is>
          <t>Цена без карты</t>
        </is>
      </c>
      <c r="T7" s="67" t="n">
        <v>5369</v>
      </c>
      <c r="U7" s="69">
        <f>100-(T7*100/5270)</f>
        <v/>
      </c>
    </row>
    <row r="8" ht="15.6" customHeight="1" s="325">
      <c r="A8" s="309" t="n"/>
      <c r="L8" s="311" t="n"/>
      <c r="O8" s="66" t="inlineStr">
        <is>
          <t>Цена без карты</t>
        </is>
      </c>
      <c r="P8" s="67" t="n">
        <v>5466</v>
      </c>
      <c r="Q8" s="69">
        <f>100-(P8*100/5270)</f>
        <v/>
      </c>
      <c r="S8" s="71" t="n"/>
      <c r="T8" s="71" t="n"/>
    </row>
    <row r="9">
      <c r="A9" s="309" t="n"/>
      <c r="L9" s="311" t="n"/>
      <c r="S9" s="73" t="inlineStr">
        <is>
          <t>Динамика изменения</t>
        </is>
      </c>
      <c r="T9" s="73" t="n"/>
    </row>
    <row r="10" ht="15.6" customHeight="1" s="325">
      <c r="A10" s="309" t="n"/>
      <c r="L10" s="311" t="n"/>
      <c r="S10" s="74" t="inlineStr">
        <is>
          <t>Цена по карте</t>
        </is>
      </c>
      <c r="T10" s="92" t="inlineStr">
        <is>
          <t>без изменений</t>
        </is>
      </c>
    </row>
    <row r="11" ht="15.6" customHeight="1" s="325">
      <c r="A11" s="309" t="n"/>
      <c r="L11" s="311" t="n"/>
      <c r="S11" s="76" t="inlineStr">
        <is>
          <t>Цена без карты</t>
        </is>
      </c>
      <c r="T11" s="92" t="inlineStr">
        <is>
          <t>без изменений</t>
        </is>
      </c>
    </row>
    <row r="12">
      <c r="A12" s="309" t="n"/>
      <c r="L12" s="311" t="n"/>
      <c r="O12" s="353" t="n"/>
      <c r="U12" s="71" t="n"/>
    </row>
    <row r="13">
      <c r="A13" s="309" t="n"/>
      <c r="L13" s="311" t="n"/>
    </row>
    <row r="14" ht="15.6" customHeight="1" s="325">
      <c r="A14" s="309" t="n"/>
      <c r="L14" s="311" t="n"/>
      <c r="O14" s="79" t="n"/>
      <c r="P14" s="80" t="n"/>
      <c r="Q14" s="81" t="n"/>
      <c r="S14" s="73" t="n"/>
      <c r="T14" s="73" t="n"/>
      <c r="U14" s="73" t="n"/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O15" s="79" t="n"/>
      <c r="P15" s="80" t="n"/>
      <c r="Q15" s="81" t="n"/>
      <c r="S15" s="93" t="n"/>
      <c r="T15" s="80" t="n"/>
      <c r="U15" s="81" t="n"/>
    </row>
    <row r="16" ht="15.6" customHeight="1" s="325">
      <c r="A16" s="298" t="inlineStr">
        <is>
          <t>https://www.wildberries.ru/catalog/17401927/detail.aspx</t>
        </is>
      </c>
      <c r="B16" s="369" t="n"/>
      <c r="C16" s="321" t="inlineStr">
        <is>
          <t>ERA</t>
        </is>
      </c>
      <c r="D16" s="369" t="n"/>
      <c r="E16" s="281" t="n"/>
      <c r="F16" s="316" t="n"/>
      <c r="G16" s="280" t="n"/>
      <c r="H16" s="369" t="n"/>
      <c r="I16" s="280" t="n"/>
      <c r="J16" s="369" t="n"/>
      <c r="K16" s="280" t="n"/>
      <c r="L16" s="369" t="n"/>
      <c r="S16" s="93" t="n"/>
      <c r="T16" s="80" t="n"/>
      <c r="U16" s="81" t="n"/>
    </row>
    <row r="17" ht="15.6" customHeight="1" s="325">
      <c r="A17" s="349" t="inlineStr">
        <is>
          <t>Комплект с РВТ-160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O17" s="353" t="n"/>
      <c r="P17" s="353" t="n"/>
      <c r="Q17" s="353" t="n"/>
      <c r="S17" s="73" t="n"/>
      <c r="T17" s="73" t="n"/>
      <c r="U17" s="73" t="n"/>
    </row>
    <row r="18" ht="15.6" customHeight="1" s="325">
      <c r="A18" s="298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S18" s="94" t="n"/>
      <c r="T18" s="95" t="n"/>
    </row>
    <row r="19" ht="15.6" customHeight="1" s="325">
      <c r="A19" s="309" t="n"/>
      <c r="L19" s="311" t="n"/>
      <c r="S19" s="93" t="n"/>
      <c r="T19" s="95" t="n"/>
    </row>
    <row r="20" ht="15.6" customHeight="1" s="325">
      <c r="A20" s="309" t="n"/>
      <c r="L20" s="311" t="n"/>
      <c r="S20" s="93" t="n"/>
      <c r="T20" s="95" t="n"/>
    </row>
    <row r="21" ht="15.6" customHeight="1" s="325">
      <c r="A21" s="309" t="n"/>
      <c r="L21" s="311" t="n"/>
      <c r="S21" s="145" t="n"/>
      <c r="T21" s="95" t="n"/>
    </row>
    <row r="22">
      <c r="A22" s="309" t="n"/>
      <c r="L22" s="311" t="n"/>
      <c r="O22" s="353" t="inlineStr">
        <is>
          <t>Комплект с РВТ-160</t>
        </is>
      </c>
      <c r="S22" s="64" t="inlineStr">
        <is>
          <t>Комплект с колпаком</t>
        </is>
      </c>
      <c r="T22" s="64" t="n"/>
      <c r="U22" s="91" t="inlineStr">
        <is>
          <t>% от РРЦ</t>
        </is>
      </c>
    </row>
    <row r="23" ht="15.6" customHeight="1" s="325">
      <c r="A23" s="309" t="n"/>
      <c r="L23" s="311" t="n"/>
      <c r="Q23" s="65" t="inlineStr">
        <is>
          <t>%</t>
        </is>
      </c>
      <c r="S23" s="89" t="inlineStr">
        <is>
          <t>Цена по карте</t>
        </is>
      </c>
      <c r="T23" s="67" t="n"/>
      <c r="U23" s="69">
        <f>100-(T23*100/10204)</f>
        <v/>
      </c>
    </row>
    <row r="24" ht="15.6" customHeight="1" s="325">
      <c r="A24" s="309" t="n"/>
      <c r="L24" s="311" t="n"/>
      <c r="O24" s="66" t="inlineStr">
        <is>
          <t>Цена по карте</t>
        </is>
      </c>
      <c r="P24" s="67" t="n"/>
      <c r="Q24" s="69">
        <f>100-(P24*100/10204)</f>
        <v/>
      </c>
      <c r="S24" s="89" t="inlineStr">
        <is>
          <t>Цена без карты</t>
        </is>
      </c>
      <c r="T24" s="67" t="n"/>
      <c r="U24" s="69">
        <f>100-(T24*100/10204)</f>
        <v/>
      </c>
    </row>
    <row r="25" ht="15.6" customHeight="1" s="325">
      <c r="A25" s="309" t="n"/>
      <c r="L25" s="311" t="n"/>
      <c r="O25" s="66" t="inlineStr">
        <is>
          <t>Цена без карты</t>
        </is>
      </c>
      <c r="P25" s="67" t="n"/>
      <c r="Q25" s="69">
        <f>100-(P25*100/10204)</f>
        <v/>
      </c>
      <c r="S25" s="71" t="n"/>
      <c r="T25" s="71" t="n"/>
    </row>
    <row r="26">
      <c r="A26" s="309" t="n"/>
      <c r="L26" s="311" t="n"/>
      <c r="S26" s="73" t="inlineStr">
        <is>
          <t>Динамика изменения</t>
        </is>
      </c>
      <c r="T26" s="64" t="n"/>
    </row>
    <row r="27" ht="15.6" customHeight="1" s="325">
      <c r="A27" s="309" t="n"/>
      <c r="L27" s="311" t="n"/>
      <c r="S27" s="74" t="inlineStr">
        <is>
          <t>Цена по карте</t>
        </is>
      </c>
      <c r="T27" s="92" t="inlineStr">
        <is>
          <t>отрицательная</t>
        </is>
      </c>
    </row>
    <row r="28" ht="15.6" customHeight="1" s="325">
      <c r="A28" s="312" t="n"/>
      <c r="B28" s="313" t="n"/>
      <c r="C28" s="313" t="n"/>
      <c r="D28" s="313" t="n"/>
      <c r="E28" s="313" t="n"/>
      <c r="F28" s="313" t="n"/>
      <c r="G28" s="313" t="n"/>
      <c r="H28" s="313" t="n"/>
      <c r="I28" s="313" t="n"/>
      <c r="J28" s="313" t="n"/>
      <c r="K28" s="313" t="n"/>
      <c r="L28" s="314" t="n"/>
      <c r="S28" s="76" t="inlineStr">
        <is>
          <t>Цена без карты</t>
        </is>
      </c>
      <c r="T28" s="92" t="inlineStr">
        <is>
          <t>отрицательная</t>
        </is>
      </c>
    </row>
    <row r="29" ht="15.6" customHeight="1" s="325">
      <c r="A29" s="341" t="n"/>
      <c r="B29" s="316" t="n"/>
      <c r="C29" s="313" t="n"/>
      <c r="D29" s="313" t="n"/>
      <c r="E29" s="313" t="n"/>
      <c r="F29" s="313" t="n"/>
      <c r="G29" s="313" t="n"/>
      <c r="H29" s="313" t="n"/>
      <c r="I29" s="313" t="n"/>
      <c r="J29" s="313" t="n"/>
      <c r="K29" s="313" t="n"/>
      <c r="L29" s="314" t="n"/>
      <c r="S29" s="94" t="n"/>
      <c r="T29" s="95" t="n"/>
    </row>
    <row r="30" ht="15.6" customHeight="1" s="325">
      <c r="A30" s="349" t="inlineStr">
        <is>
          <t>OZON</t>
        </is>
      </c>
      <c r="B30" s="316" t="n"/>
      <c r="C30" s="316" t="n"/>
      <c r="D30" s="316" t="n"/>
      <c r="E30" s="316" t="n"/>
      <c r="F30" s="316" t="n"/>
      <c r="G30" s="316" t="n"/>
      <c r="H30" s="316" t="n"/>
      <c r="I30" s="316" t="n"/>
      <c r="J30" s="316" t="n"/>
      <c r="K30" s="316" t="n"/>
      <c r="L30" s="369" t="n"/>
    </row>
    <row r="31">
      <c r="A31" s="341" t="n"/>
      <c r="B31" s="329" t="n"/>
      <c r="C31" s="329" t="n"/>
      <c r="D31" s="329" t="n"/>
      <c r="E31" s="105" t="inlineStr">
        <is>
          <t>РВТ-160</t>
        </is>
      </c>
      <c r="F31" s="282" t="n"/>
      <c r="G31" s="329" t="n"/>
      <c r="H31" s="329" t="n"/>
      <c r="I31" s="329" t="n"/>
      <c r="J31" s="329" t="n"/>
      <c r="K31" s="329" t="n"/>
      <c r="L31" s="101" t="n"/>
    </row>
    <row r="32">
      <c r="A32" s="283" t="n"/>
      <c r="B32" s="307" t="n"/>
      <c r="C32" s="307" t="n"/>
      <c r="D32" s="307" t="n"/>
      <c r="E32" s="307" t="n"/>
      <c r="F32" s="307" t="n"/>
      <c r="G32" s="307" t="n"/>
      <c r="H32" s="307" t="n"/>
      <c r="I32" s="307" t="n"/>
      <c r="J32" s="307" t="n"/>
      <c r="K32" s="307" t="n"/>
      <c r="L32" s="308" t="n"/>
    </row>
    <row r="33">
      <c r="A33" s="309" t="n"/>
      <c r="L33" s="311" t="n"/>
    </row>
    <row r="34">
      <c r="A34" s="309" t="n"/>
      <c r="L34" s="311" t="n"/>
    </row>
    <row r="35">
      <c r="A35" s="309" t="n"/>
      <c r="L35" s="311" t="n"/>
      <c r="O35" s="353" t="inlineStr">
        <is>
          <t>РВТ-160</t>
        </is>
      </c>
      <c r="P35" s="353" t="n"/>
      <c r="Q35" s="353" t="n"/>
      <c r="S35" s="64" t="inlineStr">
        <is>
          <t xml:space="preserve">РВТ </t>
        </is>
      </c>
      <c r="T35" s="64" t="n"/>
      <c r="U35" s="91" t="inlineStr">
        <is>
          <t>% от РРЦ</t>
        </is>
      </c>
    </row>
    <row r="36" ht="15.6" customHeight="1" s="325">
      <c r="A36" s="309" t="n"/>
      <c r="L36" s="311" t="n"/>
      <c r="Q36" s="65" t="inlineStr">
        <is>
          <t>%</t>
        </is>
      </c>
      <c r="S36" s="89" t="inlineStr">
        <is>
          <t>Цена по карте</t>
        </is>
      </c>
      <c r="T36" s="67" t="n">
        <v>4405</v>
      </c>
      <c r="U36" s="69">
        <f>100-(T36*100/10204)</f>
        <v/>
      </c>
    </row>
    <row r="37" ht="15.6" customHeight="1" s="325">
      <c r="A37" s="309" t="n"/>
      <c r="L37" s="311" t="n"/>
      <c r="O37" s="66" t="inlineStr">
        <is>
          <t>Цена по карте</t>
        </is>
      </c>
      <c r="P37" s="67" t="n"/>
      <c r="Q37" s="69">
        <f>100-(P37*100/10204)</f>
        <v/>
      </c>
      <c r="S37" s="89" t="inlineStr">
        <is>
          <t>Цена без карты</t>
        </is>
      </c>
      <c r="T37" s="67" t="n">
        <v>4881</v>
      </c>
      <c r="U37" s="69">
        <f>100-(T37*100/10204)</f>
        <v/>
      </c>
    </row>
    <row r="38" ht="15.6" customHeight="1" s="325">
      <c r="A38" s="309" t="n"/>
      <c r="L38" s="311" t="n"/>
      <c r="O38" s="66" t="inlineStr">
        <is>
          <t>Цена без карты</t>
        </is>
      </c>
      <c r="P38" s="67" t="n"/>
      <c r="Q38" s="69">
        <f>100-(P38*100/10204)</f>
        <v/>
      </c>
      <c r="S38" s="71" t="n"/>
      <c r="T38" s="71" t="n"/>
    </row>
    <row r="39">
      <c r="A39" s="309" t="n"/>
      <c r="L39" s="311" t="n"/>
      <c r="S39" s="73" t="inlineStr">
        <is>
          <t>Динамика изменения</t>
        </is>
      </c>
      <c r="T39" s="73" t="n"/>
    </row>
    <row r="40" ht="15.6" customHeight="1" s="325">
      <c r="A40" s="309" t="n"/>
      <c r="L40" s="311" t="n"/>
      <c r="S40" s="74" t="inlineStr">
        <is>
          <t>Цена по карте</t>
        </is>
      </c>
      <c r="T40" s="92" t="inlineStr">
        <is>
          <t>отрицательная</t>
        </is>
      </c>
    </row>
    <row r="41" ht="15.6" customHeight="1" s="325">
      <c r="A41" s="312" t="n"/>
      <c r="B41" s="313" t="n"/>
      <c r="C41" s="313" t="n"/>
      <c r="D41" s="313" t="n"/>
      <c r="E41" s="313" t="n"/>
      <c r="F41" s="313" t="n"/>
      <c r="G41" s="313" t="n"/>
      <c r="H41" s="313" t="n"/>
      <c r="I41" s="313" t="n"/>
      <c r="J41" s="313" t="n"/>
      <c r="K41" s="313" t="n"/>
      <c r="L41" s="314" t="n"/>
      <c r="S41" s="111" t="inlineStr">
        <is>
          <t>Цена без карты</t>
        </is>
      </c>
      <c r="T41" s="92" t="inlineStr">
        <is>
          <t>отрицательная</t>
        </is>
      </c>
    </row>
    <row r="42">
      <c r="A42" s="298" t="inlineStr">
        <is>
          <t>https://www.ozon.ru/product/turbina-ventilyatsionnaya-nanodeflektor-d160-era-rrtv-green-204001008/?at=79tn16v5NINq4zP4tQnK1NEUjxxPz2hm1DgOnsQBXJoj</t>
        </is>
      </c>
      <c r="B42" s="369" t="n"/>
      <c r="C42" s="280" t="n"/>
      <c r="D42" s="369" t="n"/>
      <c r="E42" s="281" t="n"/>
      <c r="F42" s="316" t="n"/>
      <c r="G42" s="280" t="n"/>
      <c r="H42" s="369" t="n"/>
      <c r="I42" s="280" t="n"/>
      <c r="J42" s="369" t="n"/>
      <c r="K42" s="280" t="n"/>
      <c r="L42" s="369" t="n"/>
    </row>
    <row r="43">
      <c r="A43" s="341" t="n"/>
      <c r="B43" s="329" t="n"/>
      <c r="C43" s="329" t="n"/>
      <c r="D43" s="329" t="n"/>
      <c r="E43" s="329" t="inlineStr">
        <is>
          <t>Комплект вентиляции с РВТ 160</t>
        </is>
      </c>
      <c r="F43" s="282" t="n"/>
      <c r="G43" s="329" t="n"/>
      <c r="H43" s="329" t="n"/>
      <c r="I43" s="329" t="n"/>
      <c r="J43" s="329" t="n"/>
      <c r="K43" s="329" t="n"/>
      <c r="L43" s="101" t="n"/>
    </row>
    <row r="44">
      <c r="A44" s="283" t="n"/>
      <c r="B44" s="307" t="n"/>
      <c r="C44" s="307" t="n"/>
      <c r="D44" s="307" t="n"/>
      <c r="E44" s="307" t="n"/>
      <c r="F44" s="307" t="n"/>
      <c r="G44" s="307" t="n"/>
      <c r="H44" s="307" t="n"/>
      <c r="I44" s="307" t="n"/>
      <c r="J44" s="307" t="n"/>
      <c r="K44" s="307" t="n"/>
      <c r="L44" s="308" t="n"/>
    </row>
    <row r="45">
      <c r="A45" s="309" t="n"/>
      <c r="L45" s="311" t="n"/>
      <c r="O45" s="353" t="inlineStr">
        <is>
          <t>ВВ</t>
        </is>
      </c>
      <c r="P45" s="353" t="n"/>
      <c r="Q45" s="353" t="n"/>
      <c r="S45" s="64" t="inlineStr">
        <is>
          <t>ВВ</t>
        </is>
      </c>
      <c r="T45" s="64" t="n"/>
      <c r="U45" s="91" t="inlineStr">
        <is>
          <t>% от РРЦ</t>
        </is>
      </c>
    </row>
    <row r="46" ht="15.6" customHeight="1" s="325">
      <c r="A46" s="309" t="n"/>
      <c r="L46" s="311" t="n"/>
      <c r="Q46" s="65" t="inlineStr">
        <is>
          <t>%</t>
        </is>
      </c>
      <c r="S46" s="89" t="inlineStr">
        <is>
          <t>Цена по карте</t>
        </is>
      </c>
      <c r="T46" s="67" t="n">
        <v>8702</v>
      </c>
      <c r="U46" s="69">
        <f>100-(T46*100/10204)</f>
        <v/>
      </c>
    </row>
    <row r="47" ht="15.6" customHeight="1" s="325">
      <c r="A47" s="309" t="n"/>
      <c r="L47" s="311" t="n"/>
      <c r="O47" s="66" t="inlineStr">
        <is>
          <t>Цена по карте</t>
        </is>
      </c>
      <c r="P47" s="67" t="n"/>
      <c r="Q47" s="69">
        <f>100-(P47*100/10204)</f>
        <v/>
      </c>
      <c r="S47" s="89" t="inlineStr">
        <is>
          <t>Цена без карты</t>
        </is>
      </c>
      <c r="T47" s="67" t="n">
        <v>9307</v>
      </c>
      <c r="U47" s="69">
        <f>100-(T47*100/10204)</f>
        <v/>
      </c>
    </row>
    <row r="48" ht="15.6" customHeight="1" s="325">
      <c r="A48" s="309" t="n"/>
      <c r="L48" s="311" t="n"/>
      <c r="O48" s="66" t="inlineStr">
        <is>
          <t>Цена без карты</t>
        </is>
      </c>
      <c r="P48" s="67" t="n"/>
      <c r="Q48" s="69">
        <f>100-(P48*100/10204)</f>
        <v/>
      </c>
      <c r="S48" s="71" t="n"/>
      <c r="T48" s="71" t="n"/>
    </row>
    <row r="49">
      <c r="A49" s="309" t="n"/>
      <c r="L49" s="311" t="n"/>
      <c r="S49" s="73" t="inlineStr">
        <is>
          <t>Динамика изменения</t>
        </is>
      </c>
      <c r="T49" s="73" t="n"/>
    </row>
    <row r="50" ht="15.6" customHeight="1" s="325">
      <c r="A50" s="309" t="n"/>
      <c r="L50" s="311" t="n"/>
      <c r="S50" s="74" t="inlineStr">
        <is>
          <t>Цена по карте</t>
        </is>
      </c>
      <c r="T50" s="92" t="inlineStr">
        <is>
          <t>отрицательная</t>
        </is>
      </c>
    </row>
    <row r="51" ht="15.6" customHeight="1" s="325">
      <c r="A51" s="309" t="n"/>
      <c r="L51" s="311" t="n"/>
      <c r="S51" s="111" t="inlineStr">
        <is>
          <t>Цена без карты</t>
        </is>
      </c>
      <c r="T51" s="92" t="inlineStr">
        <is>
          <t>отрицательная</t>
        </is>
      </c>
    </row>
    <row r="52">
      <c r="A52" s="309" t="n"/>
      <c r="L52" s="311" t="n"/>
    </row>
    <row r="53" ht="15.6" customHeight="1" s="325">
      <c r="A53" s="312" t="n"/>
      <c r="B53" s="313" t="n"/>
      <c r="C53" s="313" t="n"/>
      <c r="D53" s="313" t="n"/>
      <c r="E53" s="313" t="n"/>
      <c r="F53" s="313" t="n"/>
      <c r="G53" s="313" t="n"/>
      <c r="H53" s="313" t="n"/>
      <c r="I53" s="313" t="n"/>
      <c r="J53" s="313" t="n"/>
      <c r="K53" s="313" t="n"/>
      <c r="L53" s="314" t="n"/>
      <c r="O53" s="79" t="n"/>
      <c r="P53" s="80" t="n"/>
      <c r="Q53" s="81" t="n"/>
      <c r="S53" s="71" t="n"/>
      <c r="T53" s="71" t="n"/>
    </row>
    <row r="54">
      <c r="A54" s="298" t="inlineStr">
        <is>
          <t>https://www.ozon.ru/product/komplekt-ventilyatsionnoy-sistemy-dlya-faltsevoy-i-bitumnoy-krovli-era-rrtv-s-160-green-545046911/?at=46tR2lDorh7zBw9upEp2mkIJJnWP4i7VK8X2C1NxZYn</t>
        </is>
      </c>
      <c r="B54" s="369" t="n"/>
      <c r="C54" s="280" t="n"/>
      <c r="D54" s="369" t="n"/>
      <c r="E54" s="281" t="n"/>
      <c r="F54" s="316" t="n"/>
      <c r="G54" s="280" t="n"/>
      <c r="H54" s="369" t="n"/>
      <c r="I54" s="280" t="n"/>
      <c r="J54" s="369" t="n"/>
      <c r="K54" s="280" t="n"/>
      <c r="L54" s="369" t="n"/>
      <c r="S54" s="73" t="n"/>
      <c r="T54" s="73" t="n"/>
    </row>
  </sheetData>
  <mergeCells count="32">
    <mergeCell ref="K16:L16"/>
    <mergeCell ref="O5:Q5"/>
    <mergeCell ref="G42:H42"/>
    <mergeCell ref="C42:D42"/>
    <mergeCell ref="O22:Q22"/>
    <mergeCell ref="E42:F42"/>
    <mergeCell ref="K54:L54"/>
    <mergeCell ref="A54:B54"/>
    <mergeCell ref="A16:B16"/>
    <mergeCell ref="C54:D54"/>
    <mergeCell ref="I54:J54"/>
    <mergeCell ref="C16:D16"/>
    <mergeCell ref="A32:L41"/>
    <mergeCell ref="I16:J16"/>
    <mergeCell ref="A5:L5"/>
    <mergeCell ref="O12:Q12"/>
    <mergeCell ref="A44:L53"/>
    <mergeCell ref="A17:L17"/>
    <mergeCell ref="A4:L4"/>
    <mergeCell ref="I42:J42"/>
    <mergeCell ref="A42:B42"/>
    <mergeCell ref="K42:L42"/>
    <mergeCell ref="A18:L28"/>
    <mergeCell ref="O3:Q3"/>
    <mergeCell ref="A30:L30"/>
    <mergeCell ref="E54:F54"/>
    <mergeCell ref="A29:B29"/>
    <mergeCell ref="E16:F16"/>
    <mergeCell ref="G54:H54"/>
    <mergeCell ref="G16:H16"/>
    <mergeCell ref="A1:L3"/>
    <mergeCell ref="A6:L15"/>
  </mergeCells>
  <hyperlinks>
    <hyperlink xmlns:r="http://schemas.openxmlformats.org/officeDocument/2006/relationships" ref="A16" r:id="rId1"/>
    <hyperlink xmlns:r="http://schemas.openxmlformats.org/officeDocument/2006/relationships" ref="A42" r:id="rId2"/>
    <hyperlink xmlns:r="http://schemas.openxmlformats.org/officeDocument/2006/relationships" ref="A54" r:id="rId3"/>
  </hyperlinks>
  <pageMargins left="0.7" right="0.7" top="0.75" bottom="0.75" header="0.3" footer="0.3"/>
  <pageSetup orientation="portrait" paperSize="9"/>
  <drawing xmlns:r="http://schemas.openxmlformats.org/officeDocument/2006/relationships" r:id="rId4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79"/>
  <sheetViews>
    <sheetView zoomScale="78" workbookViewId="0">
      <selection activeCell="A42" sqref="A42:B42"/>
    </sheetView>
  </sheetViews>
  <sheetFormatPr baseColWidth="8" defaultRowHeight="14.4"/>
  <cols>
    <col width="8.88671875" customWidth="1" style="325" min="2" max="2"/>
    <col width="15.109375" customWidth="1" style="325" min="15" max="15"/>
    <col width="17.6640625" customWidth="1" style="325" min="19" max="19"/>
    <col width="20.33203125" customWidth="1" style="325" min="20" max="20"/>
    <col width="11.33203125" customWidth="1" style="325" min="22" max="22"/>
  </cols>
  <sheetData>
    <row r="1">
      <c r="A1" s="348" t="inlineStr">
        <is>
          <t>ИП Левшин Кирилл Владимирович
305770000254334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15.6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  <c r="N3" s="3" t="n"/>
      <c r="O3" s="276" t="inlineStr">
        <is>
          <t>Wildberries</t>
        </is>
      </c>
      <c r="P3" s="316" t="n"/>
      <c r="Q3" s="316" t="n"/>
    </row>
    <row r="4" ht="15.6" customHeight="1" s="325">
      <c r="A4" s="326" t="inlineStr">
        <is>
          <t>Wildberries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  <c r="O4" s="79" t="n"/>
      <c r="P4" s="80" t="n"/>
      <c r="Q4" s="81" t="n"/>
      <c r="U4" s="71" t="n"/>
    </row>
    <row r="5" ht="15.6" customHeight="1" s="325">
      <c r="A5" s="349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O5" s="353" t="inlineStr">
        <is>
          <t>РВТ 160</t>
        </is>
      </c>
      <c r="S5" s="64" t="inlineStr">
        <is>
          <t>РВТ 160</t>
        </is>
      </c>
      <c r="T5" s="64" t="n"/>
      <c r="U5" s="91" t="inlineStr">
        <is>
          <t>% от РРЦ</t>
        </is>
      </c>
    </row>
    <row r="6" ht="15.6" customHeight="1" s="325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Q6" s="65" t="inlineStr">
        <is>
          <t>%</t>
        </is>
      </c>
      <c r="S6" s="89" t="inlineStr">
        <is>
          <t>Цена по карте</t>
        </is>
      </c>
      <c r="T6" s="67" t="n"/>
      <c r="U6" s="69">
        <f>100-(T6*100/5270)</f>
        <v/>
      </c>
    </row>
    <row r="7" ht="15.6" customHeight="1" s="325">
      <c r="A7" s="309" t="n"/>
      <c r="L7" s="311" t="n"/>
      <c r="O7" s="66" t="inlineStr">
        <is>
          <t>Цена по карте</t>
        </is>
      </c>
      <c r="P7" s="67" t="n"/>
      <c r="Q7" s="69">
        <f>100-(P7*100/5270)</f>
        <v/>
      </c>
      <c r="S7" s="89" t="inlineStr">
        <is>
          <t>Цена без карты</t>
        </is>
      </c>
      <c r="T7" s="67" t="n"/>
      <c r="U7" s="69">
        <f>100-(T7*100/5270)</f>
        <v/>
      </c>
    </row>
    <row r="8" ht="15.6" customHeight="1" s="325">
      <c r="A8" s="309" t="n"/>
      <c r="L8" s="311" t="n"/>
      <c r="O8" s="66" t="inlineStr">
        <is>
          <t>Цена без карты</t>
        </is>
      </c>
      <c r="P8" s="67" t="n"/>
      <c r="Q8" s="69">
        <f>100-(P8*100/5270)</f>
        <v/>
      </c>
      <c r="S8" s="71" t="n"/>
      <c r="T8" s="71" t="n"/>
    </row>
    <row r="9">
      <c r="A9" s="309" t="n"/>
      <c r="L9" s="311" t="n"/>
      <c r="S9" s="73" t="inlineStr">
        <is>
          <t>Динамика изменения</t>
        </is>
      </c>
      <c r="T9" s="73" t="n"/>
    </row>
    <row r="10" ht="15.6" customHeight="1" s="325">
      <c r="A10" s="309" t="n"/>
      <c r="L10" s="311" t="n"/>
      <c r="S10" s="74" t="inlineStr">
        <is>
          <t>Цена по карте</t>
        </is>
      </c>
      <c r="T10" s="92" t="n"/>
    </row>
    <row r="11" ht="15.6" customHeight="1" s="325">
      <c r="A11" s="309" t="n"/>
      <c r="L11" s="311" t="n"/>
      <c r="S11" s="76" t="inlineStr">
        <is>
          <t>Цена без карты</t>
        </is>
      </c>
      <c r="T11" s="92" t="n"/>
    </row>
    <row r="12">
      <c r="A12" s="309" t="n"/>
      <c r="L12" s="311" t="n"/>
      <c r="O12" s="353" t="n"/>
      <c r="U12" s="71" t="n"/>
    </row>
    <row r="13">
      <c r="A13" s="309" t="n"/>
      <c r="L13" s="311" t="n"/>
    </row>
    <row r="14" ht="15.6" customHeight="1" s="325">
      <c r="A14" s="309" t="n"/>
      <c r="L14" s="311" t="n"/>
      <c r="O14" s="79" t="n"/>
      <c r="P14" s="80" t="n"/>
      <c r="Q14" s="81" t="n"/>
      <c r="S14" s="73" t="n"/>
      <c r="T14" s="73" t="n"/>
      <c r="U14" s="73" t="n"/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O15" s="79" t="n"/>
      <c r="P15" s="80" t="n"/>
      <c r="Q15" s="81" t="n"/>
      <c r="S15" s="93" t="n"/>
      <c r="T15" s="80" t="n"/>
      <c r="U15" s="81" t="n"/>
    </row>
    <row r="16" ht="15.6" customHeight="1" s="325">
      <c r="A16" s="298" t="n"/>
      <c r="B16" s="369" t="n"/>
      <c r="C16" s="280" t="n"/>
      <c r="D16" s="369" t="n"/>
      <c r="E16" s="281" t="n"/>
      <c r="F16" s="316" t="n"/>
      <c r="G16" s="280" t="n"/>
      <c r="H16" s="369" t="n"/>
      <c r="I16" s="280" t="n"/>
      <c r="J16" s="369" t="n"/>
      <c r="K16" s="280" t="n"/>
      <c r="L16" s="369" t="n"/>
      <c r="S16" s="93" t="n"/>
      <c r="T16" s="80" t="n"/>
      <c r="U16" s="81" t="n"/>
    </row>
    <row r="17" ht="15.6" customHeight="1" s="325">
      <c r="A17" s="349" t="inlineStr">
        <is>
          <t>Комплект с РВТ-160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O17" s="353" t="n"/>
      <c r="P17" s="353" t="n"/>
      <c r="Q17" s="353" t="n"/>
      <c r="S17" s="73" t="n"/>
      <c r="T17" s="73" t="n"/>
      <c r="U17" s="73" t="n"/>
    </row>
    <row r="18" ht="15.6" customHeight="1" s="325">
      <c r="A18" s="298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S18" s="94" t="n"/>
      <c r="T18" s="95" t="n"/>
    </row>
    <row r="19" ht="15.6" customHeight="1" s="325">
      <c r="A19" s="309" t="n"/>
      <c r="L19" s="311" t="n"/>
      <c r="S19" s="93" t="n"/>
      <c r="T19" s="95" t="n"/>
    </row>
    <row r="20" ht="15.6" customHeight="1" s="325">
      <c r="A20" s="309" t="n"/>
      <c r="L20" s="311" t="n"/>
      <c r="S20" s="93" t="n"/>
      <c r="T20" s="95" t="n"/>
    </row>
    <row r="21" ht="15.6" customHeight="1" s="325">
      <c r="A21" s="309" t="n"/>
      <c r="L21" s="311" t="n"/>
      <c r="S21" s="93" t="n"/>
      <c r="T21" s="95" t="n"/>
    </row>
    <row r="22">
      <c r="A22" s="309" t="n"/>
      <c r="L22" s="311" t="n"/>
      <c r="O22" s="353" t="inlineStr">
        <is>
          <t>Комплект с РВТ-160</t>
        </is>
      </c>
      <c r="S22" s="64" t="inlineStr">
        <is>
          <t>Комплект с колпаком</t>
        </is>
      </c>
      <c r="T22" s="64" t="n"/>
      <c r="U22" s="91" t="inlineStr">
        <is>
          <t>% от РРЦ</t>
        </is>
      </c>
    </row>
    <row r="23" ht="15.6" customHeight="1" s="325">
      <c r="A23" s="309" t="n"/>
      <c r="L23" s="311" t="n"/>
      <c r="Q23" s="65" t="inlineStr">
        <is>
          <t>%</t>
        </is>
      </c>
      <c r="S23" s="89" t="inlineStr">
        <is>
          <t>Цена по карте</t>
        </is>
      </c>
      <c r="T23" s="67" t="n"/>
      <c r="U23" s="69">
        <f>100-(T23*100/10204)</f>
        <v/>
      </c>
    </row>
    <row r="24" ht="15.6" customHeight="1" s="325">
      <c r="A24" s="309" t="n"/>
      <c r="L24" s="311" t="n"/>
      <c r="O24" s="66" t="inlineStr">
        <is>
          <t>Цена по карте</t>
        </is>
      </c>
      <c r="P24" s="67" t="n"/>
      <c r="Q24" s="69">
        <f>100-(P24*100/10204)</f>
        <v/>
      </c>
      <c r="S24" s="89" t="inlineStr">
        <is>
          <t>Цена без карты</t>
        </is>
      </c>
      <c r="T24" s="67" t="n"/>
      <c r="U24" s="69">
        <f>100-(T24*100/10204)</f>
        <v/>
      </c>
    </row>
    <row r="25" ht="15.6" customHeight="1" s="325">
      <c r="A25" s="309" t="n"/>
      <c r="L25" s="311" t="n"/>
      <c r="O25" s="66" t="inlineStr">
        <is>
          <t>Цена без карты</t>
        </is>
      </c>
      <c r="P25" s="67" t="n"/>
      <c r="Q25" s="69">
        <f>100-(P25*100/10204)</f>
        <v/>
      </c>
      <c r="S25" s="71" t="n"/>
      <c r="T25" s="71" t="n"/>
    </row>
    <row r="26">
      <c r="A26" s="309" t="n"/>
      <c r="L26" s="311" t="n"/>
      <c r="S26" s="73" t="inlineStr">
        <is>
          <t>Динамика изменения</t>
        </is>
      </c>
      <c r="T26" s="64" t="n"/>
    </row>
    <row r="27" ht="15.6" customHeight="1" s="325">
      <c r="A27" s="309" t="n"/>
      <c r="L27" s="311" t="n"/>
      <c r="S27" s="74" t="inlineStr">
        <is>
          <t>Цена по карте</t>
        </is>
      </c>
      <c r="T27" s="92" t="n"/>
    </row>
    <row r="28" ht="15.6" customHeight="1" s="325">
      <c r="A28" s="312" t="n"/>
      <c r="B28" s="313" t="n"/>
      <c r="C28" s="313" t="n"/>
      <c r="D28" s="313" t="n"/>
      <c r="E28" s="313" t="n"/>
      <c r="F28" s="313" t="n"/>
      <c r="G28" s="313" t="n"/>
      <c r="H28" s="313" t="n"/>
      <c r="I28" s="313" t="n"/>
      <c r="J28" s="313" t="n"/>
      <c r="K28" s="313" t="n"/>
      <c r="L28" s="314" t="n"/>
      <c r="S28" s="76" t="inlineStr">
        <is>
          <t>Цена без карты</t>
        </is>
      </c>
      <c r="T28" s="92" t="n"/>
    </row>
    <row r="29" ht="15.6" customHeight="1" s="325">
      <c r="A29" s="341" t="n"/>
      <c r="B29" s="316" t="n"/>
      <c r="C29" s="313" t="n"/>
      <c r="D29" s="313" t="n"/>
      <c r="E29" s="313" t="n"/>
      <c r="F29" s="313" t="n"/>
      <c r="G29" s="313" t="n"/>
      <c r="H29" s="313" t="n"/>
      <c r="I29" s="313" t="n"/>
      <c r="J29" s="313" t="n"/>
      <c r="K29" s="313" t="n"/>
      <c r="L29" s="314" t="n"/>
      <c r="S29" s="94" t="n"/>
      <c r="T29" s="95" t="n"/>
    </row>
    <row r="30" ht="15.6" customHeight="1" s="325">
      <c r="A30" s="349" t="inlineStr">
        <is>
          <t>OZON</t>
        </is>
      </c>
      <c r="B30" s="316" t="n"/>
      <c r="C30" s="316" t="n"/>
      <c r="D30" s="316" t="n"/>
      <c r="E30" s="316" t="n"/>
      <c r="F30" s="316" t="n"/>
      <c r="G30" s="316" t="n"/>
      <c r="H30" s="316" t="n"/>
      <c r="I30" s="316" t="n"/>
      <c r="J30" s="316" t="n"/>
      <c r="K30" s="316" t="n"/>
      <c r="L30" s="369" t="n"/>
    </row>
    <row r="31" ht="15.6" customHeight="1" s="325">
      <c r="A31" s="102" t="n"/>
      <c r="B31" s="103" t="n"/>
      <c r="C31" s="103" t="n"/>
      <c r="D31" s="103" t="n"/>
      <c r="E31" s="105" t="inlineStr">
        <is>
          <t>РВТ 160</t>
        </is>
      </c>
      <c r="F31" s="103" t="n"/>
      <c r="G31" s="103" t="n"/>
      <c r="H31" s="103" t="n"/>
      <c r="I31" s="103" t="n"/>
      <c r="J31" s="103" t="n"/>
      <c r="K31" s="103" t="n"/>
      <c r="L31" s="104" t="n"/>
    </row>
    <row r="32">
      <c r="A32" s="283" t="n"/>
      <c r="B32" s="307" t="n"/>
      <c r="C32" s="307" t="n"/>
      <c r="D32" s="307" t="n"/>
      <c r="E32" s="307" t="n"/>
      <c r="F32" s="307" t="n"/>
      <c r="G32" s="307" t="n"/>
      <c r="H32" s="307" t="n"/>
      <c r="I32" s="307" t="n"/>
      <c r="J32" s="307" t="n"/>
      <c r="K32" s="307" t="n"/>
      <c r="L32" s="308" t="n"/>
    </row>
    <row r="33" ht="15.6" customHeight="1" s="325">
      <c r="A33" s="309" t="n"/>
      <c r="L33" s="311" t="n"/>
      <c r="O33" s="276" t="inlineStr">
        <is>
          <t>OZON</t>
        </is>
      </c>
      <c r="P33" s="316" t="n"/>
      <c r="Q33" s="316" t="n"/>
    </row>
    <row r="34" ht="15.6" customHeight="1" s="325">
      <c r="A34" s="309" t="n"/>
      <c r="L34" s="311" t="n"/>
      <c r="O34" s="79" t="n"/>
      <c r="P34" s="80" t="n"/>
      <c r="Q34" s="81" t="n"/>
      <c r="U34" s="71" t="n"/>
    </row>
    <row r="35">
      <c r="A35" s="309" t="n"/>
      <c r="L35" s="311" t="n"/>
      <c r="S35" s="73" t="n"/>
      <c r="T35" s="73" t="n"/>
    </row>
    <row r="36">
      <c r="A36" s="309" t="n"/>
      <c r="L36" s="311" t="n"/>
    </row>
    <row r="37">
      <c r="A37" s="309" t="n"/>
      <c r="L37" s="311" t="n"/>
      <c r="O37" s="353" t="inlineStr">
        <is>
          <t>РВТ-160</t>
        </is>
      </c>
      <c r="P37" s="353" t="n"/>
      <c r="Q37" s="353" t="n"/>
      <c r="S37" s="64" t="inlineStr">
        <is>
          <t xml:space="preserve">РВТ </t>
        </is>
      </c>
      <c r="T37" s="64" t="n"/>
      <c r="U37" s="91" t="inlineStr">
        <is>
          <t>% от РРЦ</t>
        </is>
      </c>
    </row>
    <row r="38" ht="15.6" customHeight="1" s="325">
      <c r="A38" s="309" t="n"/>
      <c r="L38" s="311" t="n"/>
      <c r="Q38" s="65" t="inlineStr">
        <is>
          <t>%</t>
        </is>
      </c>
      <c r="S38" s="89" t="inlineStr">
        <is>
          <t>Цена по карте</t>
        </is>
      </c>
      <c r="T38" s="67" t="n">
        <v>5547</v>
      </c>
      <c r="U38" s="69">
        <f>100-(T38*100/10204)</f>
        <v/>
      </c>
    </row>
    <row r="39" ht="15.6" customHeight="1" s="325">
      <c r="A39" s="309" t="n"/>
      <c r="L39" s="311" t="n"/>
      <c r="O39" s="66" t="inlineStr">
        <is>
          <t>Цена по карте</t>
        </is>
      </c>
      <c r="P39" s="67" t="n">
        <v>5794</v>
      </c>
      <c r="Q39" s="69">
        <f>100-(P39*100/10204)</f>
        <v/>
      </c>
      <c r="S39" s="89" t="inlineStr">
        <is>
          <t>Цена без карты</t>
        </is>
      </c>
      <c r="T39" s="67" t="n">
        <v>6142</v>
      </c>
      <c r="U39" s="69">
        <f>100-(T39*100/10204)</f>
        <v/>
      </c>
    </row>
    <row r="40" ht="15.6" customHeight="1" s="325">
      <c r="A40" s="309" t="n"/>
      <c r="L40" s="311" t="n"/>
      <c r="O40" s="66" t="inlineStr">
        <is>
          <t>Цена без карты</t>
        </is>
      </c>
      <c r="P40" s="67" t="n">
        <v>6415</v>
      </c>
      <c r="Q40" s="69">
        <f>100-(P40*100/10204)</f>
        <v/>
      </c>
      <c r="S40" s="71" t="n"/>
      <c r="T40" s="71" t="n"/>
    </row>
    <row r="41">
      <c r="A41" s="312" t="n"/>
      <c r="B41" s="313" t="n"/>
      <c r="C41" s="313" t="n"/>
      <c r="D41" s="313" t="n"/>
      <c r="E41" s="313" t="n"/>
      <c r="F41" s="313" t="n"/>
      <c r="G41" s="313" t="n"/>
      <c r="H41" s="313" t="n"/>
      <c r="I41" s="313" t="n"/>
      <c r="J41" s="313" t="n"/>
      <c r="K41" s="313" t="n"/>
      <c r="L41" s="314" t="n"/>
      <c r="S41" s="73" t="inlineStr">
        <is>
          <t>Динамика изменения</t>
        </is>
      </c>
      <c r="T41" s="73" t="n"/>
    </row>
    <row r="42" ht="15.6" customHeight="1" s="325">
      <c r="A42" s="298" t="inlineStr">
        <is>
          <t>https://www.ozon.ru/product/rotatsionnyy-deflektor-turbodeflektor-160-seryy-plastikovyy-696725427/?at=w0tgKYA1JsAYMkJXHzqO3DVhZnGQD2hA5MB54up2Dx1G</t>
        </is>
      </c>
      <c r="B42" s="369" t="n"/>
      <c r="C42" s="321" t="inlineStr">
        <is>
          <t>Нанодефлектор</t>
        </is>
      </c>
      <c r="D42" s="369" t="n"/>
      <c r="E42" s="281" t="n"/>
      <c r="F42" s="316" t="n"/>
      <c r="G42" s="280" t="n"/>
      <c r="H42" s="369" t="n"/>
      <c r="I42" s="280" t="n"/>
      <c r="J42" s="369" t="n"/>
      <c r="K42" s="280" t="n"/>
      <c r="L42" s="369" t="n"/>
      <c r="S42" s="74" t="inlineStr">
        <is>
          <t>Цена по карте</t>
        </is>
      </c>
      <c r="T42" s="92" t="inlineStr">
        <is>
          <t>положительная</t>
        </is>
      </c>
    </row>
    <row r="43" ht="15.6" customHeight="1" s="325">
      <c r="A43" s="341" t="n"/>
      <c r="B43" s="329" t="n"/>
      <c r="C43" s="329" t="n"/>
      <c r="D43" s="329" t="n"/>
      <c r="E43" s="105" t="inlineStr">
        <is>
          <t>ПЭ</t>
        </is>
      </c>
      <c r="F43" s="282" t="n"/>
      <c r="G43" s="329" t="n"/>
      <c r="H43" s="329" t="n"/>
      <c r="I43" s="329" t="n"/>
      <c r="J43" s="329" t="n"/>
      <c r="K43" s="329" t="n"/>
      <c r="L43" s="101" t="n"/>
      <c r="S43" s="111" t="inlineStr">
        <is>
          <t>Цена без карты</t>
        </is>
      </c>
      <c r="T43" s="92" t="inlineStr">
        <is>
          <t>положительная</t>
        </is>
      </c>
    </row>
    <row r="44">
      <c r="A44" s="283" t="n"/>
      <c r="B44" s="307" t="n"/>
      <c r="C44" s="307" t="n"/>
      <c r="D44" s="307" t="n"/>
      <c r="E44" s="307" t="n"/>
      <c r="F44" s="307" t="n"/>
      <c r="G44" s="307" t="n"/>
      <c r="H44" s="307" t="n"/>
      <c r="I44" s="307" t="n"/>
      <c r="J44" s="307" t="n"/>
      <c r="K44" s="307" t="n"/>
      <c r="L44" s="308" t="n"/>
    </row>
    <row r="45" ht="15.6" customHeight="1" s="325">
      <c r="A45" s="309" t="n"/>
      <c r="L45" s="311" t="n"/>
      <c r="O45" s="79" t="n"/>
      <c r="P45" s="80" t="n"/>
      <c r="Q45" s="81" t="n"/>
      <c r="S45" s="71" t="n"/>
      <c r="T45" s="71" t="n"/>
    </row>
    <row r="46">
      <c r="A46" s="309" t="n"/>
      <c r="L46" s="311" t="n"/>
    </row>
    <row r="47">
      <c r="A47" s="309" t="n"/>
      <c r="L47" s="311" t="n"/>
      <c r="O47" s="353" t="inlineStr">
        <is>
          <t>ПЭ</t>
        </is>
      </c>
      <c r="P47" s="353" t="n"/>
      <c r="Q47" s="353" t="n"/>
      <c r="S47" s="64" t="inlineStr">
        <is>
          <t>ПЭ</t>
        </is>
      </c>
      <c r="T47" s="64" t="n"/>
      <c r="U47" s="91" t="inlineStr">
        <is>
          <t>% от РРЦ</t>
        </is>
      </c>
    </row>
    <row r="48" ht="15.6" customHeight="1" s="325">
      <c r="A48" s="309" t="n"/>
      <c r="L48" s="311" t="n"/>
      <c r="Q48" s="65" t="inlineStr">
        <is>
          <t>%</t>
        </is>
      </c>
      <c r="S48" s="89" t="inlineStr">
        <is>
          <t>Цена по карте</t>
        </is>
      </c>
      <c r="T48" s="67" t="n">
        <v>1895</v>
      </c>
      <c r="U48" s="69">
        <f>100-(T48*100/10204)</f>
        <v/>
      </c>
    </row>
    <row r="49" ht="15.6" customHeight="1" s="325">
      <c r="A49" s="309" t="n"/>
      <c r="L49" s="311" t="n"/>
      <c r="O49" s="66" t="inlineStr">
        <is>
          <t>Цена по карте</t>
        </is>
      </c>
      <c r="P49" s="67" t="n"/>
      <c r="Q49" s="69">
        <f>100-(P49*100/10204)</f>
        <v/>
      </c>
      <c r="S49" s="89" t="inlineStr">
        <is>
          <t>Цена без карты</t>
        </is>
      </c>
      <c r="T49" s="67" t="n">
        <v>2027</v>
      </c>
      <c r="U49" s="69">
        <f>100-(T49*100/10204)</f>
        <v/>
      </c>
    </row>
    <row r="50" ht="15.6" customHeight="1" s="325">
      <c r="A50" s="309" t="n"/>
      <c r="L50" s="311" t="n"/>
      <c r="O50" s="66" t="inlineStr">
        <is>
          <t>Цена без карты</t>
        </is>
      </c>
      <c r="P50" s="67" t="n"/>
      <c r="Q50" s="69">
        <f>100-(P50*100/10204)</f>
        <v/>
      </c>
      <c r="S50" s="71" t="n"/>
      <c r="T50" s="71" t="n"/>
    </row>
    <row r="51">
      <c r="A51" s="309" t="n"/>
      <c r="L51" s="311" t="n"/>
      <c r="S51" s="73" t="inlineStr">
        <is>
          <t>Динамика изменения</t>
        </is>
      </c>
      <c r="T51" s="73" t="n"/>
    </row>
    <row r="52" ht="15.6" customHeight="1" s="325">
      <c r="A52" s="309" t="n"/>
      <c r="L52" s="311" t="n"/>
      <c r="S52" s="74" t="inlineStr">
        <is>
          <t>Цена по карте</t>
        </is>
      </c>
      <c r="T52" s="92" t="inlineStr">
        <is>
          <t>положительная</t>
        </is>
      </c>
    </row>
    <row r="53" ht="15.6" customHeight="1" s="325">
      <c r="A53" s="312" t="n"/>
      <c r="B53" s="313" t="n"/>
      <c r="C53" s="313" t="n"/>
      <c r="D53" s="313" t="n"/>
      <c r="E53" s="313" t="n"/>
      <c r="F53" s="313" t="n"/>
      <c r="G53" s="313" t="n"/>
      <c r="H53" s="313" t="n"/>
      <c r="I53" s="313" t="n"/>
      <c r="J53" s="313" t="n"/>
      <c r="K53" s="313" t="n"/>
      <c r="L53" s="314" t="n"/>
      <c r="S53" s="111" t="inlineStr">
        <is>
          <t>Цена без карты</t>
        </is>
      </c>
      <c r="T53" s="92" t="inlineStr">
        <is>
          <t>положительная</t>
        </is>
      </c>
    </row>
    <row r="54">
      <c r="A54" s="298" t="inlineStr">
        <is>
          <t>https://www.ozon.ru/product/prohodnoy-element-korichnevyy-dlya-faltsevoy-i-bitumnoy-krovli-696860091/?at=99trjzX5vuRAG9O7TpK83r3IBxl15QfK7NpyDfNPgJqx&amp;avtc=1&amp;avte=4&amp;avts=1739444118&amp;keywords=нанодефлектор</t>
        </is>
      </c>
      <c r="B54" s="369" t="n"/>
      <c r="C54" s="280" t="n"/>
      <c r="D54" s="369" t="n"/>
      <c r="E54" s="281" t="n"/>
      <c r="F54" s="316" t="n"/>
      <c r="G54" s="280" t="n"/>
      <c r="H54" s="369" t="n"/>
      <c r="I54" s="280" t="n"/>
      <c r="J54" s="369" t="n"/>
      <c r="K54" s="280" t="n"/>
      <c r="L54" s="369" t="n"/>
    </row>
    <row r="55" ht="15.6" customHeight="1" s="325">
      <c r="A55" s="349" t="inlineStr">
        <is>
          <t>ЯМ</t>
        </is>
      </c>
      <c r="B55" s="316" t="n"/>
      <c r="C55" s="316" t="n"/>
      <c r="D55" s="316" t="n"/>
      <c r="E55" s="316" t="n"/>
      <c r="F55" s="316" t="n"/>
      <c r="G55" s="316" t="n"/>
      <c r="H55" s="316" t="n"/>
      <c r="I55" s="316" t="n"/>
      <c r="J55" s="316" t="n"/>
      <c r="K55" s="316" t="n"/>
      <c r="L55" s="369" t="n"/>
    </row>
    <row r="56" ht="15.6" customHeight="1" s="325">
      <c r="A56" s="102" t="n"/>
      <c r="B56" s="103" t="n"/>
      <c r="C56" s="103" t="n"/>
      <c r="D56" s="103" t="n"/>
      <c r="E56" s="105" t="inlineStr">
        <is>
          <t>РВТ 160</t>
        </is>
      </c>
      <c r="F56" s="103" t="n"/>
      <c r="G56" s="103" t="n"/>
      <c r="H56" s="103" t="n"/>
      <c r="I56" s="103" t="n"/>
      <c r="J56" s="103" t="n"/>
      <c r="K56" s="103" t="n"/>
      <c r="L56" s="104" t="n"/>
    </row>
    <row r="57">
      <c r="A57" s="283" t="n"/>
      <c r="B57" s="307" t="n"/>
      <c r="C57" s="307" t="n"/>
      <c r="D57" s="307" t="n"/>
      <c r="E57" s="307" t="n"/>
      <c r="F57" s="307" t="n"/>
      <c r="G57" s="307" t="n"/>
      <c r="H57" s="307" t="n"/>
      <c r="I57" s="307" t="n"/>
      <c r="J57" s="307" t="n"/>
      <c r="K57" s="307" t="n"/>
      <c r="L57" s="308" t="n"/>
    </row>
    <row r="58" ht="15.6" customHeight="1" s="325">
      <c r="A58" s="309" t="n"/>
      <c r="L58" s="311" t="n"/>
      <c r="O58" s="276" t="inlineStr">
        <is>
          <t>ЯМ</t>
        </is>
      </c>
      <c r="P58" s="316" t="n"/>
      <c r="Q58" s="316" t="n"/>
    </row>
    <row r="59" ht="15.6" customHeight="1" s="325">
      <c r="A59" s="309" t="n"/>
      <c r="L59" s="311" t="n"/>
      <c r="O59" s="79" t="n"/>
      <c r="P59" s="80" t="n"/>
      <c r="Q59" s="81" t="n"/>
      <c r="U59" s="71" t="n"/>
    </row>
    <row r="60">
      <c r="A60" s="309" t="n"/>
      <c r="L60" s="311" t="n"/>
      <c r="S60" s="73" t="n"/>
      <c r="T60" s="73" t="n"/>
    </row>
    <row r="61">
      <c r="A61" s="309" t="n"/>
      <c r="L61" s="311" t="n"/>
    </row>
    <row r="62">
      <c r="A62" s="309" t="n"/>
      <c r="L62" s="311" t="n"/>
      <c r="O62" s="353" t="inlineStr">
        <is>
          <t>РВТ-160</t>
        </is>
      </c>
      <c r="P62" s="353" t="n"/>
      <c r="Q62" s="353" t="n"/>
      <c r="S62" s="64" t="inlineStr">
        <is>
          <t xml:space="preserve">РВТ </t>
        </is>
      </c>
      <c r="T62" s="64" t="n"/>
      <c r="U62" s="91" t="inlineStr">
        <is>
          <t>% от РРЦ</t>
        </is>
      </c>
    </row>
    <row r="63" ht="15.6" customHeight="1" s="325">
      <c r="A63" s="309" t="n"/>
      <c r="L63" s="311" t="n"/>
      <c r="Q63" s="65" t="inlineStr">
        <is>
          <t>%</t>
        </is>
      </c>
      <c r="S63" s="89" t="inlineStr">
        <is>
          <t>Цена по карте</t>
        </is>
      </c>
      <c r="T63" s="67" t="n">
        <v>5077</v>
      </c>
      <c r="U63" s="69">
        <f>100-(T63*100/10204)</f>
        <v/>
      </c>
    </row>
    <row r="64" ht="15.6" customHeight="1" s="325">
      <c r="A64" s="309" t="n"/>
      <c r="L64" s="311" t="n"/>
      <c r="O64" s="66" t="inlineStr">
        <is>
          <t>Цена по карте</t>
        </is>
      </c>
      <c r="P64" s="67" t="n">
        <v>5347</v>
      </c>
      <c r="Q64" s="69">
        <f>100-(P64*100/10204)</f>
        <v/>
      </c>
      <c r="S64" s="89" t="inlineStr">
        <is>
          <t>Цена без карты</t>
        </is>
      </c>
      <c r="T64" s="67" t="n">
        <v>5460</v>
      </c>
      <c r="U64" s="69">
        <f>100-(T64*100/10204)</f>
        <v/>
      </c>
    </row>
    <row r="65" ht="15.6" customHeight="1" s="325">
      <c r="A65" s="309" t="n"/>
      <c r="L65" s="311" t="n"/>
      <c r="O65" s="66" t="inlineStr">
        <is>
          <t>Цена без карты</t>
        </is>
      </c>
      <c r="P65" s="67" t="n">
        <v>5812</v>
      </c>
      <c r="Q65" s="69">
        <f>100-(P65*100/10204)</f>
        <v/>
      </c>
      <c r="S65" s="71" t="n"/>
      <c r="T65" s="71" t="n"/>
    </row>
    <row r="66">
      <c r="A66" s="312" t="n"/>
      <c r="B66" s="313" t="n"/>
      <c r="C66" s="313" t="n"/>
      <c r="D66" s="313" t="n"/>
      <c r="E66" s="313" t="n"/>
      <c r="F66" s="313" t="n"/>
      <c r="G66" s="313" t="n"/>
      <c r="H66" s="313" t="n"/>
      <c r="I66" s="313" t="n"/>
      <c r="J66" s="313" t="n"/>
      <c r="K66" s="313" t="n"/>
      <c r="L66" s="314" t="n"/>
      <c r="S66" s="73" t="inlineStr">
        <is>
          <t>Динамика изменения</t>
        </is>
      </c>
      <c r="T66" s="73" t="n"/>
    </row>
    <row r="67" ht="15.6" customHeight="1" s="325">
      <c r="A67" s="298" t="inlineStr">
        <is>
          <t>https://market.yandex.ru/card/rotatsionnyy-deflektor-turbodeflektor-160-seryy-plastikovyy/102201814243?do-waremd5=tPMmMoTBJv4y69CFyHrzMw&amp;businessId=900246&amp;cpc=N1X2Y4MbGNjlpktSGPUJ9xbXFAG1TOQNIJBJ_xmeOgLhGpisNxsVuHExEyVrPphqasiwMYQaVrVESq_r16mN2bk86_emxGebUTZgEtOC1x1NG3tydMRrgupEfwc6KTboWN9xz03ZAJbdEJQk7LAYitxbMt2vDx4BZxYMRVUEgIt7iRVokaUT6EUZYwRV7ka4T24emzCZHbD-0K37C4_6_Z9gvgqwWyc3xLCyvL8V8pspPIR_lc8qmHHhFwDtIkU5IUnUFdIlzuj2UzqdKsNLMjLi9AIN8YEBJiaNs33hYCYA263SY64RCf6RJM9yMAas14-0s9qmXfksAbw3SgfKkg%2C%2C</t>
        </is>
      </c>
      <c r="B67" s="369" t="n"/>
      <c r="C67" s="321" t="inlineStr">
        <is>
          <t>GERVENT</t>
        </is>
      </c>
      <c r="D67" s="369" t="n"/>
      <c r="E67" s="281" t="n"/>
      <c r="F67" s="316" t="n"/>
      <c r="G67" s="280" t="n"/>
      <c r="H67" s="369" t="n"/>
      <c r="I67" s="280" t="n"/>
      <c r="J67" s="369" t="n"/>
      <c r="K67" s="280" t="n"/>
      <c r="L67" s="369" t="n"/>
      <c r="S67" s="74" t="inlineStr">
        <is>
          <t>Цена по карте</t>
        </is>
      </c>
      <c r="T67" s="92" t="inlineStr">
        <is>
          <t>положительная</t>
        </is>
      </c>
    </row>
    <row r="68" ht="15.6" customHeight="1" s="325">
      <c r="A68" s="341" t="n"/>
      <c r="B68" s="329" t="n"/>
      <c r="C68" s="329" t="n"/>
      <c r="D68" s="329" t="n"/>
      <c r="E68" s="105" t="inlineStr">
        <is>
          <t>ПЭ</t>
        </is>
      </c>
      <c r="F68" s="282" t="n"/>
      <c r="G68" s="329" t="n"/>
      <c r="H68" s="329" t="n"/>
      <c r="I68" s="329" t="n"/>
      <c r="J68" s="329" t="n"/>
      <c r="K68" s="329" t="n"/>
      <c r="L68" s="101" t="n"/>
      <c r="S68" s="111" t="inlineStr">
        <is>
          <t>Цена без карты</t>
        </is>
      </c>
      <c r="T68" s="92" t="inlineStr">
        <is>
          <t>положительная</t>
        </is>
      </c>
    </row>
    <row r="69">
      <c r="A69" s="283" t="n"/>
      <c r="B69" s="307" t="n"/>
      <c r="C69" s="307" t="n"/>
      <c r="D69" s="307" t="n"/>
      <c r="E69" s="307" t="n"/>
      <c r="F69" s="307" t="n"/>
      <c r="G69" s="307" t="n"/>
      <c r="H69" s="307" t="n"/>
      <c r="I69" s="307" t="n"/>
      <c r="J69" s="307" t="n"/>
      <c r="K69" s="307" t="n"/>
      <c r="L69" s="308" t="n"/>
    </row>
    <row r="70" ht="15.6" customHeight="1" s="325">
      <c r="A70" s="309" t="n"/>
      <c r="L70" s="311" t="n"/>
      <c r="O70" s="79" t="n"/>
      <c r="P70" s="80" t="n"/>
      <c r="Q70" s="81" t="n"/>
      <c r="S70" s="71" t="n"/>
      <c r="T70" s="71" t="n"/>
    </row>
    <row r="71">
      <c r="A71" s="309" t="n"/>
      <c r="L71" s="311" t="n"/>
    </row>
    <row r="72">
      <c r="A72" s="309" t="n"/>
      <c r="L72" s="311" t="n"/>
      <c r="O72" s="353" t="inlineStr">
        <is>
          <t>вв</t>
        </is>
      </c>
      <c r="P72" s="353" t="n"/>
      <c r="Q72" s="353" t="n"/>
      <c r="S72" s="64" t="inlineStr">
        <is>
          <t>вв</t>
        </is>
      </c>
      <c r="T72" s="64" t="n"/>
      <c r="U72" s="91" t="inlineStr">
        <is>
          <t>% от РРЦ</t>
        </is>
      </c>
    </row>
    <row r="73" ht="15.6" customHeight="1" s="325">
      <c r="A73" s="309" t="n"/>
      <c r="L73" s="311" t="n"/>
      <c r="Q73" s="65" t="inlineStr">
        <is>
          <t>%</t>
        </is>
      </c>
      <c r="S73" s="89" t="inlineStr">
        <is>
          <t>Цена по карте</t>
        </is>
      </c>
      <c r="T73" s="67" t="n"/>
      <c r="U73" s="69">
        <f>100-(T73*100/10204)</f>
        <v/>
      </c>
    </row>
    <row r="74" ht="15.6" customHeight="1" s="325">
      <c r="A74" s="309" t="n"/>
      <c r="L74" s="311" t="n"/>
      <c r="O74" s="66" t="inlineStr">
        <is>
          <t>Цена по карте</t>
        </is>
      </c>
      <c r="P74" s="67" t="n"/>
      <c r="Q74" s="69">
        <f>100-(P74*100/10204)</f>
        <v/>
      </c>
      <c r="S74" s="89" t="inlineStr">
        <is>
          <t>Цена без карты</t>
        </is>
      </c>
      <c r="T74" s="67" t="n"/>
      <c r="U74" s="69">
        <f>100-(T74*100/10204)</f>
        <v/>
      </c>
    </row>
    <row r="75" ht="15.6" customHeight="1" s="325">
      <c r="A75" s="309" t="n"/>
      <c r="L75" s="311" t="n"/>
      <c r="O75" s="66" t="inlineStr">
        <is>
          <t>Цена без карты</t>
        </is>
      </c>
      <c r="P75" s="67" t="n"/>
      <c r="Q75" s="69">
        <f>100-(P75*100/10204)</f>
        <v/>
      </c>
      <c r="S75" s="71" t="n"/>
      <c r="T75" s="71" t="n"/>
    </row>
    <row r="76">
      <c r="A76" s="309" t="n"/>
      <c r="L76" s="311" t="n"/>
      <c r="S76" s="73" t="inlineStr">
        <is>
          <t>Динамика изменения</t>
        </is>
      </c>
      <c r="T76" s="73" t="n"/>
    </row>
    <row r="77" ht="15.6" customHeight="1" s="325">
      <c r="A77" s="309" t="n"/>
      <c r="L77" s="311" t="n"/>
      <c r="S77" s="74" t="inlineStr">
        <is>
          <t>Цена по карте</t>
        </is>
      </c>
      <c r="T77" s="92" t="inlineStr">
        <is>
          <t>положительная</t>
        </is>
      </c>
    </row>
    <row r="78" ht="15.6" customHeight="1" s="325">
      <c r="A78" s="312" t="n"/>
      <c r="B78" s="313" t="n"/>
      <c r="C78" s="313" t="n"/>
      <c r="D78" s="313" t="n"/>
      <c r="E78" s="313" t="n"/>
      <c r="F78" s="313" t="n"/>
      <c r="G78" s="313" t="n"/>
      <c r="H78" s="313" t="n"/>
      <c r="I78" s="313" t="n"/>
      <c r="J78" s="313" t="n"/>
      <c r="K78" s="313" t="n"/>
      <c r="L78" s="314" t="n"/>
      <c r="S78" s="111" t="inlineStr">
        <is>
          <t>Цена без карты</t>
        </is>
      </c>
      <c r="T78" s="92" t="inlineStr">
        <is>
          <t>положительная</t>
        </is>
      </c>
    </row>
    <row r="79">
      <c r="A79" s="298" t="inlineStr">
        <is>
          <t>https://market.yandex.ru/product--vykhod-ventiliatsionnyi-125-160-korichnevyi-izolirovannyi-dlia-nanodeflektora-plastik/1931899042?sku=101885349805&amp;uniqueId=900246&amp;do-waremd5=QBsxz9YwJmKyIcl8D4j7pA&amp;businessId=900246&amp;cpc=nIz9bVBV5tLviFmD7T4IjTpJuUNjJIA4ioouTNoPJuVssSsungMG6P9P4aWr0QiwZwrfmVBWt7Wr7f8dwN7OH6SeEIbXLR6I2VFKESZ4mb6C7_d9WHAGLq1AwjIEj3FOX4MoSA1clvDemAlloC8bReHbPI0etaHHwUiZcyJtHQJz4bwQjKkRbyTSIaWpYW6lmm2Hl5tFyFiWXxwhrmuWTOxgO5lDsKlmL1O6nzV15X4NgCjh-7A-i5BsncoGbm6EUfTheGqjzNNhRYzc4XKZ0IOEUNJJQsf_9j9svNFpCmdLW8zE7f2nHw%2C%2C</t>
        </is>
      </c>
      <c r="B79" s="369" t="n"/>
      <c r="C79" s="280" t="n"/>
      <c r="D79" s="369" t="n"/>
      <c r="E79" s="281" t="n"/>
      <c r="F79" s="316" t="n"/>
      <c r="G79" s="280" t="n"/>
      <c r="H79" s="369" t="n"/>
      <c r="I79" s="280" t="n"/>
      <c r="J79" s="369" t="n"/>
      <c r="K79" s="280" t="n"/>
      <c r="L79" s="369" t="n"/>
    </row>
  </sheetData>
  <mergeCells count="49">
    <mergeCell ref="K16:L16"/>
    <mergeCell ref="O5:Q5"/>
    <mergeCell ref="G42:H42"/>
    <mergeCell ref="C42:D42"/>
    <mergeCell ref="E67:F67"/>
    <mergeCell ref="O22:Q22"/>
    <mergeCell ref="E42:F42"/>
    <mergeCell ref="G67:H67"/>
    <mergeCell ref="A79:B79"/>
    <mergeCell ref="K54:L54"/>
    <mergeCell ref="C79:D79"/>
    <mergeCell ref="A57:L66"/>
    <mergeCell ref="A55:L55"/>
    <mergeCell ref="E79:F79"/>
    <mergeCell ref="K79:L79"/>
    <mergeCell ref="A54:B54"/>
    <mergeCell ref="A16:B16"/>
    <mergeCell ref="C54:D54"/>
    <mergeCell ref="I54:J54"/>
    <mergeCell ref="C16:D16"/>
    <mergeCell ref="A32:L41"/>
    <mergeCell ref="I16:J16"/>
    <mergeCell ref="A5:L5"/>
    <mergeCell ref="O58:Q58"/>
    <mergeCell ref="O12:Q12"/>
    <mergeCell ref="A44:L53"/>
    <mergeCell ref="A17:L17"/>
    <mergeCell ref="A4:L4"/>
    <mergeCell ref="K67:L67"/>
    <mergeCell ref="I42:J42"/>
    <mergeCell ref="A42:B42"/>
    <mergeCell ref="K42:L42"/>
    <mergeCell ref="I67:J67"/>
    <mergeCell ref="A18:L28"/>
    <mergeCell ref="O3:Q3"/>
    <mergeCell ref="G79:H79"/>
    <mergeCell ref="I79:J79"/>
    <mergeCell ref="A30:L30"/>
    <mergeCell ref="O33:Q33"/>
    <mergeCell ref="A69:L78"/>
    <mergeCell ref="E54:F54"/>
    <mergeCell ref="A29:B29"/>
    <mergeCell ref="C67:D67"/>
    <mergeCell ref="G54:H54"/>
    <mergeCell ref="E16:F16"/>
    <mergeCell ref="G16:H16"/>
    <mergeCell ref="A1:L3"/>
    <mergeCell ref="A6:L15"/>
    <mergeCell ref="A67:B67"/>
  </mergeCells>
  <hyperlinks>
    <hyperlink xmlns:r="http://schemas.openxmlformats.org/officeDocument/2006/relationships" ref="A42" r:id="rId1"/>
    <hyperlink xmlns:r="http://schemas.openxmlformats.org/officeDocument/2006/relationships" ref="A54" r:id="rId2"/>
  </hyperlinks>
  <pageMargins left="0.7" right="0.7" top="0.75" bottom="0.75" header="0.3" footer="0.3"/>
  <pageSetup orientation="portrait" paperSize="9"/>
  <drawing xmlns:r="http://schemas.openxmlformats.org/officeDocument/2006/relationships" r:id="rId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89"/>
  <sheetViews>
    <sheetView topLeftCell="A61" zoomScale="87" workbookViewId="0">
      <selection activeCell="A65" sqref="A65:B65"/>
    </sheetView>
  </sheetViews>
  <sheetFormatPr baseColWidth="8" defaultRowHeight="14.4"/>
  <cols>
    <col width="17.88671875" customWidth="1" style="325" min="14" max="14"/>
    <col width="17.5546875" customWidth="1" style="325" min="18" max="18"/>
    <col width="16.88671875" customWidth="1" style="325" min="19" max="19"/>
  </cols>
  <sheetData>
    <row r="1" ht="15.6" customHeight="1" s="325">
      <c r="A1" s="348" t="inlineStr">
        <is>
          <t>ОБЩЕСТВО С ОГРАНИЧЕННОЙ                                                                                                    ОТВЕТСТВЕННОСТЬЮ "АЛЬЯНС ПРОФИЛЬ"
196158, г Санкт-Петербург, Московский р-н, Московское шоссе, д 46 литер б, оф 305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  <c r="N1" s="79" t="n"/>
      <c r="O1" s="80" t="n"/>
      <c r="P1" s="81" t="n"/>
    </row>
    <row r="2" ht="15.6" customHeight="1" s="325">
      <c r="A2" s="309" t="n"/>
      <c r="L2" s="311" t="n"/>
      <c r="N2" s="79" t="n"/>
      <c r="O2" s="80" t="n"/>
      <c r="P2" s="81" t="n"/>
    </row>
    <row r="3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26" t="inlineStr">
        <is>
          <t>Wildberries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  <c r="N4" s="326" t="inlineStr">
        <is>
          <t>Wildberries</t>
        </is>
      </c>
      <c r="O4" s="316" t="n"/>
      <c r="P4" s="369" t="n"/>
      <c r="R4" s="64" t="inlineStr">
        <is>
          <t>было на прошлой неделе</t>
        </is>
      </c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R5" s="71" t="n"/>
      <c r="S5" s="71" t="n"/>
      <c r="T5" s="71" t="n"/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N6" s="353" t="inlineStr">
        <is>
          <t>РВТ 160</t>
        </is>
      </c>
      <c r="R6" s="64" t="inlineStr">
        <is>
          <t>РВТ 160</t>
        </is>
      </c>
      <c r="S6" s="64" t="n"/>
      <c r="T6" s="91" t="inlineStr">
        <is>
          <t>% от РРЦ</t>
        </is>
      </c>
    </row>
    <row r="7" ht="15.6" customHeight="1" s="325">
      <c r="A7" s="309" t="n"/>
      <c r="L7" s="311" t="n"/>
      <c r="P7" s="65" t="inlineStr">
        <is>
          <t>%</t>
        </is>
      </c>
      <c r="R7" s="89" t="inlineStr">
        <is>
          <t>Цена по карте</t>
        </is>
      </c>
      <c r="S7" s="67" t="n">
        <v>5765</v>
      </c>
      <c r="T7" s="69">
        <f>100-(S7*100/3465)</f>
        <v/>
      </c>
    </row>
    <row r="8" ht="15.6" customHeight="1" s="325">
      <c r="A8" s="309" t="n"/>
      <c r="L8" s="311" t="n"/>
      <c r="N8" s="66" t="inlineStr">
        <is>
          <t>Цена по карте</t>
        </is>
      </c>
      <c r="O8" s="67" t="n">
        <v>5219</v>
      </c>
      <c r="P8" s="69">
        <f>100-(O8*100/3465)</f>
        <v/>
      </c>
      <c r="R8" s="89" t="inlineStr">
        <is>
          <t>Цена без карты</t>
        </is>
      </c>
      <c r="S8" s="67" t="n">
        <v>5883</v>
      </c>
      <c r="T8" s="69">
        <f>100-(S8*100/3465)</f>
        <v/>
      </c>
    </row>
    <row r="9" ht="15.6" customHeight="1" s="325">
      <c r="A9" s="309" t="n"/>
      <c r="L9" s="311" t="n"/>
      <c r="N9" s="66" t="inlineStr">
        <is>
          <t>Цена без карты</t>
        </is>
      </c>
      <c r="O9" s="67" t="n">
        <v>5326</v>
      </c>
      <c r="P9" s="69">
        <f>100-(O9*100/3465)</f>
        <v/>
      </c>
      <c r="R9" s="71" t="n"/>
      <c r="S9" s="71" t="n"/>
      <c r="T9" s="71" t="n"/>
    </row>
    <row r="10">
      <c r="A10" s="309" t="n"/>
      <c r="L10" s="311" t="n"/>
      <c r="R10" s="73" t="inlineStr">
        <is>
          <t>Динамика изменения</t>
        </is>
      </c>
      <c r="S10" s="64" t="n"/>
    </row>
    <row r="11" ht="15.6" customHeight="1" s="325">
      <c r="A11" s="309" t="n"/>
      <c r="L11" s="311" t="n"/>
      <c r="R11" s="74" t="inlineStr">
        <is>
          <t>Цена по карте</t>
        </is>
      </c>
      <c r="S11" s="75" t="inlineStr">
        <is>
          <t>отрицательная</t>
        </is>
      </c>
    </row>
    <row r="12" ht="15.6" customHeight="1" s="325">
      <c r="A12" s="309" t="n"/>
      <c r="L12" s="311" t="n"/>
      <c r="R12" s="76" t="inlineStr">
        <is>
          <t>Цена без карты</t>
        </is>
      </c>
      <c r="S12" s="75" t="inlineStr">
        <is>
          <t>отрицательная</t>
        </is>
      </c>
    </row>
    <row r="13">
      <c r="A13" s="309" t="n"/>
      <c r="L13" s="311" t="n"/>
    </row>
    <row r="14">
      <c r="A14" s="309" t="n"/>
      <c r="L14" s="311" t="n"/>
    </row>
    <row r="1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N15" s="353" t="n"/>
      <c r="R15" s="73" t="n"/>
      <c r="S15" s="73" t="n"/>
      <c r="T15" s="73" t="n"/>
    </row>
    <row r="16" ht="15.6" customHeight="1" s="325">
      <c r="A16" s="298" t="inlineStr">
        <is>
          <t>https://www.wildberries.ru/catalog/189691228/detail.aspx</t>
        </is>
      </c>
      <c r="B16" s="369" t="n"/>
      <c r="C16" s="280" t="n"/>
      <c r="D16" s="369" t="n"/>
      <c r="E16" s="280" t="n"/>
      <c r="F16" s="369" t="n"/>
      <c r="G16" s="280" t="n"/>
      <c r="H16" s="369" t="n"/>
      <c r="I16" s="280" t="n"/>
      <c r="J16" s="369" t="n"/>
      <c r="K16" s="280" t="n"/>
      <c r="L16" s="369" t="n"/>
      <c r="R16" s="93" t="n"/>
      <c r="S16" s="80" t="n"/>
      <c r="T16" s="81" t="n"/>
    </row>
    <row r="17" ht="15.6" customHeight="1" s="325">
      <c r="A17" s="283" t="inlineStr">
        <is>
          <t>ВВ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N17" s="79" t="n"/>
      <c r="O17" s="80" t="n"/>
      <c r="P17" s="81" t="n"/>
      <c r="R17" s="93" t="n"/>
      <c r="S17" s="80" t="n"/>
      <c r="T17" s="81" t="n"/>
    </row>
    <row r="18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N18" s="353" t="inlineStr">
        <is>
          <t>ВВ</t>
        </is>
      </c>
      <c r="R18" s="64" t="inlineStr">
        <is>
          <t>Вент выход</t>
        </is>
      </c>
      <c r="S18" s="64" t="n"/>
      <c r="T18" s="91" t="inlineStr">
        <is>
          <t>% от РРЦ</t>
        </is>
      </c>
    </row>
    <row r="19" ht="15.6" customHeight="1" s="325">
      <c r="A19" s="309" t="n"/>
      <c r="L19" s="311" t="n"/>
      <c r="P19" s="65" t="inlineStr">
        <is>
          <t>%</t>
        </is>
      </c>
      <c r="R19" s="89" t="inlineStr">
        <is>
          <t>Цена по карте</t>
        </is>
      </c>
      <c r="S19" s="67" t="n">
        <v>2733</v>
      </c>
      <c r="T19" s="69">
        <f>100-(S19*100/3465)</f>
        <v/>
      </c>
    </row>
    <row r="20" ht="15.6" customHeight="1" s="325">
      <c r="A20" s="309" t="n"/>
      <c r="L20" s="311" t="n"/>
      <c r="N20" s="66" t="inlineStr">
        <is>
          <t>Цена по карте</t>
        </is>
      </c>
      <c r="O20" s="67" t="n">
        <v>2733</v>
      </c>
      <c r="P20" s="69">
        <f>100-(O20*100/3465)</f>
        <v/>
      </c>
      <c r="R20" s="89" t="inlineStr">
        <is>
          <t>Цена без карты</t>
        </is>
      </c>
      <c r="S20" s="67" t="n">
        <v>2779</v>
      </c>
      <c r="T20" s="69">
        <f>100-(S20*100/3465)</f>
        <v/>
      </c>
    </row>
    <row r="21" ht="15.6" customHeight="1" s="325">
      <c r="A21" s="309" t="n"/>
      <c r="L21" s="311" t="n"/>
      <c r="N21" s="66" t="inlineStr">
        <is>
          <t>Цена без карты</t>
        </is>
      </c>
      <c r="O21" s="67" t="n">
        <v>2779</v>
      </c>
      <c r="P21" s="69">
        <f>100-(O21*100/3465)</f>
        <v/>
      </c>
      <c r="R21" s="71" t="n"/>
      <c r="S21" s="71" t="n"/>
      <c r="T21" s="71" t="n"/>
    </row>
    <row r="22">
      <c r="A22" s="309" t="n"/>
      <c r="L22" s="311" t="n"/>
      <c r="R22" s="73" t="inlineStr">
        <is>
          <t>Динамика изменения</t>
        </is>
      </c>
      <c r="S22" s="64" t="n"/>
    </row>
    <row r="23" ht="15.6" customHeight="1" s="325">
      <c r="A23" s="309" t="n"/>
      <c r="L23" s="311" t="n"/>
      <c r="R23" s="74" t="inlineStr">
        <is>
          <t>Цена по карте</t>
        </is>
      </c>
      <c r="S23" s="75" t="inlineStr">
        <is>
          <t>без изменений</t>
        </is>
      </c>
    </row>
    <row r="24" ht="15.6" customHeight="1" s="325">
      <c r="A24" s="309" t="n"/>
      <c r="L24" s="311" t="n"/>
      <c r="R24" s="76" t="inlineStr">
        <is>
          <t>Цена без карты</t>
        </is>
      </c>
      <c r="S24" s="75" t="inlineStr">
        <is>
          <t>без изменений</t>
        </is>
      </c>
    </row>
    <row r="25">
      <c r="A25" s="309" t="n"/>
      <c r="L25" s="311" t="n"/>
    </row>
    <row r="26">
      <c r="A26" s="309" t="n"/>
      <c r="L26" s="311" t="n"/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  <c r="N27" s="353" t="n"/>
      <c r="R27" s="73" t="n"/>
      <c r="S27" s="73" t="n"/>
      <c r="T27" s="73" t="n"/>
    </row>
    <row r="28" ht="15.6" customHeight="1" s="325">
      <c r="A28" s="298" t="inlineStr">
        <is>
          <t>https://www.wildberries.ru/catalog/189691220/detail.aspx</t>
        </is>
      </c>
      <c r="B28" s="369" t="n"/>
      <c r="C28" s="280" t="n"/>
      <c r="D28" s="369" t="n"/>
      <c r="E28" s="280" t="n"/>
      <c r="F28" s="369" t="n"/>
      <c r="G28" s="280" t="n"/>
      <c r="H28" s="369" t="n"/>
      <c r="I28" s="280" t="n"/>
      <c r="J28" s="369" t="n"/>
      <c r="K28" s="280" t="n"/>
      <c r="L28" s="369" t="n"/>
      <c r="R28" s="93" t="n"/>
      <c r="S28" s="80" t="n"/>
      <c r="T28" s="81" t="n"/>
    </row>
    <row r="29" ht="15.6" customHeight="1" s="325">
      <c r="A29" s="283" t="inlineStr">
        <is>
          <t>комплект с колпаком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  <c r="N29" s="79" t="n"/>
      <c r="O29" s="80" t="n"/>
      <c r="P29" s="81" t="n"/>
      <c r="R29" s="93" t="n"/>
      <c r="S29" s="80" t="n"/>
      <c r="T29" s="81" t="n"/>
    </row>
    <row r="30" ht="15.6" customHeight="1" s="325">
      <c r="A30" s="283" t="n"/>
      <c r="B30" s="307" t="n"/>
      <c r="C30" s="307" t="n"/>
      <c r="D30" s="307" t="n"/>
      <c r="E30" s="307" t="n"/>
      <c r="F30" s="307" t="n"/>
      <c r="G30" s="307" t="n"/>
      <c r="H30" s="307" t="n"/>
      <c r="I30" s="307" t="n"/>
      <c r="J30" s="307" t="n"/>
      <c r="K30" s="307" t="n"/>
      <c r="L30" s="308" t="n"/>
      <c r="N30" s="79" t="n"/>
      <c r="O30" s="80" t="n"/>
      <c r="P30" s="81" t="n"/>
      <c r="R30" s="71" t="n"/>
      <c r="S30" s="71" t="n"/>
      <c r="T30" s="71" t="n"/>
    </row>
    <row r="31">
      <c r="A31" s="309" t="n"/>
      <c r="L31" s="311" t="n"/>
      <c r="N31" s="353" t="inlineStr">
        <is>
          <t>комплект с колпаком</t>
        </is>
      </c>
      <c r="R31" s="353" t="inlineStr">
        <is>
          <t>комплект с колпаком</t>
        </is>
      </c>
    </row>
    <row r="32" ht="15.6" customHeight="1" s="325">
      <c r="A32" s="309" t="n"/>
      <c r="L32" s="311" t="n"/>
      <c r="P32" s="65" t="inlineStr">
        <is>
          <t>%</t>
        </is>
      </c>
      <c r="R32" s="89" t="inlineStr">
        <is>
          <t>Цена по карте</t>
        </is>
      </c>
      <c r="S32" s="67" t="n">
        <v>6863</v>
      </c>
      <c r="T32" s="69">
        <f>100-(S32*100/3465)</f>
        <v/>
      </c>
    </row>
    <row r="33" ht="15.6" customHeight="1" s="325">
      <c r="A33" s="309" t="n"/>
      <c r="L33" s="311" t="n"/>
      <c r="N33" s="66" t="inlineStr">
        <is>
          <t>Цена по карте</t>
        </is>
      </c>
      <c r="O33" s="67" t="n">
        <v>6863</v>
      </c>
      <c r="P33" s="69">
        <f>100-(O33*100/10204)</f>
        <v/>
      </c>
      <c r="R33" s="89" t="inlineStr">
        <is>
          <t>Цена без карты</t>
        </is>
      </c>
      <c r="S33" s="67" t="n">
        <v>7004</v>
      </c>
      <c r="T33" s="69">
        <f>100-(S33*100/3465)</f>
        <v/>
      </c>
    </row>
    <row r="34" ht="15.6" customHeight="1" s="325">
      <c r="A34" s="309" t="n"/>
      <c r="L34" s="311" t="n"/>
      <c r="N34" s="66" t="inlineStr">
        <is>
          <t>Цена без карты</t>
        </is>
      </c>
      <c r="O34" s="67" t="n">
        <v>7004</v>
      </c>
      <c r="P34" s="69">
        <f>100-(O34*100/10204)</f>
        <v/>
      </c>
      <c r="R34" s="71" t="n"/>
      <c r="S34" s="71" t="n"/>
      <c r="T34" s="71" t="n"/>
    </row>
    <row r="35">
      <c r="A35" s="309" t="n"/>
      <c r="L35" s="311" t="n"/>
      <c r="R35" s="73" t="inlineStr">
        <is>
          <t>Динамика изменения</t>
        </is>
      </c>
      <c r="S35" s="64" t="n"/>
    </row>
    <row r="36" ht="15.6" customHeight="1" s="325">
      <c r="A36" s="309" t="n"/>
      <c r="L36" s="311" t="n"/>
      <c r="R36" s="74" t="inlineStr">
        <is>
          <t>Цена по карте</t>
        </is>
      </c>
      <c r="S36" s="75" t="inlineStr">
        <is>
          <t>без изменений</t>
        </is>
      </c>
    </row>
    <row r="37" ht="15.6" customHeight="1" s="325">
      <c r="A37" s="309" t="n"/>
      <c r="L37" s="311" t="n"/>
      <c r="R37" s="76" t="inlineStr">
        <is>
          <t>Цена без карты</t>
        </is>
      </c>
      <c r="S37" s="75" t="inlineStr">
        <is>
          <t>без изменений</t>
        </is>
      </c>
    </row>
    <row r="38">
      <c r="A38" s="309" t="n"/>
      <c r="L38" s="311" t="n"/>
    </row>
    <row r="39">
      <c r="A39" s="312" t="n"/>
      <c r="B39" s="313" t="n"/>
      <c r="C39" s="313" t="n"/>
      <c r="D39" s="313" t="n"/>
      <c r="E39" s="313" t="n"/>
      <c r="F39" s="313" t="n"/>
      <c r="G39" s="313" t="n"/>
      <c r="H39" s="313" t="n"/>
      <c r="I39" s="313" t="n"/>
      <c r="J39" s="313" t="n"/>
      <c r="K39" s="313" t="n"/>
      <c r="L39" s="314" t="n"/>
    </row>
    <row r="40">
      <c r="A40" s="298" t="inlineStr">
        <is>
          <t>https://www.wildberries.ru/catalog/318440318/detail.aspx</t>
        </is>
      </c>
      <c r="B40" s="369" t="n"/>
      <c r="C40" s="280" t="n"/>
      <c r="D40" s="369" t="n"/>
      <c r="E40" s="280" t="n"/>
      <c r="F40" s="369" t="n"/>
      <c r="G40" s="280" t="n"/>
      <c r="H40" s="369" t="n"/>
      <c r="I40" s="280" t="n"/>
      <c r="J40" s="369" t="n"/>
      <c r="K40" s="280" t="n"/>
      <c r="L40" s="369" t="n"/>
    </row>
    <row r="41" ht="15.6" customHeight="1" s="325">
      <c r="A41" s="283" t="inlineStr">
        <is>
          <t>Комплект с РВТ</t>
        </is>
      </c>
      <c r="B41" s="316" t="n"/>
      <c r="C41" s="316" t="n"/>
      <c r="D41" s="316" t="n"/>
      <c r="E41" s="316" t="n"/>
      <c r="F41" s="316" t="n"/>
      <c r="G41" s="316" t="n"/>
      <c r="H41" s="316" t="n"/>
      <c r="I41" s="316" t="n"/>
      <c r="J41" s="316" t="n"/>
      <c r="K41" s="316" t="n"/>
      <c r="L41" s="369" t="n"/>
      <c r="N41" s="79" t="n"/>
      <c r="O41" s="80" t="n"/>
      <c r="P41" s="81" t="n"/>
      <c r="R41" s="93" t="n"/>
      <c r="S41" s="80" t="n"/>
      <c r="T41" s="81" t="n"/>
    </row>
    <row r="42" ht="15.6" customHeight="1" s="325">
      <c r="A42" s="283" t="n"/>
      <c r="B42" s="307" t="n"/>
      <c r="C42" s="307" t="n"/>
      <c r="D42" s="307" t="n"/>
      <c r="E42" s="307" t="n"/>
      <c r="F42" s="307" t="n"/>
      <c r="G42" s="307" t="n"/>
      <c r="H42" s="307" t="n"/>
      <c r="I42" s="307" t="n"/>
      <c r="J42" s="307" t="n"/>
      <c r="K42" s="307" t="n"/>
      <c r="L42" s="308" t="n"/>
      <c r="N42" s="79" t="n"/>
      <c r="O42" s="80" t="n"/>
      <c r="P42" s="81" t="n"/>
      <c r="R42" s="71" t="n"/>
      <c r="S42" s="71" t="n"/>
      <c r="T42" s="71" t="n"/>
    </row>
    <row r="43">
      <c r="A43" s="309" t="n"/>
      <c r="L43" s="311" t="n"/>
      <c r="N43" s="353" t="inlineStr">
        <is>
          <t>Комплект с РВТ</t>
        </is>
      </c>
      <c r="R43" s="353" t="inlineStr">
        <is>
          <t>Комплект с РВТ</t>
        </is>
      </c>
    </row>
    <row r="44" ht="15.6" customHeight="1" s="325">
      <c r="A44" s="309" t="n"/>
      <c r="L44" s="311" t="n"/>
      <c r="P44" s="65" t="inlineStr">
        <is>
          <t>%</t>
        </is>
      </c>
      <c r="R44" s="89" t="inlineStr">
        <is>
          <t>Цена по карте</t>
        </is>
      </c>
      <c r="S44" s="67" t="n">
        <v>11162</v>
      </c>
      <c r="T44" s="69">
        <f>100-(S44*100/3465)</f>
        <v/>
      </c>
    </row>
    <row r="45" ht="15.6" customHeight="1" s="325">
      <c r="A45" s="309" t="n"/>
      <c r="L45" s="311" t="n"/>
      <c r="N45" s="66" t="inlineStr">
        <is>
          <t>Цена по карте</t>
        </is>
      </c>
      <c r="O45" s="67" t="n"/>
      <c r="P45" s="69">
        <f>100-(O45*100/10204)</f>
        <v/>
      </c>
      <c r="R45" s="89" t="inlineStr">
        <is>
          <t>Цена без карты</t>
        </is>
      </c>
      <c r="S45" s="67" t="n">
        <v>11390</v>
      </c>
      <c r="T45" s="69">
        <f>100-(S45*100/3465)</f>
        <v/>
      </c>
    </row>
    <row r="46" ht="15.6" customHeight="1" s="325">
      <c r="A46" s="309" t="n"/>
      <c r="L46" s="311" t="n"/>
      <c r="N46" s="66" t="inlineStr">
        <is>
          <t>Цена без карты</t>
        </is>
      </c>
      <c r="O46" s="67" t="n"/>
      <c r="P46" s="69">
        <f>100-(O46*100/10204)</f>
        <v/>
      </c>
      <c r="R46" s="71" t="n"/>
      <c r="S46" s="71" t="n"/>
      <c r="T46" s="71" t="n"/>
    </row>
    <row r="47">
      <c r="A47" s="309" t="n"/>
      <c r="L47" s="311" t="n"/>
      <c r="R47" s="73" t="inlineStr">
        <is>
          <t>Динамика изменения</t>
        </is>
      </c>
      <c r="S47" s="64" t="n"/>
    </row>
    <row r="48" ht="15.6" customHeight="1" s="325">
      <c r="A48" s="309" t="n"/>
      <c r="L48" s="311" t="n"/>
      <c r="R48" s="74" t="inlineStr">
        <is>
          <t>Цена по карте</t>
        </is>
      </c>
      <c r="S48" s="75" t="inlineStr">
        <is>
          <t>положительная</t>
        </is>
      </c>
    </row>
    <row r="49" ht="15.6" customHeight="1" s="325">
      <c r="A49" s="309" t="n"/>
      <c r="L49" s="311" t="n"/>
      <c r="R49" s="76" t="inlineStr">
        <is>
          <t>Цена без карты</t>
        </is>
      </c>
      <c r="S49" s="75" t="inlineStr">
        <is>
          <t>отрицательная</t>
        </is>
      </c>
    </row>
    <row r="50">
      <c r="A50" s="309" t="n"/>
      <c r="L50" s="311" t="n"/>
    </row>
    <row r="51">
      <c r="A51" s="312" t="n"/>
      <c r="B51" s="313" t="n"/>
      <c r="C51" s="313" t="n"/>
      <c r="D51" s="313" t="n"/>
      <c r="E51" s="313" t="n"/>
      <c r="F51" s="313" t="n"/>
      <c r="G51" s="313" t="n"/>
      <c r="H51" s="313" t="n"/>
      <c r="I51" s="313" t="n"/>
      <c r="J51" s="313" t="n"/>
      <c r="K51" s="313" t="n"/>
      <c r="L51" s="314" t="n"/>
    </row>
    <row r="52">
      <c r="A52" s="352" t="n"/>
      <c r="B52" s="308" t="n"/>
      <c r="C52" s="342" t="n"/>
      <c r="D52" s="308" t="n"/>
      <c r="E52" s="342" t="n"/>
      <c r="F52" s="308" t="n"/>
      <c r="G52" s="342" t="n"/>
      <c r="H52" s="308" t="n"/>
      <c r="I52" s="342" t="n"/>
      <c r="J52" s="308" t="n"/>
      <c r="K52" s="342" t="n"/>
      <c r="L52" s="308" t="n"/>
    </row>
    <row r="53">
      <c r="A53" s="383" t="inlineStr">
        <is>
          <t>Яндекс Маркет</t>
        </is>
      </c>
      <c r="B53" s="384" t="n"/>
      <c r="C53" s="384" t="n"/>
      <c r="D53" s="384" t="n"/>
      <c r="E53" s="384" t="n"/>
      <c r="F53" s="384" t="n"/>
      <c r="G53" s="384" t="n"/>
      <c r="H53" s="384" t="n"/>
      <c r="I53" s="384" t="n"/>
      <c r="J53" s="384" t="n"/>
      <c r="K53" s="384" t="n"/>
      <c r="L53" s="385" t="n"/>
    </row>
    <row r="54" ht="15.6" customHeight="1" s="325">
      <c r="A54" s="346" t="inlineStr">
        <is>
          <t>РВТ 160</t>
        </is>
      </c>
      <c r="B54" s="313" t="n"/>
      <c r="C54" s="313" t="n"/>
      <c r="D54" s="313" t="n"/>
      <c r="E54" s="313" t="n"/>
      <c r="F54" s="313" t="n"/>
      <c r="G54" s="313" t="n"/>
      <c r="H54" s="313" t="n"/>
      <c r="I54" s="313" t="n"/>
      <c r="J54" s="313" t="n"/>
      <c r="K54" s="313" t="n"/>
      <c r="L54" s="314" t="n"/>
      <c r="N54" s="128" t="inlineStr">
        <is>
          <t>Яндекс Маркет</t>
        </is>
      </c>
      <c r="O54" s="80" t="n"/>
      <c r="P54" s="81" t="n"/>
      <c r="R54" s="93" t="n"/>
      <c r="S54" s="80" t="n"/>
      <c r="T54" s="81" t="n"/>
    </row>
    <row r="55" ht="15.6" customHeight="1" s="325">
      <c r="A55" s="283" t="n"/>
      <c r="B55" s="307" t="n"/>
      <c r="C55" s="307" t="n"/>
      <c r="D55" s="307" t="n"/>
      <c r="E55" s="307" t="n"/>
      <c r="F55" s="307" t="n"/>
      <c r="G55" s="307" t="n"/>
      <c r="H55" s="307" t="n"/>
      <c r="I55" s="307" t="n"/>
      <c r="J55" s="307" t="n"/>
      <c r="K55" s="307" t="n"/>
      <c r="L55" s="308" t="n"/>
      <c r="N55" s="79" t="n"/>
      <c r="O55" s="80" t="n"/>
      <c r="P55" s="81" t="n"/>
      <c r="R55" s="71" t="n"/>
      <c r="S55" s="71" t="n"/>
      <c r="T55" s="71" t="n"/>
    </row>
    <row r="56">
      <c r="A56" s="309" t="n"/>
      <c r="L56" s="311" t="n"/>
      <c r="N56" s="353" t="inlineStr">
        <is>
          <t>РВТ 160</t>
        </is>
      </c>
      <c r="R56" s="353" t="inlineStr">
        <is>
          <t>РВТ 160</t>
        </is>
      </c>
    </row>
    <row r="57" ht="15.6" customHeight="1" s="325">
      <c r="A57" s="309" t="n"/>
      <c r="L57" s="311" t="n"/>
      <c r="P57" s="65" t="inlineStr">
        <is>
          <t>%</t>
        </is>
      </c>
      <c r="R57" s="89" t="inlineStr">
        <is>
          <t>Цена по карте</t>
        </is>
      </c>
      <c r="S57" s="67" t="n">
        <v>5490</v>
      </c>
      <c r="T57" s="69">
        <f>100-(S57*100/3465)</f>
        <v/>
      </c>
    </row>
    <row r="58" ht="15.6" customHeight="1" s="325">
      <c r="A58" s="309" t="n"/>
      <c r="L58" s="311" t="n"/>
      <c r="N58" s="66" t="inlineStr">
        <is>
          <t>Цена по карте</t>
        </is>
      </c>
      <c r="O58" s="67" t="n"/>
      <c r="P58" s="69">
        <f>100-(O58*100/10204)</f>
        <v/>
      </c>
      <c r="R58" s="89" t="inlineStr">
        <is>
          <t>Цена без карты</t>
        </is>
      </c>
      <c r="S58" s="67" t="n">
        <v>6348</v>
      </c>
      <c r="T58" s="69">
        <f>100-(S58*100/3465)</f>
        <v/>
      </c>
    </row>
    <row r="59" ht="15.6" customHeight="1" s="325">
      <c r="A59" s="309" t="n"/>
      <c r="L59" s="311" t="n"/>
      <c r="N59" s="66" t="inlineStr">
        <is>
          <t>Цена без карты</t>
        </is>
      </c>
      <c r="O59" s="67" t="n"/>
      <c r="P59" s="69">
        <f>100-(O59*100/10204)</f>
        <v/>
      </c>
      <c r="R59" s="71" t="n"/>
      <c r="S59" s="71" t="n"/>
      <c r="T59" s="71" t="n"/>
    </row>
    <row r="60">
      <c r="A60" s="309" t="n"/>
      <c r="L60" s="311" t="n"/>
      <c r="R60" s="73" t="inlineStr">
        <is>
          <t>Динамика изменения</t>
        </is>
      </c>
      <c r="S60" s="64" t="n"/>
    </row>
    <row r="61" ht="15.6" customHeight="1" s="325">
      <c r="A61" s="309" t="n"/>
      <c r="L61" s="311" t="n"/>
      <c r="R61" s="74" t="inlineStr">
        <is>
          <t>Цена по карте</t>
        </is>
      </c>
      <c r="S61" s="75" t="inlineStr">
        <is>
          <t>положительная</t>
        </is>
      </c>
    </row>
    <row r="62" ht="15.6" customHeight="1" s="325">
      <c r="A62" s="309" t="n"/>
      <c r="L62" s="311" t="n"/>
      <c r="R62" s="76" t="inlineStr">
        <is>
          <t>Цена без карты</t>
        </is>
      </c>
      <c r="S62" s="75" t="inlineStr">
        <is>
          <t>положительная</t>
        </is>
      </c>
    </row>
    <row r="63">
      <c r="A63" s="309" t="n"/>
      <c r="L63" s="311" t="n"/>
    </row>
    <row r="64">
      <c r="A64" s="312" t="n"/>
      <c r="B64" s="313" t="n"/>
      <c r="C64" s="313" t="n"/>
      <c r="D64" s="313" t="n"/>
      <c r="E64" s="313" t="n"/>
      <c r="F64" s="313" t="n"/>
      <c r="G64" s="313" t="n"/>
      <c r="H64" s="313" t="n"/>
      <c r="I64" s="313" t="n"/>
      <c r="J64" s="313" t="n"/>
      <c r="K64" s="313" t="n"/>
      <c r="L64" s="314" t="n"/>
    </row>
    <row r="65">
      <c r="A65" s="298" t="inlineStr">
        <is>
          <t>https://market.yandex.ru/card/rotatsionnyy-nanodeflektor-iz-abs-plastika-zelenyy/101958458183?do-waremd5=ihSJnhmkm7YW1Xk-rQasPQ&amp;businessId=56249520&amp;cpc=lTMVlFFSfydWLbPK7nS-_lac597bgPlXE4kxF3LxKP2zmHx4g5uEnm6hMbmSRiPR798doMDbQJ3U793v0J2yqH0CiHnEkedx7vvg8qcd0_oj2YroS2ckHd9L11QL0d7r3uM91EDLIuXwkMBK1fCuVSAtz5EMz5t7_eaMpobHwaJZQUqjh-ws78r5O9C1VDI6dw5QTR8yG1OZfR3DSGkeATSnjk61pCkOyRb3aep6FkogWRj5-uwpmzE4sWuNuhnJB0RPgBCiydSW9e1cdgXsukdg926HVrT0-pdo8anzNz_EwmTwAP6sCJJci48nYqaEpgDrJVhv3G0Z0LontF2GUF74ZpVIRCQ8Rd7X1FN5sdTa0NJXxpCQlMGlJPxHXs4O3WN9hHkldHqgfJmfapo-eYh9_QRw9G7FsZ-OVbYPBIAlQGQE49u3f-QniuhD-wnOMWczur9Dc0GuAVJIywIZ-s9zSFxcruSkAse5-LRFvzkn-_LfxiAOvi89cnT-rwsESvjh4cpHkgORhn3_iWQoNKM2sXPWDIwBX62_6WuLezdjFSfBm7rHCBuo3ZStHrzxo5uhoetz7H9zO1IPbL35CgtpWyjy8oY-mTx0Y4vmYPVGFcBG6uhyYi0WQdoiHcyvURZoJmQfYqhsZlotnmPlNn75Fymf3O9ofzHJJsmnc72N7LWnYYM7kq1216orpLgN&amp;nid=61656123&amp;ogV=-7</t>
        </is>
      </c>
      <c r="B65" s="369" t="n"/>
      <c r="C65" s="280" t="n"/>
      <c r="D65" s="369" t="n"/>
      <c r="E65" s="280" t="n"/>
      <c r="F65" s="369" t="n"/>
      <c r="G65" s="280" t="n"/>
      <c r="H65" s="369" t="n"/>
      <c r="I65" s="280" t="n"/>
      <c r="J65" s="369" t="n"/>
      <c r="K65" s="280" t="n"/>
      <c r="L65" s="369" t="n"/>
    </row>
    <row r="66" ht="15.6" customHeight="1" s="325">
      <c r="A66" s="346" t="inlineStr">
        <is>
          <t>комплект с колпаком</t>
        </is>
      </c>
      <c r="B66" s="313" t="n"/>
      <c r="C66" s="313" t="n"/>
      <c r="D66" s="313" t="n"/>
      <c r="E66" s="313" t="n"/>
      <c r="F66" s="313" t="n"/>
      <c r="G66" s="313" t="n"/>
      <c r="H66" s="313" t="n"/>
      <c r="I66" s="313" t="n"/>
      <c r="J66" s="313" t="n"/>
      <c r="K66" s="313" t="n"/>
      <c r="L66" s="314" t="n"/>
      <c r="N66" s="128" t="n"/>
      <c r="O66" s="80" t="n"/>
      <c r="P66" s="81" t="n"/>
      <c r="R66" s="93" t="n"/>
      <c r="S66" s="80" t="n"/>
      <c r="T66" s="81" t="n"/>
    </row>
    <row r="67" ht="15.6" customHeight="1" s="325">
      <c r="A67" s="283" t="n"/>
      <c r="B67" s="307" t="n"/>
      <c r="C67" s="307" t="n"/>
      <c r="D67" s="307" t="n"/>
      <c r="E67" s="307" t="n"/>
      <c r="F67" s="307" t="n"/>
      <c r="G67" s="307" t="n"/>
      <c r="H67" s="307" t="n"/>
      <c r="I67" s="307" t="n"/>
      <c r="J67" s="307" t="n"/>
      <c r="K67" s="307" t="n"/>
      <c r="L67" s="308" t="n"/>
      <c r="N67" s="79" t="n"/>
      <c r="O67" s="80" t="n"/>
      <c r="P67" s="81" t="n"/>
      <c r="R67" s="71" t="n"/>
      <c r="S67" s="71" t="n"/>
      <c r="T67" s="71" t="n"/>
    </row>
    <row r="68">
      <c r="A68" s="309" t="n"/>
      <c r="L68" s="311" t="n"/>
      <c r="N68" s="353" t="inlineStr">
        <is>
          <t>комплект с колпаком</t>
        </is>
      </c>
      <c r="R68" s="353" t="inlineStr">
        <is>
          <t>комплект с колпаком</t>
        </is>
      </c>
    </row>
    <row r="69" ht="15.6" customHeight="1" s="325">
      <c r="A69" s="309" t="n"/>
      <c r="L69" s="311" t="n"/>
      <c r="P69" s="65" t="inlineStr">
        <is>
          <t>%</t>
        </is>
      </c>
      <c r="R69" s="89" t="inlineStr">
        <is>
          <t>Цена по карте</t>
        </is>
      </c>
      <c r="S69" s="67" t="n">
        <v>7517</v>
      </c>
      <c r="T69" s="69">
        <f>100-(S69*100/3465)</f>
        <v/>
      </c>
    </row>
    <row r="70" ht="15.6" customHeight="1" s="325">
      <c r="A70" s="309" t="n"/>
      <c r="L70" s="311" t="n"/>
      <c r="N70" s="66" t="inlineStr">
        <is>
          <t>Цена по карте</t>
        </is>
      </c>
      <c r="O70" s="67" t="n">
        <v>7517</v>
      </c>
      <c r="P70" s="69">
        <f>100-(O70*100/10204)</f>
        <v/>
      </c>
      <c r="R70" s="89" t="inlineStr">
        <is>
          <t>Цена без карты</t>
        </is>
      </c>
      <c r="S70" s="67" t="n">
        <v>7753</v>
      </c>
      <c r="T70" s="69">
        <f>100-(S70*100/3465)</f>
        <v/>
      </c>
    </row>
    <row r="71" ht="15.6" customHeight="1" s="325">
      <c r="A71" s="309" t="n"/>
      <c r="L71" s="311" t="n"/>
      <c r="N71" s="66" t="inlineStr">
        <is>
          <t>Цена без карты</t>
        </is>
      </c>
      <c r="O71" s="67" t="n">
        <v>7753</v>
      </c>
      <c r="P71" s="69">
        <f>100-(O71*100/10204)</f>
        <v/>
      </c>
      <c r="R71" s="71" t="n"/>
      <c r="S71" s="71" t="n"/>
      <c r="T71" s="71" t="n"/>
    </row>
    <row r="72">
      <c r="A72" s="309" t="n"/>
      <c r="L72" s="311" t="n"/>
      <c r="R72" s="73" t="inlineStr">
        <is>
          <t>Динамика изменения</t>
        </is>
      </c>
      <c r="S72" s="64" t="n"/>
    </row>
    <row r="73" ht="15.6" customHeight="1" s="325">
      <c r="A73" s="309" t="n"/>
      <c r="L73" s="311" t="n"/>
      <c r="R73" s="74" t="inlineStr">
        <is>
          <t>Цена по карте</t>
        </is>
      </c>
      <c r="S73" s="75" t="inlineStr">
        <is>
          <t>без изменений</t>
        </is>
      </c>
    </row>
    <row r="74" ht="15.6" customHeight="1" s="325">
      <c r="A74" s="309" t="n"/>
      <c r="L74" s="311" t="n"/>
      <c r="R74" s="76" t="inlineStr">
        <is>
          <t>Цена без карты</t>
        </is>
      </c>
      <c r="S74" s="75" t="inlineStr">
        <is>
          <t>без изменений</t>
        </is>
      </c>
    </row>
    <row r="75">
      <c r="A75" s="309" t="n"/>
      <c r="L75" s="311" t="n"/>
    </row>
    <row r="76">
      <c r="A76" s="312" t="n"/>
      <c r="B76" s="313" t="n"/>
      <c r="C76" s="313" t="n"/>
      <c r="D76" s="313" t="n"/>
      <c r="E76" s="313" t="n"/>
      <c r="F76" s="313" t="n"/>
      <c r="G76" s="313" t="n"/>
      <c r="H76" s="313" t="n"/>
      <c r="I76" s="313" t="n"/>
      <c r="J76" s="313" t="n"/>
      <c r="K76" s="313" t="n"/>
      <c r="L76" s="314" t="n"/>
    </row>
    <row r="77">
      <c r="A77" s="298" t="inlineStr">
        <is>
          <t>https://market.yandex.ru/card/gotovyy-komplekt-ventilyatsii-gervent-dlya-krovli-monterrey-serii-statik-125160-chernyy/103739270468?do-waremd5=6bRTaOEjoXhd-XO29g56QQ&amp;cpc=eDeTQ5yJhexhZBWK_0FKoNJAv6cynYGq_ek5c4ZwrquS1PPcSYv3MSRty9H6nIu_nwLRuVXc813LZeXf74VqS3RoNTRrLL5RbDqXCDUFq4cNejS7qlaCaK78bhQCi_DJv_k4d6ioQ81PkCJLaHs7iQoxd3-Mk2EUwVrb_X4cidbI2GL3DaQ1rROilj_oWkP4VFzo7EHoea2Cv_1qLzKUuIGa8b0IyzDL-MxeCOMbCtrf-dkaF9kUhNf3DtZJgMN9pzsAPJGK93eRlC3MXMZMM_5SKYNFsUSS3eDBGc80Wep_GJrbRLTOcSBxv_MMdxTNMgfKC7xTEJ52MbXTZfzIEv2v4Q6LRbVfQHuXRLHZ25ex7NXBYj2Y92Kuh4_i1SbaQjqAZzAsJOMzc68Lp7g6IDetA--8DgBVMu1ZnrKCPEOP5tafi2QCOU-tIZOnk5m7&amp;cc=CiA5MTMzNmZmNzczOTllMzkzZWU1NjU4ZTllZmI2MzNjMBDoH4B95u0G&amp;businessId=56249520&amp;isShopInShop=true&amp;resale_goods=resale_new&amp;hid=61654428&amp;nid=61654848&amp;show-uid=17810946282834111733706001&amp;showUid=17810946282834111733706001&amp;from-show-uid=17810946282834111733706001&amp;cpa=1&amp;shopId=56249567&amp;from=search</t>
        </is>
      </c>
      <c r="B77" s="369" t="n"/>
      <c r="C77" s="280" t="n"/>
      <c r="D77" s="369" t="n"/>
      <c r="E77" s="280" t="n"/>
      <c r="F77" s="369" t="n"/>
      <c r="G77" s="280" t="n"/>
      <c r="H77" s="369" t="n"/>
      <c r="I77" s="280" t="n"/>
      <c r="J77" s="369" t="n"/>
      <c r="K77" s="280" t="n"/>
      <c r="L77" s="369" t="n"/>
    </row>
    <row r="78" ht="15.6" customHeight="1" s="325">
      <c r="A78" s="346" t="inlineStr">
        <is>
          <t>комплект с РВТ 160</t>
        </is>
      </c>
      <c r="B78" s="313" t="n"/>
      <c r="C78" s="313" t="n"/>
      <c r="D78" s="313" t="n"/>
      <c r="E78" s="313" t="n"/>
      <c r="F78" s="313" t="n"/>
      <c r="G78" s="313" t="n"/>
      <c r="H78" s="313" t="n"/>
      <c r="I78" s="313" t="n"/>
      <c r="J78" s="313" t="n"/>
      <c r="K78" s="313" t="n"/>
      <c r="L78" s="314" t="n"/>
      <c r="N78" s="128" t="n"/>
      <c r="O78" s="80" t="n"/>
      <c r="P78" s="81" t="n"/>
      <c r="R78" s="93" t="n"/>
      <c r="S78" s="80" t="n"/>
      <c r="T78" s="81" t="n"/>
    </row>
    <row r="79" ht="15.6" customHeight="1" s="325">
      <c r="A79" s="283" t="n"/>
      <c r="B79" s="307" t="n"/>
      <c r="C79" s="307" t="n"/>
      <c r="D79" s="307" t="n"/>
      <c r="E79" s="307" t="n"/>
      <c r="F79" s="307" t="n"/>
      <c r="G79" s="307" t="n"/>
      <c r="H79" s="307" t="n"/>
      <c r="I79" s="307" t="n"/>
      <c r="J79" s="307" t="n"/>
      <c r="K79" s="307" t="n"/>
      <c r="L79" s="308" t="n"/>
      <c r="N79" s="79" t="n"/>
      <c r="O79" s="80" t="n"/>
      <c r="P79" s="81" t="n"/>
      <c r="R79" s="71" t="n"/>
      <c r="S79" s="71" t="n"/>
      <c r="T79" s="71" t="n"/>
    </row>
    <row r="80" ht="15" customHeight="1" s="325" thickBot="1">
      <c r="A80" s="309" t="n"/>
      <c r="L80" s="311" t="n"/>
      <c r="N80" s="353" t="inlineStr">
        <is>
          <t>комплект с РВТ</t>
        </is>
      </c>
      <c r="R80" s="353" t="inlineStr">
        <is>
          <t>комплект с РВТ</t>
        </is>
      </c>
    </row>
    <row r="81" ht="16.2" customHeight="1" s="325" thickBot="1">
      <c r="A81" s="309" t="n"/>
      <c r="L81" s="311" t="n"/>
      <c r="P81" s="65" t="inlineStr">
        <is>
          <t>%</t>
        </is>
      </c>
      <c r="R81" s="89" t="inlineStr">
        <is>
          <t>Цена по карте</t>
        </is>
      </c>
      <c r="S81" s="67" t="n">
        <v>11535</v>
      </c>
      <c r="T81" s="69">
        <f>100-(S81*100/3465)</f>
        <v/>
      </c>
    </row>
    <row r="82" ht="16.2" customHeight="1" s="325" thickBot="1">
      <c r="A82" s="309" t="n"/>
      <c r="L82" s="311" t="n"/>
      <c r="N82" s="66" t="inlineStr">
        <is>
          <t>Цена по карте</t>
        </is>
      </c>
      <c r="O82" s="67" t="n">
        <v>11416</v>
      </c>
      <c r="P82" s="69">
        <f>100-(O82*100/10204)</f>
        <v/>
      </c>
      <c r="R82" s="89" t="inlineStr">
        <is>
          <t>Цена без карты</t>
        </is>
      </c>
      <c r="S82" s="67" t="n">
        <v>14008</v>
      </c>
      <c r="T82" s="69">
        <f>100-(S82*100/3465)</f>
        <v/>
      </c>
    </row>
    <row r="83" ht="15.6" customHeight="1" s="325">
      <c r="A83" s="309" t="n"/>
      <c r="L83" s="311" t="n"/>
      <c r="N83" s="66" t="inlineStr">
        <is>
          <t>Цена без карты</t>
        </is>
      </c>
      <c r="O83" s="67" t="n">
        <v>14008</v>
      </c>
      <c r="P83" s="69">
        <f>100-(O83*100/10204)</f>
        <v/>
      </c>
      <c r="R83" s="71" t="n"/>
      <c r="S83" s="71" t="n"/>
      <c r="T83" s="71" t="n"/>
    </row>
    <row r="84">
      <c r="A84" s="309" t="n"/>
      <c r="L84" s="311" t="n"/>
      <c r="R84" s="73" t="inlineStr">
        <is>
          <t>Динамика изменения</t>
        </is>
      </c>
      <c r="S84" s="64" t="n"/>
    </row>
    <row r="85" ht="15.6" customHeight="1" s="325">
      <c r="A85" s="309" t="n"/>
      <c r="L85" s="311" t="n"/>
      <c r="R85" s="74" t="inlineStr">
        <is>
          <t>Цена по карте</t>
        </is>
      </c>
      <c r="S85" s="75" t="inlineStr">
        <is>
          <t>отрицательная</t>
        </is>
      </c>
    </row>
    <row r="86" ht="15.6" customHeight="1" s="325">
      <c r="A86" s="309" t="n"/>
      <c r="L86" s="311" t="n"/>
      <c r="R86" s="76" t="inlineStr">
        <is>
          <t>Цена без карты</t>
        </is>
      </c>
      <c r="S86" s="75" t="inlineStr">
        <is>
          <t>без изменений</t>
        </is>
      </c>
    </row>
    <row r="87">
      <c r="A87" s="309" t="n"/>
      <c r="L87" s="311" t="n"/>
    </row>
    <row r="88">
      <c r="A88" s="312" t="n"/>
      <c r="B88" s="313" t="n"/>
      <c r="C88" s="313" t="n"/>
      <c r="D88" s="313" t="n"/>
      <c r="E88" s="313" t="n"/>
      <c r="F88" s="313" t="n"/>
      <c r="G88" s="313" t="n"/>
      <c r="H88" s="313" t="n"/>
      <c r="I88" s="313" t="n"/>
      <c r="J88" s="313" t="n"/>
      <c r="K88" s="313" t="n"/>
      <c r="L88" s="314" t="n"/>
    </row>
    <row r="89">
      <c r="A89" s="298" t="inlineStr">
        <is>
          <t>https://market.yandex.ru/card/komplekt-ventilyatsii-gervent-dlya-faltsevoy-krovli-i-gibkoy-cherepitsy-izolirovannyy-125160mm-chernyy/103741620043?do-waremd5=_XzmtJb9BS8RFbxgL0NFDQ&amp;cpc=mn1RyuOB1N8uAVcNJDNsqtkijQcV0rHUFt7UU56ZSOO2tpZl9JmFAwtFj-m7WG2GkgFnUDxP-do18C7h4XZW4hSOef5vIpgPrkEh-XfifayIglKiDZgWv9A6QHWJAKdw7qjRtMfb1Zw2_Cutb3jhW3uCn_G_0XT-XR2wz7joAh64yvOBP5DbQZqg7w0icZogPWP9wGTfgkLMZuMo-srD68mZS6lfiiZqEdXqouq6i9AXrKCY6j6dHvew-jkYVDsaYtZ8ETz-G0-eQxy5tQM87aQW64pY0ZC-KRu1pGbhypnJThuBSnUmOBOiWjRHm3ytjABQXLQ9MxCYozNt3MUzXotAgzZzadMumERD2W4IVvsE5tp9Vs37Jqmoqp8Gfo9ZfbpSWGceB3yuy85E_5HsZpw78ilyqwS1LuwyX9rcVtnZ47ipSysfCw%2C%2C&amp;cc=CiBmNjBiYmNjM2ViMzI2NDYyY2NjNzlkODE4NTQ5MzE5MxDoH4B95u0G&amp;businessId=56249520&amp;isShopInShop=true&amp;resale_goods=resale_new&amp;hid=91678&amp;nid=18060710&amp;show-uid=17775361387893459491006002&amp;showUid=17775361387893459491006002&amp;from-show-uid=17775361387893459491006002&amp;cpa=1&amp;shopId=56249567&amp;from=search</t>
        </is>
      </c>
      <c r="B89" s="369" t="n"/>
      <c r="C89" s="280" t="n"/>
      <c r="D89" s="369" t="n"/>
      <c r="E89" s="280" t="n"/>
      <c r="F89" s="369" t="n"/>
      <c r="G89" s="280" t="n"/>
      <c r="H89" s="369" t="n"/>
      <c r="I89" s="280" t="n"/>
      <c r="J89" s="369" t="n"/>
      <c r="K89" s="280" t="n"/>
      <c r="L89" s="369" t="n"/>
    </row>
  </sheetData>
  <mergeCells count="74">
    <mergeCell ref="A78:L78"/>
    <mergeCell ref="C77:D77"/>
    <mergeCell ref="N68:P68"/>
    <mergeCell ref="I65:J65"/>
    <mergeCell ref="A54:L54"/>
    <mergeCell ref="G77:H77"/>
    <mergeCell ref="A55:L64"/>
    <mergeCell ref="G52:H52"/>
    <mergeCell ref="R80:T80"/>
    <mergeCell ref="I77:J77"/>
    <mergeCell ref="A41:L41"/>
    <mergeCell ref="I89:J89"/>
    <mergeCell ref="N18:P18"/>
    <mergeCell ref="K89:L89"/>
    <mergeCell ref="A66:L66"/>
    <mergeCell ref="C89:D89"/>
    <mergeCell ref="A18:L27"/>
    <mergeCell ref="E52:F52"/>
    <mergeCell ref="A42:L51"/>
    <mergeCell ref="A16:B16"/>
    <mergeCell ref="C16:D16"/>
    <mergeCell ref="A65:B65"/>
    <mergeCell ref="K16:L16"/>
    <mergeCell ref="I16:J16"/>
    <mergeCell ref="C65:D65"/>
    <mergeCell ref="A5:L5"/>
    <mergeCell ref="E28:F28"/>
    <mergeCell ref="A89:B89"/>
    <mergeCell ref="G28:H28"/>
    <mergeCell ref="R56:T56"/>
    <mergeCell ref="C40:D40"/>
    <mergeCell ref="N31:P31"/>
    <mergeCell ref="I28:J28"/>
    <mergeCell ref="E40:F40"/>
    <mergeCell ref="K40:L40"/>
    <mergeCell ref="A53:L53"/>
    <mergeCell ref="R43:T43"/>
    <mergeCell ref="N6:P6"/>
    <mergeCell ref="E65:F65"/>
    <mergeCell ref="A4:L4"/>
    <mergeCell ref="N15:P15"/>
    <mergeCell ref="K52:L52"/>
    <mergeCell ref="R68:T68"/>
    <mergeCell ref="A29:L29"/>
    <mergeCell ref="N80:P80"/>
    <mergeCell ref="E77:F77"/>
    <mergeCell ref="K77:L77"/>
    <mergeCell ref="N27:P27"/>
    <mergeCell ref="E89:F89"/>
    <mergeCell ref="A67:L76"/>
    <mergeCell ref="G65:H65"/>
    <mergeCell ref="G89:H89"/>
    <mergeCell ref="C52:D52"/>
    <mergeCell ref="I52:J52"/>
    <mergeCell ref="N4:P4"/>
    <mergeCell ref="A79:L88"/>
    <mergeCell ref="A30:L39"/>
    <mergeCell ref="A52:B52"/>
    <mergeCell ref="A17:L17"/>
    <mergeCell ref="E16:F16"/>
    <mergeCell ref="G16:H16"/>
    <mergeCell ref="K65:L65"/>
    <mergeCell ref="K28:L28"/>
    <mergeCell ref="A28:B28"/>
    <mergeCell ref="C28:D28"/>
    <mergeCell ref="N56:P56"/>
    <mergeCell ref="A1:L3"/>
    <mergeCell ref="A6:L15"/>
    <mergeCell ref="R31:T31"/>
    <mergeCell ref="G40:H40"/>
    <mergeCell ref="N43:P43"/>
    <mergeCell ref="I40:J40"/>
    <mergeCell ref="A77:B77"/>
    <mergeCell ref="A40:B40"/>
  </mergeCells>
  <hyperlinks>
    <hyperlink xmlns:r="http://schemas.openxmlformats.org/officeDocument/2006/relationships" ref="A16" r:id="rId1"/>
    <hyperlink xmlns:r="http://schemas.openxmlformats.org/officeDocument/2006/relationships" ref="A28" r:id="rId2"/>
    <hyperlink xmlns:r="http://schemas.openxmlformats.org/officeDocument/2006/relationships" ref="A40" r:id="rId3"/>
  </hyperlinks>
  <pageMargins left="0.7" right="0.7" top="0.75" bottom="0.75" header="0.3" footer="0.3"/>
  <pageSetup orientation="portrait" paperSize="9" horizontalDpi="0" verticalDpi="0"/>
  <drawing xmlns:r="http://schemas.openxmlformats.org/officeDocument/2006/relationships" r:id="rId4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03"/>
  <sheetViews>
    <sheetView zoomScale="70" workbookViewId="0">
      <selection activeCell="A16" sqref="A16:B16"/>
    </sheetView>
  </sheetViews>
  <sheetFormatPr baseColWidth="8" defaultRowHeight="14.4"/>
  <cols>
    <col width="12.33203125" customWidth="1" style="325" min="2" max="3"/>
    <col width="16.33203125" customWidth="1" style="325" min="15" max="15"/>
    <col width="16.88671875" customWidth="1" style="325" min="16" max="16"/>
    <col width="15.44140625" customWidth="1" style="325" min="19" max="19"/>
    <col width="16.88671875" customWidth="1" style="325" min="20" max="20"/>
  </cols>
  <sheetData>
    <row r="1">
      <c r="A1" s="348" t="inlineStr">
        <is>
          <t>ИП Черкас Александр Александрович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Ozon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</row>
    <row r="5" ht="15.6" customHeight="1" s="325">
      <c r="A5" s="349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O6" s="350" t="inlineStr">
        <is>
          <t>Ozon</t>
        </is>
      </c>
    </row>
    <row r="7">
      <c r="A7" s="309" t="n"/>
      <c r="L7" s="311" t="n"/>
      <c r="O7" s="353" t="inlineStr">
        <is>
          <t>РВТ</t>
        </is>
      </c>
      <c r="S7" s="64" t="inlineStr">
        <is>
          <t>было на прошлой неделе</t>
        </is>
      </c>
    </row>
    <row r="8">
      <c r="A8" s="309" t="n"/>
      <c r="L8" s="311" t="n"/>
      <c r="Q8" s="65" t="inlineStr">
        <is>
          <t>%</t>
        </is>
      </c>
    </row>
    <row r="9" ht="15.6" customHeight="1" s="325">
      <c r="A9" s="309" t="n"/>
      <c r="L9" s="311" t="n"/>
      <c r="O9" s="66" t="inlineStr">
        <is>
          <t>Цена по карте</t>
        </is>
      </c>
      <c r="P9" s="67" t="n"/>
      <c r="Q9" s="69">
        <f>100-(P9*100/5270)</f>
        <v/>
      </c>
      <c r="S9" s="64" t="inlineStr">
        <is>
          <t>РВТ</t>
        </is>
      </c>
      <c r="T9" s="64" t="n"/>
      <c r="U9" s="91" t="inlineStr">
        <is>
          <t>% от РРЦ</t>
        </is>
      </c>
    </row>
    <row r="10" ht="15.6" customHeight="1" s="325">
      <c r="A10" s="309" t="n"/>
      <c r="L10" s="311" t="n"/>
      <c r="O10" s="66" t="inlineStr">
        <is>
          <t>Цена без карты</t>
        </is>
      </c>
      <c r="P10" s="67" t="n"/>
      <c r="Q10" s="69">
        <f>100-(P10*100/5270)</f>
        <v/>
      </c>
      <c r="S10" s="89" t="inlineStr">
        <is>
          <t>Цена по карте</t>
        </is>
      </c>
      <c r="T10" s="67" t="n">
        <v>4827</v>
      </c>
      <c r="U10" s="69">
        <f>100-(T10*100/5270)</f>
        <v/>
      </c>
    </row>
    <row r="11" ht="15.6" customHeight="1" s="325">
      <c r="A11" s="309" t="n"/>
      <c r="L11" s="311" t="n"/>
      <c r="S11" s="89" t="inlineStr">
        <is>
          <t>Цена без карты</t>
        </is>
      </c>
      <c r="T11" s="67" t="n">
        <v>5349</v>
      </c>
      <c r="U11" s="69">
        <f>100-(T11*100/5270)</f>
        <v/>
      </c>
    </row>
    <row r="12">
      <c r="A12" s="309" t="n"/>
      <c r="L12" s="311" t="n"/>
      <c r="S12" s="71" t="n"/>
      <c r="T12" s="71" t="n"/>
      <c r="U12" s="71" t="n"/>
    </row>
    <row r="13">
      <c r="A13" s="309" t="n"/>
      <c r="L13" s="311" t="n"/>
      <c r="O13" s="353" t="inlineStr">
        <is>
          <t>Комплект с РВТ</t>
        </is>
      </c>
      <c r="S13" s="73" t="inlineStr">
        <is>
          <t>Динамика изменения</t>
        </is>
      </c>
      <c r="T13" s="64" t="n"/>
      <c r="U13" s="71" t="n"/>
    </row>
    <row r="14" ht="15.6" customHeight="1" s="325">
      <c r="A14" s="309" t="n"/>
      <c r="L14" s="311" t="n"/>
      <c r="Q14" s="65" t="inlineStr">
        <is>
          <t>%</t>
        </is>
      </c>
      <c r="S14" s="74" t="inlineStr">
        <is>
          <t>Цена по карте</t>
        </is>
      </c>
      <c r="T14" s="75" t="inlineStr">
        <is>
          <t>отрицательная</t>
        </is>
      </c>
      <c r="U14" s="71" t="n"/>
    </row>
    <row r="15" ht="31.2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O15" s="66" t="inlineStr">
        <is>
          <t>Цена по карте</t>
        </is>
      </c>
      <c r="P15" s="67" t="n">
        <v>10645</v>
      </c>
      <c r="Q15" s="69">
        <f>100-(P15*100/10204)</f>
        <v/>
      </c>
      <c r="S15" s="76" t="inlineStr">
        <is>
          <t>Цена без карты</t>
        </is>
      </c>
      <c r="T15" s="75" t="inlineStr">
        <is>
          <t>отрицательная</t>
        </is>
      </c>
      <c r="U15" s="71" t="n"/>
    </row>
    <row r="16" ht="15.6" customHeight="1" s="325">
      <c r="A16" s="298" t="inlineStr">
        <is>
          <t>https://www.ozon.ru/product/nanodeflektor-rotatsionnaya-ventilyatsionnaya-turbina-160-rvt-160-bordovyy-ral-3005-ventilyatsiya-1284536752/?at=qQtJj3grDcvg7zX5IxpxQ7JSpm4ro4hlp4BkGtmYjnL4</t>
        </is>
      </c>
      <c r="B16" s="369" t="n"/>
      <c r="C16" s="321" t="inlineStr">
        <is>
          <t>GERVENT</t>
        </is>
      </c>
      <c r="D16" s="369" t="n"/>
      <c r="E16" s="386" t="n"/>
      <c r="F16" s="369" t="n"/>
      <c r="G16" s="280" t="n"/>
      <c r="H16" s="369" t="n"/>
      <c r="I16" s="280" t="n"/>
      <c r="J16" s="369" t="n"/>
      <c r="K16" s="281" t="n"/>
      <c r="L16" s="316" t="n"/>
      <c r="O16" s="66" t="n"/>
      <c r="P16" s="67" t="n">
        <v>11772</v>
      </c>
      <c r="Q16" s="69" t="n"/>
      <c r="S16" s="71" t="n"/>
      <c r="T16" s="71" t="n"/>
      <c r="U16" s="71" t="n"/>
    </row>
    <row r="17" ht="15.6" customHeight="1" s="325">
      <c r="A17" s="349" t="inlineStr">
        <is>
          <t>Комплект вентиляции с РВТ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S17" s="353" t="inlineStr">
        <is>
          <t>Комплект с РВТ</t>
        </is>
      </c>
    </row>
    <row r="18" ht="15.6" customHeight="1" s="325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S18" s="89" t="inlineStr">
        <is>
          <t>Цена по карте</t>
        </is>
      </c>
      <c r="T18" s="67" t="n">
        <v>11153</v>
      </c>
      <c r="U18" s="69">
        <f>100-(T18*100/10204)</f>
        <v/>
      </c>
    </row>
    <row r="19" ht="15.6" customHeight="1" s="325">
      <c r="A19" s="309" t="n"/>
      <c r="L19" s="311" t="n"/>
      <c r="O19" s="353" t="n"/>
      <c r="S19" s="89" t="inlineStr">
        <is>
          <t>Цена без карты</t>
        </is>
      </c>
      <c r="T19" s="67" t="n">
        <v>12205</v>
      </c>
      <c r="U19" s="69">
        <f>100-(T19*100/10204)</f>
        <v/>
      </c>
    </row>
    <row r="20">
      <c r="A20" s="309" t="n"/>
      <c r="L20" s="311" t="n"/>
      <c r="S20" s="71" t="n"/>
      <c r="T20" s="71" t="n"/>
      <c r="U20" s="71" t="n"/>
    </row>
    <row r="21" ht="15.6" customHeight="1" s="325">
      <c r="A21" s="309" t="n"/>
      <c r="L21" s="311" t="n"/>
      <c r="O21" s="79" t="n"/>
      <c r="P21" s="80" t="n"/>
      <c r="Q21" s="81" t="n"/>
      <c r="S21" s="73" t="inlineStr">
        <is>
          <t>Динамика изменения</t>
        </is>
      </c>
      <c r="T21" s="64" t="n"/>
      <c r="U21" s="71" t="n"/>
    </row>
    <row r="22" ht="15.6" customHeight="1" s="325">
      <c r="A22" s="309" t="n"/>
      <c r="L22" s="311" t="n"/>
      <c r="O22" s="79" t="n"/>
      <c r="P22" s="80" t="n"/>
      <c r="Q22" s="81" t="n"/>
      <c r="S22" s="74" t="inlineStr">
        <is>
          <t>Цена по карте</t>
        </is>
      </c>
      <c r="T22" s="75" t="inlineStr">
        <is>
          <t>отрицательная</t>
        </is>
      </c>
      <c r="U22" s="71" t="n"/>
    </row>
    <row r="23" ht="18.75" customHeight="1" s="325">
      <c r="A23" s="309" t="n"/>
      <c r="L23" s="311" t="n"/>
      <c r="S23" s="76" t="inlineStr">
        <is>
          <t>Цена без карты</t>
        </is>
      </c>
      <c r="T23" s="75" t="inlineStr">
        <is>
          <t>отрицательная</t>
        </is>
      </c>
      <c r="U23" s="71" t="n"/>
    </row>
    <row r="24">
      <c r="A24" s="309" t="n"/>
      <c r="L24" s="311" t="n"/>
    </row>
    <row r="25">
      <c r="A25" s="309" t="n"/>
      <c r="L25" s="311" t="n"/>
      <c r="O25" s="353" t="n"/>
      <c r="S25" s="73" t="n"/>
      <c r="T25" s="73" t="n"/>
      <c r="U25" s="73" t="n"/>
    </row>
    <row r="26" ht="15.6" customHeight="1" s="325">
      <c r="A26" s="309" t="n"/>
      <c r="L26" s="311" t="n"/>
      <c r="S26" s="93" t="n"/>
      <c r="T26" s="80" t="n"/>
      <c r="U26" s="81" t="n"/>
    </row>
    <row r="27" ht="15.6" customHeight="1" s="325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  <c r="O27" s="79" t="n"/>
      <c r="P27" s="80" t="n"/>
      <c r="Q27" s="81" t="n"/>
      <c r="S27" s="93" t="n"/>
      <c r="T27" s="80" t="n"/>
      <c r="U27" s="81" t="n"/>
    </row>
    <row r="28" ht="15.6" customHeight="1" s="325">
      <c r="A28" s="298" t="inlineStr">
        <is>
          <t>https://www.ozon.ru/product/komplekt-ventilyatsii-dlya-krovli-iz-proflista-s-20-nanodeflektor-rvt-160-zelenyy-ral-2227801797/?_bctx=CAQQ7PdR&amp;at=RltyEq7J7srKAXO0sZ6OB6XcMj6L0QHgYpljYS0Wx2Jx&amp;hs=1</t>
        </is>
      </c>
      <c r="B28" s="369" t="n"/>
      <c r="C28" s="298" t="n"/>
      <c r="D28" s="369" t="n"/>
      <c r="E28" s="280" t="n"/>
      <c r="F28" s="369" t="n"/>
      <c r="G28" s="280" t="n"/>
      <c r="H28" s="369" t="n"/>
      <c r="I28" s="280" t="n"/>
      <c r="J28" s="369" t="n"/>
      <c r="K28" s="280" t="n"/>
      <c r="L28" s="369" t="n"/>
      <c r="O28" s="79" t="n"/>
      <c r="P28" s="80" t="n"/>
      <c r="Q28" s="81" t="n"/>
    </row>
    <row r="29" ht="15.6" customHeight="1" s="325">
      <c r="A29" s="349" t="inlineStr">
        <is>
          <t>Комплект с колпаком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  <c r="S29" s="73" t="n"/>
      <c r="T29" s="73" t="n"/>
    </row>
    <row r="30">
      <c r="A30" s="283" t="n"/>
      <c r="B30" s="307" t="n"/>
      <c r="C30" s="307" t="n"/>
      <c r="D30" s="307" t="n"/>
      <c r="E30" s="307" t="n"/>
      <c r="F30" s="307" t="n"/>
      <c r="G30" s="307" t="n"/>
      <c r="H30" s="307" t="n"/>
      <c r="I30" s="307" t="n"/>
      <c r="J30" s="307" t="n"/>
      <c r="K30" s="307" t="n"/>
      <c r="L30" s="308" t="n"/>
      <c r="O30" s="353" t="inlineStr">
        <is>
          <t>Комплект с колпаком</t>
        </is>
      </c>
      <c r="S30" s="64" t="inlineStr">
        <is>
          <t>Комплект с колпаком</t>
        </is>
      </c>
      <c r="T30" s="64" t="n"/>
      <c r="U30" s="91" t="inlineStr">
        <is>
          <t>% от РРЦ</t>
        </is>
      </c>
    </row>
    <row r="31" ht="15.6" customHeight="1" s="325">
      <c r="A31" s="309" t="n"/>
      <c r="L31" s="311" t="n"/>
      <c r="Q31" s="65" t="inlineStr">
        <is>
          <t>%</t>
        </is>
      </c>
      <c r="S31" s="89" t="inlineStr">
        <is>
          <t>Цена по карте</t>
        </is>
      </c>
      <c r="T31" s="67" t="n">
        <v>7198</v>
      </c>
      <c r="U31" s="69">
        <f>100-(T31*100/6784)</f>
        <v/>
      </c>
    </row>
    <row r="32" ht="15.6" customHeight="1" s="325">
      <c r="A32" s="309" t="n"/>
      <c r="L32" s="311" t="n"/>
      <c r="O32" s="66" t="inlineStr">
        <is>
          <t>Цена по карте</t>
        </is>
      </c>
      <c r="P32" s="67" t="n">
        <v>7293</v>
      </c>
      <c r="Q32" s="69">
        <f>100-(P32*100/6784)</f>
        <v/>
      </c>
      <c r="S32" s="89" t="inlineStr">
        <is>
          <t>Цена без карты</t>
        </is>
      </c>
      <c r="T32" s="67" t="n">
        <v>7886</v>
      </c>
      <c r="U32" s="69">
        <f>100-(T32*100/6784)</f>
        <v/>
      </c>
    </row>
    <row r="33" ht="15.6" customHeight="1" s="325">
      <c r="A33" s="309" t="n"/>
      <c r="L33" s="311" t="n"/>
      <c r="O33" s="66" t="inlineStr">
        <is>
          <t>Цена без карты</t>
        </is>
      </c>
      <c r="P33" s="67" t="n">
        <v>8075</v>
      </c>
      <c r="Q33" s="69">
        <f>100-(P33*100/6784)</f>
        <v/>
      </c>
    </row>
    <row r="34">
      <c r="A34" s="309" t="n"/>
      <c r="L34" s="311" t="n"/>
      <c r="S34" s="73" t="inlineStr">
        <is>
          <t>Динамика изменения</t>
        </is>
      </c>
      <c r="T34" s="64" t="n"/>
    </row>
    <row r="35" ht="15.6" customHeight="1" s="325">
      <c r="A35" s="309" t="n"/>
      <c r="L35" s="311" t="n"/>
      <c r="S35" s="74" t="inlineStr">
        <is>
          <t>Цена по карте</t>
        </is>
      </c>
      <c r="T35" s="75" t="inlineStr">
        <is>
          <t>отрицательная</t>
        </is>
      </c>
    </row>
    <row r="36" ht="31.2" customHeight="1" s="325">
      <c r="A36" s="309" t="n"/>
      <c r="L36" s="311" t="n"/>
      <c r="S36" s="76" t="inlineStr">
        <is>
          <t>Цена без карты</t>
        </is>
      </c>
      <c r="T36" s="75" t="inlineStr">
        <is>
          <t>отрицательная</t>
        </is>
      </c>
    </row>
    <row r="37">
      <c r="A37" s="309" t="n"/>
      <c r="L37" s="311" t="n"/>
    </row>
    <row r="38">
      <c r="A38" s="309" t="n"/>
      <c r="L38" s="311" t="n"/>
    </row>
    <row r="39">
      <c r="A39" s="312" t="n"/>
      <c r="B39" s="313" t="n"/>
      <c r="C39" s="313" t="n"/>
      <c r="D39" s="313" t="n"/>
      <c r="E39" s="313" t="n"/>
      <c r="F39" s="313" t="n"/>
      <c r="G39" s="313" t="n"/>
      <c r="H39" s="313" t="n"/>
      <c r="I39" s="313" t="n"/>
      <c r="J39" s="313" t="n"/>
      <c r="K39" s="313" t="n"/>
      <c r="L39" s="314" t="n"/>
    </row>
    <row r="40" ht="14.25" customHeight="1" s="325">
      <c r="A40" s="298" t="inlineStr">
        <is>
          <t>https://www.ozon.ru/product/komplekt-ventilyatsii-dlya-krovli-iz-bitumnoy-cherepitsy-i-faltsevoy-krovli-static-seryy-grafit-ral-1465345619/?_bctx=CAQQ7PdR&amp;at=WPtNOLyW7cw5VO9OtXx6XGZsoXnDGGH11rx23uNyVx03&amp;hs=1</t>
        </is>
      </c>
      <c r="B40" s="369" t="n"/>
      <c r="C40" s="280" t="n"/>
      <c r="D40" s="369" t="n"/>
      <c r="E40" s="328" t="n"/>
      <c r="F40" s="308" t="n"/>
      <c r="G40" s="280" t="n"/>
      <c r="H40" s="369" t="n"/>
      <c r="I40" s="283" t="n"/>
      <c r="J40" s="369" t="n"/>
      <c r="K40" s="283" t="n"/>
      <c r="L40" s="369" t="n"/>
    </row>
    <row r="41" ht="15.75" customHeight="1" s="325">
      <c r="A41" s="298" t="n"/>
      <c r="B41" s="283" t="n"/>
      <c r="C41" s="280" t="n"/>
      <c r="D41" s="283" t="n"/>
      <c r="E41" s="129" t="inlineStr">
        <is>
          <t>WB</t>
        </is>
      </c>
      <c r="F41" s="269" t="n"/>
      <c r="G41" s="280" t="n"/>
      <c r="H41" s="283" t="n"/>
      <c r="I41" s="283" t="n"/>
      <c r="J41" s="283" t="n"/>
      <c r="K41" s="283" t="n"/>
      <c r="L41" s="283" t="n"/>
      <c r="O41" s="130" t="inlineStr">
        <is>
          <t>Wildberries</t>
        </is>
      </c>
    </row>
    <row r="42" ht="15.6" customHeight="1" s="325">
      <c r="A42" s="349" t="inlineStr">
        <is>
          <t>РВТ 160</t>
        </is>
      </c>
      <c r="B42" s="316" t="n"/>
      <c r="C42" s="316" t="n"/>
      <c r="D42" s="316" t="n"/>
      <c r="E42" s="316" t="n"/>
      <c r="F42" s="316" t="n"/>
      <c r="G42" s="316" t="n"/>
      <c r="H42" s="316" t="n"/>
      <c r="I42" s="316" t="n"/>
      <c r="J42" s="316" t="n"/>
      <c r="K42" s="316" t="n"/>
      <c r="L42" s="369" t="n"/>
      <c r="P42" s="350" t="inlineStr">
        <is>
          <t>РВТ-160</t>
        </is>
      </c>
      <c r="S42" s="350" t="n"/>
    </row>
    <row r="43" ht="15.6" customHeight="1" s="325">
      <c r="A43" s="283" t="n"/>
      <c r="B43" s="307" t="n"/>
      <c r="C43" s="307" t="n"/>
      <c r="D43" s="307" t="n"/>
      <c r="E43" s="307" t="n"/>
      <c r="F43" s="307" t="n"/>
      <c r="G43" s="307" t="n"/>
      <c r="H43" s="307" t="n"/>
      <c r="I43" s="307" t="n"/>
      <c r="J43" s="307" t="n"/>
      <c r="K43" s="307" t="n"/>
      <c r="L43" s="308" t="n"/>
      <c r="O43" s="89" t="inlineStr">
        <is>
          <t>Цена по карте</t>
        </is>
      </c>
      <c r="P43" s="67" t="n">
        <v>5767</v>
      </c>
      <c r="Q43" s="69">
        <f>100-(P43*100/10204)</f>
        <v/>
      </c>
      <c r="S43" s="89" t="inlineStr">
        <is>
          <t>Цена по карте</t>
        </is>
      </c>
      <c r="T43" s="67" t="n">
        <v>5367</v>
      </c>
      <c r="U43" s="69">
        <f>100-(T43*100/10204)</f>
        <v/>
      </c>
    </row>
    <row r="44" ht="15.6" customHeight="1" s="325">
      <c r="A44" s="309" t="n"/>
      <c r="L44" s="311" t="n"/>
      <c r="O44" s="89" t="inlineStr">
        <is>
          <t>Цена без карты</t>
        </is>
      </c>
      <c r="P44" s="67" t="n">
        <v>6202</v>
      </c>
      <c r="Q44" s="69">
        <f>100-(P44*100/10204)</f>
        <v/>
      </c>
      <c r="S44" s="89" t="inlineStr">
        <is>
          <t>Цена без карты</t>
        </is>
      </c>
      <c r="T44" s="67" t="n">
        <v>5710</v>
      </c>
      <c r="U44" s="69">
        <f>100-(T44*100/10204)</f>
        <v/>
      </c>
    </row>
    <row r="45">
      <c r="A45" s="309" t="n"/>
      <c r="L45" s="311" t="n"/>
      <c r="O45" s="71" t="n"/>
      <c r="P45" s="71" t="n"/>
      <c r="Q45" s="71" t="n"/>
      <c r="S45" s="71" t="n"/>
      <c r="T45" s="71" t="n"/>
      <c r="U45" s="71" t="n"/>
    </row>
    <row r="46">
      <c r="A46" s="309" t="n"/>
      <c r="L46" s="311" t="n"/>
      <c r="O46" s="73" t="n"/>
      <c r="P46" s="73" t="n"/>
      <c r="Q46" s="71" t="n"/>
      <c r="S46" s="73" t="inlineStr">
        <is>
          <t>Динамика изменения</t>
        </is>
      </c>
      <c r="T46" s="64" t="n"/>
      <c r="U46" s="71" t="n"/>
    </row>
    <row r="47" ht="15.6" customHeight="1" s="325">
      <c r="A47" s="309" t="n"/>
      <c r="L47" s="311" t="n"/>
      <c r="O47" s="93" t="n"/>
      <c r="P47" s="95" t="n"/>
      <c r="Q47" s="71" t="n"/>
      <c r="S47" s="74" t="inlineStr">
        <is>
          <t>Цена по карте</t>
        </is>
      </c>
      <c r="T47" s="75" t="inlineStr">
        <is>
          <t>положительная</t>
        </is>
      </c>
      <c r="U47" s="71" t="n"/>
    </row>
    <row r="48" ht="31.2" customHeight="1" s="325">
      <c r="A48" s="309" t="n"/>
      <c r="L48" s="311" t="n"/>
      <c r="O48" s="94" t="n"/>
      <c r="P48" s="95" t="n"/>
      <c r="Q48" s="71" t="n"/>
      <c r="S48" s="76" t="inlineStr">
        <is>
          <t>Цена без карты</t>
        </is>
      </c>
      <c r="T48" s="75" t="inlineStr">
        <is>
          <t>положительная</t>
        </is>
      </c>
      <c r="U48" s="71" t="n"/>
    </row>
    <row r="49">
      <c r="A49" s="309" t="n"/>
      <c r="L49" s="311" t="n"/>
    </row>
    <row r="50">
      <c r="A50" s="309" t="n"/>
      <c r="L50" s="311" t="n"/>
      <c r="O50" s="353" t="n"/>
      <c r="S50" s="73" t="n"/>
      <c r="T50" s="73" t="n"/>
      <c r="U50" s="73" t="n"/>
    </row>
    <row r="51" ht="15.6" customHeight="1" s="325">
      <c r="A51" s="309" t="n"/>
      <c r="L51" s="311" t="n"/>
      <c r="S51" s="93" t="n"/>
      <c r="T51" s="80" t="n"/>
      <c r="U51" s="81" t="n"/>
    </row>
    <row r="52" ht="15.6" customHeight="1" s="325">
      <c r="A52" s="312" t="n"/>
      <c r="B52" s="313" t="n"/>
      <c r="C52" s="313" t="n"/>
      <c r="D52" s="313" t="n"/>
      <c r="E52" s="313" t="n"/>
      <c r="F52" s="313" t="n"/>
      <c r="G52" s="313" t="n"/>
      <c r="H52" s="313" t="n"/>
      <c r="I52" s="313" t="n"/>
      <c r="J52" s="313" t="n"/>
      <c r="K52" s="313" t="n"/>
      <c r="L52" s="314" t="n"/>
      <c r="O52" s="79" t="n"/>
      <c r="P52" s="80" t="n"/>
      <c r="Q52" s="81" t="n"/>
      <c r="S52" s="93" t="n"/>
      <c r="T52" s="80" t="n"/>
      <c r="U52" s="81" t="n"/>
    </row>
    <row r="53" ht="15.6" customHeight="1" s="325">
      <c r="A53" s="341" t="inlineStr">
        <is>
          <t>https://www.wildberries.ru/catalog/310849843/detail.aspx</t>
        </is>
      </c>
      <c r="B53" s="282" t="n"/>
      <c r="C53" s="282" t="n"/>
      <c r="D53" s="282" t="n"/>
      <c r="E53" s="282" t="n"/>
      <c r="F53" s="282" t="n"/>
      <c r="G53" s="282" t="n"/>
      <c r="H53" s="282" t="n"/>
      <c r="I53" s="282" t="n"/>
      <c r="J53" s="282" t="n"/>
      <c r="K53" s="282" t="n"/>
      <c r="L53" s="284" t="n"/>
      <c r="O53" s="79" t="n"/>
      <c r="P53" s="80" t="n"/>
      <c r="Q53" s="81" t="n"/>
      <c r="S53" s="93" t="n"/>
      <c r="T53" s="80" t="n"/>
      <c r="U53" s="81" t="n"/>
    </row>
    <row r="54" ht="15.6" customHeight="1" s="325">
      <c r="A54" s="349" t="inlineStr">
        <is>
          <t>Комплект с РВТ 160</t>
        </is>
      </c>
      <c r="B54" s="316" t="n"/>
      <c r="C54" s="316" t="n"/>
      <c r="D54" s="316" t="n"/>
      <c r="E54" s="316" t="n"/>
      <c r="F54" s="316" t="n"/>
      <c r="G54" s="316" t="n"/>
      <c r="H54" s="316" t="n"/>
      <c r="I54" s="316" t="n"/>
      <c r="J54" s="316" t="n"/>
      <c r="K54" s="316" t="n"/>
      <c r="L54" s="369" t="n"/>
      <c r="P54" s="3" t="inlineStr">
        <is>
          <t>Комплект с РВТ 160</t>
        </is>
      </c>
      <c r="S54" s="350" t="n"/>
    </row>
    <row r="55" ht="15.6" customHeight="1" s="325">
      <c r="A55" s="283" t="n"/>
      <c r="B55" s="307" t="n"/>
      <c r="C55" s="307" t="n"/>
      <c r="D55" s="307" t="n"/>
      <c r="E55" s="307" t="n"/>
      <c r="F55" s="307" t="n"/>
      <c r="G55" s="307" t="n"/>
      <c r="H55" s="307" t="n"/>
      <c r="I55" s="307" t="n"/>
      <c r="J55" s="307" t="n"/>
      <c r="K55" s="307" t="n"/>
      <c r="L55" s="308" t="n"/>
      <c r="O55" s="89" t="inlineStr">
        <is>
          <t>Цена по карте</t>
        </is>
      </c>
      <c r="P55" s="67" t="n">
        <v>9043</v>
      </c>
      <c r="Q55" s="69">
        <f>100-(P55*100/10204)</f>
        <v/>
      </c>
      <c r="S55" s="89" t="inlineStr">
        <is>
          <t>Цена по карте</t>
        </is>
      </c>
      <c r="T55" s="67" t="n">
        <v>9043</v>
      </c>
      <c r="U55" s="69">
        <f>100-(T55*100/10204)</f>
        <v/>
      </c>
    </row>
    <row r="56" ht="15.6" customHeight="1" s="325">
      <c r="A56" s="309" t="n"/>
      <c r="L56" s="311" t="n"/>
      <c r="O56" s="89" t="inlineStr">
        <is>
          <t>Цена без карты</t>
        </is>
      </c>
      <c r="P56" s="67" t="n">
        <v>9228</v>
      </c>
      <c r="Q56" s="69">
        <f>100-(P56*100/10204)</f>
        <v/>
      </c>
      <c r="S56" s="89" t="inlineStr">
        <is>
          <t>Цена без карты</t>
        </is>
      </c>
      <c r="T56" s="67" t="n">
        <v>9228</v>
      </c>
      <c r="U56" s="69">
        <f>100-(T56*100/10204)</f>
        <v/>
      </c>
    </row>
    <row r="57">
      <c r="A57" s="309" t="n"/>
      <c r="L57" s="311" t="n"/>
      <c r="O57" s="71" t="n"/>
      <c r="P57" s="71" t="n"/>
      <c r="Q57" s="71" t="n"/>
      <c r="S57" s="71" t="n"/>
      <c r="T57" s="71" t="n"/>
      <c r="U57" s="71" t="n"/>
    </row>
    <row r="58">
      <c r="A58" s="309" t="n"/>
      <c r="L58" s="311" t="n"/>
      <c r="O58" s="73" t="n"/>
      <c r="P58" s="73" t="n"/>
      <c r="Q58" s="71" t="n"/>
      <c r="S58" s="73" t="inlineStr">
        <is>
          <t>Динамика изменения</t>
        </is>
      </c>
      <c r="T58" s="64" t="n"/>
      <c r="U58" s="71" t="n"/>
    </row>
    <row r="59" ht="15.6" customHeight="1" s="325">
      <c r="A59" s="309" t="n"/>
      <c r="L59" s="311" t="n"/>
      <c r="O59" s="93" t="n"/>
      <c r="P59" s="95" t="n"/>
      <c r="Q59" s="71" t="n"/>
      <c r="S59" s="74" t="inlineStr">
        <is>
          <t>Цена по карте</t>
        </is>
      </c>
      <c r="T59" s="75" t="inlineStr">
        <is>
          <t>без изменений</t>
        </is>
      </c>
      <c r="U59" s="71" t="n"/>
    </row>
    <row r="60" ht="31.2" customHeight="1" s="325">
      <c r="A60" s="309" t="n"/>
      <c r="L60" s="311" t="n"/>
      <c r="O60" s="94" t="n"/>
      <c r="P60" s="95" t="n"/>
      <c r="Q60" s="71" t="n"/>
      <c r="S60" s="76" t="inlineStr">
        <is>
          <t>Цена без карты</t>
        </is>
      </c>
      <c r="T60" s="75" t="inlineStr">
        <is>
          <t>без изменений</t>
        </is>
      </c>
      <c r="U60" s="71" t="n"/>
    </row>
    <row r="61">
      <c r="A61" s="309" t="n"/>
      <c r="L61" s="311" t="n"/>
    </row>
    <row r="62">
      <c r="A62" s="309" t="n"/>
      <c r="L62" s="311" t="n"/>
      <c r="O62" s="353" t="n"/>
      <c r="S62" s="73" t="n"/>
      <c r="T62" s="73" t="n"/>
      <c r="U62" s="73" t="n"/>
    </row>
    <row r="63" ht="15.6" customHeight="1" s="325">
      <c r="A63" s="309" t="n"/>
      <c r="L63" s="311" t="n"/>
      <c r="S63" s="93" t="n"/>
      <c r="T63" s="80" t="n"/>
      <c r="U63" s="81" t="n"/>
    </row>
    <row r="64" ht="15.6" customHeight="1" s="325">
      <c r="A64" s="312" t="n"/>
      <c r="B64" s="313" t="n"/>
      <c r="C64" s="313" t="n"/>
      <c r="D64" s="313" t="n"/>
      <c r="E64" s="313" t="n"/>
      <c r="F64" s="313" t="n"/>
      <c r="G64" s="313" t="n"/>
      <c r="H64" s="313" t="n"/>
      <c r="I64" s="313" t="n"/>
      <c r="J64" s="313" t="n"/>
      <c r="K64" s="313" t="n"/>
      <c r="L64" s="314" t="n"/>
      <c r="O64" s="79" t="n"/>
      <c r="P64" s="80" t="n"/>
      <c r="Q64" s="81" t="n"/>
      <c r="S64" s="93" t="n"/>
      <c r="T64" s="80" t="n"/>
      <c r="U64" s="81" t="n"/>
    </row>
    <row r="65" ht="15.6" customHeight="1" s="325">
      <c r="A65" s="341" t="inlineStr">
        <is>
          <t>https://www.wildberries.ru/catalog/310868459/detail.aspx</t>
        </is>
      </c>
      <c r="B65" s="282" t="n"/>
      <c r="C65" s="282" t="n"/>
      <c r="D65" s="282" t="n"/>
      <c r="E65" s="282" t="n"/>
      <c r="F65" s="282" t="n"/>
      <c r="G65" s="282" t="n"/>
      <c r="H65" s="282" t="n"/>
      <c r="I65" s="282" t="n"/>
      <c r="J65" s="282" t="n"/>
      <c r="K65" s="282" t="n"/>
      <c r="L65" s="284" t="n"/>
      <c r="O65" s="79" t="n"/>
      <c r="P65" s="80" t="n"/>
      <c r="Q65" s="81" t="n"/>
      <c r="S65" s="93" t="n"/>
      <c r="T65" s="80" t="n"/>
      <c r="U65" s="81" t="n"/>
    </row>
    <row r="66" ht="15.6" customHeight="1" s="325">
      <c r="A66" s="382" t="inlineStr">
        <is>
          <t>Яндекс маркет</t>
        </is>
      </c>
      <c r="B66" s="316" t="n"/>
      <c r="C66" s="316" t="n"/>
      <c r="D66" s="316" t="n"/>
      <c r="E66" s="316" t="n"/>
      <c r="F66" s="316" t="n"/>
      <c r="G66" s="316" t="n"/>
      <c r="H66" s="316" t="n"/>
      <c r="I66" s="316" t="n"/>
      <c r="J66" s="316" t="n"/>
      <c r="K66" s="316" t="n"/>
      <c r="L66" s="369" t="n"/>
    </row>
    <row r="67" ht="15.6" customHeight="1" s="325">
      <c r="A67" s="349" t="inlineStr">
        <is>
          <t>Комплект с колпаком</t>
        </is>
      </c>
      <c r="B67" s="316" t="n"/>
      <c r="C67" s="316" t="n"/>
      <c r="D67" s="316" t="n"/>
      <c r="E67" s="316" t="n"/>
      <c r="F67" s="316" t="n"/>
      <c r="G67" s="316" t="n"/>
      <c r="H67" s="316" t="n"/>
      <c r="I67" s="316" t="n"/>
      <c r="J67" s="316" t="n"/>
      <c r="K67" s="316" t="n"/>
      <c r="L67" s="369" t="n"/>
      <c r="O67" s="350" t="inlineStr">
        <is>
          <t>Яндекс Маркет</t>
        </is>
      </c>
      <c r="P67" s="350" t="n"/>
      <c r="Q67" s="350" t="n"/>
    </row>
    <row r="68">
      <c r="A68" s="283" t="n"/>
      <c r="B68" s="307" t="n"/>
      <c r="C68" s="307" t="n"/>
      <c r="D68" s="307" t="n"/>
      <c r="E68" s="307" t="n"/>
      <c r="F68" s="307" t="n"/>
      <c r="G68" s="307" t="n"/>
      <c r="H68" s="307" t="n"/>
      <c r="I68" s="307" t="n"/>
      <c r="J68" s="307" t="n"/>
      <c r="K68" s="307" t="n"/>
      <c r="L68" s="308" t="n"/>
    </row>
    <row r="69">
      <c r="A69" s="309" t="n"/>
      <c r="L69" s="311" t="n"/>
    </row>
    <row r="70">
      <c r="A70" s="309" t="n"/>
      <c r="L70" s="311" t="n"/>
      <c r="O70" s="353" t="inlineStr">
        <is>
          <t>Комплект с колпаком</t>
        </is>
      </c>
      <c r="P70" s="353" t="n"/>
      <c r="Q70" s="353" t="n"/>
      <c r="S70" s="353" t="inlineStr">
        <is>
          <t>Комплект с колпаком</t>
        </is>
      </c>
      <c r="T70" s="353" t="n"/>
      <c r="U70" s="353" t="n"/>
    </row>
    <row r="71">
      <c r="A71" s="309" t="n"/>
      <c r="L71" s="311" t="n"/>
      <c r="Q71" s="65" t="inlineStr">
        <is>
          <t>%</t>
        </is>
      </c>
      <c r="U71" s="65" t="inlineStr">
        <is>
          <t>%</t>
        </is>
      </c>
    </row>
    <row r="72" ht="15.6" customHeight="1" s="325">
      <c r="A72" s="309" t="n"/>
      <c r="L72" s="311" t="n"/>
      <c r="O72" s="66" t="inlineStr">
        <is>
          <t>Цена по карте</t>
        </is>
      </c>
      <c r="P72" s="67" t="n">
        <v>7060</v>
      </c>
      <c r="Q72" s="69">
        <f>100-(P72*100/6784)</f>
        <v/>
      </c>
      <c r="S72" s="66" t="inlineStr">
        <is>
          <t>Цена по карте</t>
        </is>
      </c>
      <c r="T72" s="67" t="n">
        <v>6909</v>
      </c>
      <c r="U72" s="69">
        <f>100-(T72*100/6784)</f>
        <v/>
      </c>
    </row>
    <row r="73" ht="15.6" customHeight="1" s="325">
      <c r="A73" s="309" t="n"/>
      <c r="L73" s="311" t="n"/>
      <c r="O73" s="66" t="inlineStr">
        <is>
          <t>Цена без карты</t>
        </is>
      </c>
      <c r="P73" s="67" t="n">
        <v>7592</v>
      </c>
      <c r="Q73" s="69">
        <f>100-(P73*100/6784)</f>
        <v/>
      </c>
      <c r="S73" s="66" t="inlineStr">
        <is>
          <t>Цена без карты</t>
        </is>
      </c>
      <c r="T73" s="67" t="n">
        <v>7349</v>
      </c>
      <c r="U73" s="69">
        <f>100-(T73*100/6784)</f>
        <v/>
      </c>
    </row>
    <row r="74">
      <c r="A74" s="309" t="n"/>
      <c r="L74" s="311" t="n"/>
    </row>
    <row r="75">
      <c r="A75" s="309" t="n"/>
      <c r="L75" s="311" t="n"/>
    </row>
    <row r="76">
      <c r="A76" s="309" t="n"/>
      <c r="L76" s="311" t="n"/>
      <c r="S76" s="73" t="inlineStr">
        <is>
          <t>Динамика изменения</t>
        </is>
      </c>
      <c r="T76" s="64" t="n"/>
    </row>
    <row r="77" ht="15.6" customHeight="1" s="325">
      <c r="A77" s="312" t="n"/>
      <c r="B77" s="313" t="n"/>
      <c r="C77" s="313" t="n"/>
      <c r="D77" s="313" t="n"/>
      <c r="E77" s="313" t="n"/>
      <c r="F77" s="313" t="n"/>
      <c r="G77" s="313" t="n"/>
      <c r="H77" s="313" t="n"/>
      <c r="I77" s="313" t="n"/>
      <c r="J77" s="313" t="n"/>
      <c r="K77" s="313" t="n"/>
      <c r="L77" s="314" t="n"/>
      <c r="S77" s="74" t="inlineStr">
        <is>
          <t>Цена по карте</t>
        </is>
      </c>
      <c r="T77" s="75" t="inlineStr">
        <is>
          <t>положительная</t>
        </is>
      </c>
    </row>
    <row r="78" ht="16.5" customHeight="1" s="325">
      <c r="A78" s="298" t="inlineStr">
        <is>
          <t>https://market.yandex.ru/card/komplekt-ventilyatsii-dlya-krovli-iz-bitumnoy-cherepitsy-i-faltsevoy-krovli-static-seryy-grafit-ral-7024/102855242223?do-waremd5=fedfD21aCjMvntvXW3PXiQ&amp;businessId=115453007&amp;cpc=gFHTaR9AjbawAbeYGca6RZqF3IB-ZplPTEDlj0PlZQ31OIIIHLfk7x-iHHL29NOkH2HlX9wLEl7doEr6UOa_rSDmk2Y2c4eX_hdCodKIEvbeL2uyknQxY3Hoo_THi5suZ-1B5h3vOE-BisaZXVocsEB5L1-xZEwRNH5Y797t0Xky6mXawhIw7fGxtKj2fDN8Ynd9i3dxyQd2FX6Z2zoE_KtU8hru_WpCHE0BgCTzvHYeRh5THg68-1Ia19P5PcfLpuy6bFvAQNMrWLrTRpXdIJ-jc6v6vZ6B9dmCBfqKKNFakaWOk3TiWA%2C%2C</t>
        </is>
      </c>
      <c r="B78" s="369" t="n"/>
      <c r="C78" s="321" t="inlineStr">
        <is>
          <t>GERVENT</t>
        </is>
      </c>
      <c r="D78" s="369" t="n"/>
      <c r="E78" s="328" t="n"/>
      <c r="F78" s="308" t="n"/>
      <c r="G78" s="280" t="n"/>
      <c r="H78" s="369" t="n"/>
      <c r="I78" s="283" t="n"/>
      <c r="J78" s="369" t="n"/>
      <c r="K78" s="283" t="n"/>
      <c r="L78" s="369" t="n"/>
      <c r="S78" s="76" t="inlineStr">
        <is>
          <t>Цена без карты</t>
        </is>
      </c>
      <c r="T78" s="75" t="inlineStr">
        <is>
          <t>положительная</t>
        </is>
      </c>
    </row>
    <row r="79" ht="15.6" customHeight="1" s="325">
      <c r="A79" s="349" t="inlineStr">
        <is>
          <t>Комплект с РВТ</t>
        </is>
      </c>
      <c r="B79" s="316" t="n"/>
      <c r="C79" s="316" t="n"/>
      <c r="D79" s="316" t="n"/>
      <c r="E79" s="316" t="n"/>
      <c r="F79" s="316" t="n"/>
      <c r="G79" s="316" t="n"/>
      <c r="H79" s="316" t="n"/>
      <c r="I79" s="316" t="n"/>
      <c r="J79" s="316" t="n"/>
      <c r="K79" s="316" t="n"/>
      <c r="L79" s="369" t="n"/>
      <c r="O79" s="350" t="inlineStr">
        <is>
          <t>Яндекс Маркет</t>
        </is>
      </c>
      <c r="P79" s="350" t="n"/>
      <c r="Q79" s="350" t="n"/>
    </row>
    <row r="80">
      <c r="A80" s="283" t="n"/>
      <c r="B80" s="307" t="n"/>
      <c r="C80" s="307" t="n"/>
      <c r="D80" s="307" t="n"/>
      <c r="E80" s="307" t="n"/>
      <c r="F80" s="307" t="n"/>
      <c r="G80" s="307" t="n"/>
      <c r="H80" s="307" t="n"/>
      <c r="I80" s="307" t="n"/>
      <c r="J80" s="307" t="n"/>
      <c r="K80" s="307" t="n"/>
      <c r="L80" s="308" t="n"/>
    </row>
    <row r="81">
      <c r="A81" s="309" t="n"/>
      <c r="L81" s="311" t="n"/>
    </row>
    <row r="82">
      <c r="A82" s="309" t="n"/>
      <c r="L82" s="311" t="n"/>
      <c r="O82" s="353" t="inlineStr">
        <is>
          <t>Комплект с РВТ</t>
        </is>
      </c>
      <c r="P82" s="353" t="n"/>
      <c r="Q82" s="353" t="n"/>
      <c r="S82" s="353" t="inlineStr">
        <is>
          <t>Комплект с РВТ</t>
        </is>
      </c>
      <c r="T82" s="353" t="n"/>
      <c r="U82" s="353" t="n"/>
    </row>
    <row r="83">
      <c r="A83" s="309" t="n"/>
      <c r="L83" s="311" t="n"/>
      <c r="Q83" s="65" t="inlineStr">
        <is>
          <t>%</t>
        </is>
      </c>
      <c r="U83" s="65" t="inlineStr">
        <is>
          <t>%</t>
        </is>
      </c>
    </row>
    <row r="84" ht="15.6" customHeight="1" s="325">
      <c r="A84" s="309" t="n"/>
      <c r="L84" s="311" t="n"/>
      <c r="O84" s="66" t="inlineStr">
        <is>
          <t>Цена по карте</t>
        </is>
      </c>
      <c r="P84" s="67" t="n">
        <v>11147</v>
      </c>
      <c r="Q84" s="69">
        <f>100-(P84*100/6784)</f>
        <v/>
      </c>
      <c r="S84" s="66" t="inlineStr">
        <is>
          <t>Цена по карте</t>
        </is>
      </c>
      <c r="T84" s="67" t="n">
        <v>10835</v>
      </c>
      <c r="U84" s="69">
        <f>100-(T84*100/6784)</f>
        <v/>
      </c>
    </row>
    <row r="85" ht="15.6" customHeight="1" s="325">
      <c r="A85" s="309" t="n"/>
      <c r="L85" s="311" t="n"/>
      <c r="O85" s="66" t="inlineStr">
        <is>
          <t>Цена без карты</t>
        </is>
      </c>
      <c r="P85" s="67" t="n">
        <v>11260</v>
      </c>
      <c r="Q85" s="69">
        <f>100-(P85*100/6784)</f>
        <v/>
      </c>
      <c r="S85" s="66" t="inlineStr">
        <is>
          <t>Цена без карты</t>
        </is>
      </c>
      <c r="T85" s="67" t="n">
        <v>10944</v>
      </c>
      <c r="U85" s="69">
        <f>100-(T85*100/6784)</f>
        <v/>
      </c>
    </row>
    <row r="86">
      <c r="A86" s="309" t="n"/>
      <c r="L86" s="311" t="n"/>
    </row>
    <row r="87">
      <c r="A87" s="309" t="n"/>
      <c r="L87" s="311" t="n"/>
    </row>
    <row r="88">
      <c r="A88" s="309" t="n"/>
      <c r="L88" s="311" t="n"/>
      <c r="S88" s="73" t="inlineStr">
        <is>
          <t>Динамика изменения</t>
        </is>
      </c>
      <c r="T88" s="64" t="n"/>
    </row>
    <row r="89" ht="15.6" customHeight="1" s="325">
      <c r="A89" s="312" t="n"/>
      <c r="B89" s="313" t="n"/>
      <c r="C89" s="313" t="n"/>
      <c r="D89" s="313" t="n"/>
      <c r="E89" s="313" t="n"/>
      <c r="F89" s="313" t="n"/>
      <c r="G89" s="313" t="n"/>
      <c r="H89" s="313" t="n"/>
      <c r="I89" s="313" t="n"/>
      <c r="J89" s="313" t="n"/>
      <c r="K89" s="313" t="n"/>
      <c r="L89" s="314" t="n"/>
      <c r="S89" s="74" t="inlineStr">
        <is>
          <t>Цена по карте</t>
        </is>
      </c>
      <c r="T89" s="75" t="inlineStr">
        <is>
          <t>положительная</t>
        </is>
      </c>
    </row>
    <row r="90" ht="12" customHeight="1" s="325">
      <c r="A90" s="298" t="inlineStr">
        <is>
          <t>https://market.yandex.ru/card/komplekt-ventilyatsii-dlya-krovli-iz-metallocherepitsy-monterrey-nanodeflektor-rvt-160-korichnevyy-ral-8017/102855234353?do-waremd5=PppjDT0VIuQa8JPZ7vBQyQ&amp;businessId=115453007&amp;cpc=gFHTaR9AjbbiVFdttK0juAiJvdD5ABWBgV7mWCRD5r1d-w4i9lBs_pYY4pHwEOXb_eo3u4iXmc1NK-279rC6McaDM1aQ1BsWVoU1bv5zyDH-BBuQDHa0pn64BQmHvuaZKFsnATQWzm3w9_Bt4GgJCcQ-7rsu6gnxOWeXcIBQ-GTUCluokCW0KJD1PiR-2soMkHBZXenEduUPPiPM8OyXCEEDjX0Dl36fpGdUAPmSUTdkNn4bHg3TJOI43tQKFTeKtI1NkuzQAGp9yWADev4l0hI_z5QsiTqBH2B0WTWxR54JCZqOqs26Jg%2C%2C</t>
        </is>
      </c>
      <c r="B90" s="369" t="n"/>
      <c r="C90" s="321" t="inlineStr">
        <is>
          <t>GERVENT</t>
        </is>
      </c>
      <c r="D90" s="369" t="n"/>
      <c r="E90" s="328" t="n"/>
      <c r="F90" s="308" t="n"/>
      <c r="G90" s="280" t="n"/>
      <c r="H90" s="369" t="n"/>
      <c r="I90" s="283" t="n"/>
      <c r="J90" s="369" t="n"/>
      <c r="K90" s="283" t="n"/>
      <c r="L90" s="369" t="n"/>
      <c r="S90" s="76" t="inlineStr">
        <is>
          <t>Цена без карты</t>
        </is>
      </c>
      <c r="T90" s="75" t="inlineStr">
        <is>
          <t>положительная</t>
        </is>
      </c>
    </row>
    <row r="91" ht="15.6" customHeight="1" s="325">
      <c r="A91" s="382" t="n"/>
      <c r="B91" s="316" t="n"/>
      <c r="C91" s="316" t="n"/>
      <c r="D91" s="316" t="n"/>
      <c r="E91" s="316" t="n"/>
      <c r="F91" s="316" t="n"/>
      <c r="G91" s="316" t="n"/>
      <c r="H91" s="316" t="n"/>
      <c r="I91" s="316" t="n"/>
      <c r="J91" s="316" t="n"/>
      <c r="K91" s="316" t="n"/>
      <c r="L91" s="369" t="n"/>
    </row>
    <row r="92" ht="15.6" customHeight="1" s="325">
      <c r="A92" s="349" t="inlineStr">
        <is>
          <t>РВТ</t>
        </is>
      </c>
      <c r="B92" s="316" t="n"/>
      <c r="C92" s="316" t="n"/>
      <c r="D92" s="316" t="n"/>
      <c r="E92" s="316" t="n"/>
      <c r="F92" s="316" t="n"/>
      <c r="G92" s="316" t="n"/>
      <c r="H92" s="316" t="n"/>
      <c r="I92" s="316" t="n"/>
      <c r="J92" s="316" t="n"/>
      <c r="K92" s="316" t="n"/>
      <c r="L92" s="369" t="n"/>
      <c r="O92" s="350" t="n"/>
      <c r="P92" s="350" t="n"/>
      <c r="Q92" s="350" t="n"/>
    </row>
    <row r="93">
      <c r="A93" s="283" t="n"/>
      <c r="B93" s="307" t="n"/>
      <c r="C93" s="307" t="n"/>
      <c r="D93" s="307" t="n"/>
      <c r="E93" s="307" t="n"/>
      <c r="F93" s="307" t="n"/>
      <c r="G93" s="307" t="n"/>
      <c r="H93" s="307" t="n"/>
      <c r="I93" s="307" t="n"/>
      <c r="J93" s="307" t="n"/>
      <c r="K93" s="307" t="n"/>
      <c r="L93" s="308" t="n"/>
    </row>
    <row r="94">
      <c r="A94" s="309" t="n"/>
      <c r="L94" s="311" t="n"/>
    </row>
    <row r="95">
      <c r="A95" s="309" t="n"/>
      <c r="L95" s="311" t="n"/>
      <c r="O95" s="353" t="inlineStr">
        <is>
          <t>РВТ</t>
        </is>
      </c>
      <c r="P95" s="353" t="n"/>
      <c r="Q95" s="353" t="n"/>
      <c r="S95" s="353" t="inlineStr">
        <is>
          <t>РВТ</t>
        </is>
      </c>
      <c r="T95" s="353" t="n"/>
      <c r="U95" s="353" t="n"/>
    </row>
    <row r="96">
      <c r="A96" s="309" t="n"/>
      <c r="L96" s="311" t="n"/>
      <c r="Q96" s="65" t="inlineStr">
        <is>
          <t>%</t>
        </is>
      </c>
      <c r="U96" s="65" t="inlineStr">
        <is>
          <t>%</t>
        </is>
      </c>
    </row>
    <row r="97" ht="15.6" customHeight="1" s="325">
      <c r="A97" s="309" t="n"/>
      <c r="L97" s="311" t="n"/>
      <c r="O97" s="66" t="inlineStr">
        <is>
          <t>Цена по карте</t>
        </is>
      </c>
      <c r="P97" s="67" t="n">
        <v>5691</v>
      </c>
      <c r="Q97" s="69">
        <f>100-(P97*100/6784)</f>
        <v/>
      </c>
      <c r="S97" s="66" t="inlineStr">
        <is>
          <t>Цена по карте</t>
        </is>
      </c>
      <c r="T97" s="67" t="n">
        <v>5589</v>
      </c>
      <c r="U97" s="69">
        <f>100-(T97*100/6784)</f>
        <v/>
      </c>
    </row>
    <row r="98" ht="15.6" customHeight="1" s="325">
      <c r="A98" s="309" t="n"/>
      <c r="L98" s="311" t="n"/>
      <c r="O98" s="66" t="inlineStr">
        <is>
          <t>Цена без карты</t>
        </is>
      </c>
      <c r="P98" s="67" t="n">
        <v>6055</v>
      </c>
      <c r="Q98" s="69">
        <f>100-(P98*100/6784)</f>
        <v/>
      </c>
      <c r="S98" s="66" t="inlineStr">
        <is>
          <t>Цена без карты</t>
        </is>
      </c>
      <c r="T98" s="67" t="n">
        <v>6010</v>
      </c>
      <c r="U98" s="69">
        <f>100-(T98*100/6784)</f>
        <v/>
      </c>
    </row>
    <row r="99">
      <c r="A99" s="309" t="n"/>
      <c r="L99" s="311" t="n"/>
    </row>
    <row r="100">
      <c r="A100" s="309" t="n"/>
      <c r="L100" s="311" t="n"/>
    </row>
    <row r="101">
      <c r="A101" s="309" t="n"/>
      <c r="L101" s="311" t="n"/>
      <c r="S101" s="73" t="inlineStr">
        <is>
          <t>Динамика изменения</t>
        </is>
      </c>
      <c r="T101" s="64" t="n"/>
    </row>
    <row r="102" ht="15.6" customHeight="1" s="325">
      <c r="A102" s="312" t="n"/>
      <c r="B102" s="313" t="n"/>
      <c r="C102" s="313" t="n"/>
      <c r="D102" s="313" t="n"/>
      <c r="E102" s="313" t="n"/>
      <c r="F102" s="313" t="n"/>
      <c r="G102" s="313" t="n"/>
      <c r="H102" s="313" t="n"/>
      <c r="I102" s="313" t="n"/>
      <c r="J102" s="313" t="n"/>
      <c r="K102" s="313" t="n"/>
      <c r="L102" s="314" t="n"/>
      <c r="S102" s="74" t="inlineStr">
        <is>
          <t>Цена по карте</t>
        </is>
      </c>
      <c r="T102" s="75" t="inlineStr">
        <is>
          <t>положительная</t>
        </is>
      </c>
    </row>
    <row r="103" ht="15" customHeight="1" s="325">
      <c r="A103" s="298" t="n"/>
      <c r="B103" s="369" t="n"/>
      <c r="C103" s="321" t="inlineStr">
        <is>
          <t>GERVENT</t>
        </is>
      </c>
      <c r="D103" s="369" t="n"/>
      <c r="E103" s="328" t="inlineStr">
        <is>
          <t>https://market.yandex.ru/card/nanodeflektor-rotatsionnaya-ventilyatsionnaya-turbina-160-rvt-160-chernyy-ral-9005/102875832752?do-waremd5=3DhMw8NJsqQPGzgDZJSdow&amp;cpc=ac6mqEAoRrWKYJlDMUwSTBeGtUFgeXYgQZsPylriH8IYdziRtndHvfw_KisRkd25fWOb9arl_dPvlIjIDa142Xeh8Mv2rkre3HZOI_7rvhqGdVx6HO_V2rB0qBpJ_iOO2uv1kj-tUmPFRSUGkySxJ0WkQGdliWMa611gbhGN42_J7xQFA8qJPwd9u1oSOUC7TJEA3oV0pIHf6SJahmyaTWOUr96FrXnSYJ6l4qKfvPLtfsiQ33FqbgRcei7yZLVUguJkvidn4lbJLU5wpG1umfBxGjuEC_mMHSgWHk3CsGVfneQNSZHof1EzijzUCG0Z9O6cRZGOQA8VPqFihaa7dLPJVpiS9SZyk3qfkZOMfw3WsCRrLT8g-b-ybBM7zfkn6fM1UECt5Q7tApG3OJIbdAH-4JgipmEt6zMybjBqjEMAGvZ1kIS3ljjKZkT0Or8ul0H-Q5g4T02IMZAd8O4vi756n7HUP1BpHRzS6vYfvsNq0VZ_I6-b6z60xMb8z1P9</t>
        </is>
      </c>
      <c r="F103" s="308" t="n"/>
      <c r="G103" s="280" t="n"/>
      <c r="H103" s="369" t="n"/>
      <c r="I103" s="283" t="n"/>
      <c r="J103" s="369" t="n"/>
      <c r="K103" s="283" t="n"/>
      <c r="L103" s="369" t="n"/>
      <c r="S103" s="76" t="n"/>
      <c r="T103" s="75" t="inlineStr">
        <is>
          <t>положительная</t>
        </is>
      </c>
    </row>
  </sheetData>
  <mergeCells count="68">
    <mergeCell ref="K16:L16"/>
    <mergeCell ref="A54:L54"/>
    <mergeCell ref="I90:J90"/>
    <mergeCell ref="A55:L64"/>
    <mergeCell ref="A103:B103"/>
    <mergeCell ref="A80:L89"/>
    <mergeCell ref="A66:L66"/>
    <mergeCell ref="A18:L27"/>
    <mergeCell ref="A79:L79"/>
    <mergeCell ref="O25:Q25"/>
    <mergeCell ref="O50:Q50"/>
    <mergeCell ref="A78:B78"/>
    <mergeCell ref="A16:B16"/>
    <mergeCell ref="A42:L42"/>
    <mergeCell ref="C16:D16"/>
    <mergeCell ref="I16:J16"/>
    <mergeCell ref="A90:B90"/>
    <mergeCell ref="C103:D103"/>
    <mergeCell ref="O62:Q62"/>
    <mergeCell ref="E103:F103"/>
    <mergeCell ref="A5:L5"/>
    <mergeCell ref="G103:H103"/>
    <mergeCell ref="K90:L90"/>
    <mergeCell ref="E28:F28"/>
    <mergeCell ref="I103:J103"/>
    <mergeCell ref="A68:L77"/>
    <mergeCell ref="G28:H28"/>
    <mergeCell ref="C40:D40"/>
    <mergeCell ref="I28:J28"/>
    <mergeCell ref="A17:L17"/>
    <mergeCell ref="E78:F78"/>
    <mergeCell ref="E40:F40"/>
    <mergeCell ref="A91:L91"/>
    <mergeCell ref="G78:H78"/>
    <mergeCell ref="K40:L40"/>
    <mergeCell ref="A4:L4"/>
    <mergeCell ref="A43:L52"/>
    <mergeCell ref="S54:U54"/>
    <mergeCell ref="C90:D90"/>
    <mergeCell ref="A29:L29"/>
    <mergeCell ref="E90:F90"/>
    <mergeCell ref="P42:R42"/>
    <mergeCell ref="A93:L102"/>
    <mergeCell ref="O13:Q13"/>
    <mergeCell ref="O7:Q7"/>
    <mergeCell ref="A67:L67"/>
    <mergeCell ref="A30:L39"/>
    <mergeCell ref="A92:L92"/>
    <mergeCell ref="O19:Q19"/>
    <mergeCell ref="E16:F16"/>
    <mergeCell ref="O6:Q6"/>
    <mergeCell ref="I78:J78"/>
    <mergeCell ref="G16:H16"/>
    <mergeCell ref="K103:L103"/>
    <mergeCell ref="G90:H90"/>
    <mergeCell ref="S42:U42"/>
    <mergeCell ref="K28:L28"/>
    <mergeCell ref="A28:B28"/>
    <mergeCell ref="C28:D28"/>
    <mergeCell ref="O30:Q30"/>
    <mergeCell ref="A1:L3"/>
    <mergeCell ref="A6:L15"/>
    <mergeCell ref="S17:U17"/>
    <mergeCell ref="G40:H40"/>
    <mergeCell ref="C78:D78"/>
    <mergeCell ref="I40:J40"/>
    <mergeCell ref="K78:L78"/>
    <mergeCell ref="A40:B40"/>
  </mergeCells>
  <hyperlinks>
    <hyperlink xmlns:r="http://schemas.openxmlformats.org/officeDocument/2006/relationships" ref="A16" r:id="rId1"/>
    <hyperlink xmlns:r="http://schemas.openxmlformats.org/officeDocument/2006/relationships" ref="A28" r:id="rId2"/>
    <hyperlink xmlns:r="http://schemas.openxmlformats.org/officeDocument/2006/relationships" ref="A40" r:id="rId3"/>
    <hyperlink xmlns:r="http://schemas.openxmlformats.org/officeDocument/2006/relationships" ref="A53" r:id="rId4"/>
    <hyperlink xmlns:r="http://schemas.openxmlformats.org/officeDocument/2006/relationships" ref="A65" r:id="rId5"/>
  </hyperlinks>
  <pageMargins left="0.7" right="0.7" top="0.75" bottom="0.75" header="0.3" footer="0.3"/>
  <pageSetup orientation="portrait" paperSize="9"/>
  <drawing xmlns:r="http://schemas.openxmlformats.org/officeDocument/2006/relationships" r:id="rId6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55"/>
  <sheetViews>
    <sheetView zoomScale="78" workbookViewId="0">
      <selection activeCell="Y28" sqref="Y28"/>
    </sheetView>
  </sheetViews>
  <sheetFormatPr baseColWidth="8" defaultRowHeight="14.4"/>
  <cols>
    <col width="8.88671875" customWidth="1" style="325" min="2" max="2"/>
    <col width="15.109375" customWidth="1" style="325" min="15" max="15"/>
    <col width="17.6640625" customWidth="1" style="325" min="19" max="19"/>
    <col width="20.33203125" customWidth="1" style="325" min="20" max="20"/>
    <col width="11.33203125" customWidth="1" style="325" min="22" max="22"/>
  </cols>
  <sheetData>
    <row r="1">
      <c r="A1" s="348" t="inlineStr">
        <is>
          <t xml:space="preserve">ОБЩЕСТВО С ОГРАНИЧЕННОЙ ОТВЕТСТВЕННОСТЬЮ "ВАКИО"
630105, НОВОСИБИРСКАЯ ОБЛАСТЬ, УЛ. ЛИНЕЙНАЯ, Д. 227, ОФИС 202
ОГРН: 1165476159034
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41.25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  <c r="N3" s="3" t="n"/>
      <c r="O3" s="276" t="inlineStr">
        <is>
          <t>Wildberries</t>
        </is>
      </c>
      <c r="P3" s="316" t="n"/>
      <c r="Q3" s="316" t="n"/>
    </row>
    <row r="4" ht="15.6" customHeight="1" s="325">
      <c r="A4" s="326" t="inlineStr">
        <is>
          <t>Wildberries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  <c r="O4" s="79" t="n"/>
      <c r="P4" s="80" t="n"/>
      <c r="Q4" s="81" t="n"/>
      <c r="U4" s="71" t="n"/>
    </row>
    <row r="5" ht="15.6" customHeight="1" s="325">
      <c r="A5" s="349" t="inlineStr">
        <is>
          <t>Комплект с колпаком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O5" s="353" t="inlineStr">
        <is>
          <t>РВТ 160</t>
        </is>
      </c>
      <c r="S5" s="64" t="inlineStr">
        <is>
          <t>РВТ 160</t>
        </is>
      </c>
      <c r="T5" s="64" t="n"/>
      <c r="U5" s="91" t="inlineStr">
        <is>
          <t>% от РРЦ</t>
        </is>
      </c>
    </row>
    <row r="6" ht="15.6" customHeight="1" s="325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Q6" s="65" t="inlineStr">
        <is>
          <t>%</t>
        </is>
      </c>
      <c r="S6" s="89" t="inlineStr">
        <is>
          <t>Цена по карте</t>
        </is>
      </c>
      <c r="T6" s="67" t="n"/>
      <c r="U6" s="69">
        <f>100-(T6*100/5270)</f>
        <v/>
      </c>
    </row>
    <row r="7" ht="15.6" customHeight="1" s="325">
      <c r="A7" s="309" t="n"/>
      <c r="L7" s="311" t="n"/>
      <c r="O7" s="66" t="inlineStr">
        <is>
          <t>Цена по карте</t>
        </is>
      </c>
      <c r="P7" s="67" t="n"/>
      <c r="Q7" s="69">
        <f>100-(P7*100/5270)</f>
        <v/>
      </c>
      <c r="S7" s="89" t="inlineStr">
        <is>
          <t>Цена без карты</t>
        </is>
      </c>
      <c r="T7" s="67" t="n"/>
      <c r="U7" s="69">
        <f>100-(T7*100/5270)</f>
        <v/>
      </c>
    </row>
    <row r="8" ht="15.6" customHeight="1" s="325">
      <c r="A8" s="309" t="n"/>
      <c r="L8" s="311" t="n"/>
      <c r="O8" s="66" t="inlineStr">
        <is>
          <t>Цена без карты</t>
        </is>
      </c>
      <c r="P8" s="67" t="n"/>
      <c r="Q8" s="69">
        <f>100-(P8*100/5270)</f>
        <v/>
      </c>
      <c r="S8" s="71" t="n"/>
      <c r="T8" s="71" t="n"/>
    </row>
    <row r="9">
      <c r="A9" s="309" t="n"/>
      <c r="L9" s="311" t="n"/>
      <c r="S9" s="73" t="inlineStr">
        <is>
          <t>Динамика изменения</t>
        </is>
      </c>
      <c r="T9" s="73" t="n"/>
    </row>
    <row r="10" ht="15.6" customHeight="1" s="325">
      <c r="A10" s="309" t="n"/>
      <c r="L10" s="311" t="n"/>
      <c r="S10" s="74" t="inlineStr">
        <is>
          <t>Цена по карте</t>
        </is>
      </c>
      <c r="T10" s="92" t="inlineStr">
        <is>
          <t>положительная</t>
        </is>
      </c>
    </row>
    <row r="11" ht="15.6" customHeight="1" s="325">
      <c r="A11" s="309" t="n"/>
      <c r="L11" s="311" t="n"/>
      <c r="S11" s="76" t="inlineStr">
        <is>
          <t>Цена без карты</t>
        </is>
      </c>
      <c r="T11" s="92" t="inlineStr">
        <is>
          <t>положительная</t>
        </is>
      </c>
    </row>
    <row r="12">
      <c r="A12" s="309" t="n"/>
      <c r="L12" s="311" t="n"/>
      <c r="O12" s="353" t="n"/>
      <c r="U12" s="71" t="n"/>
    </row>
    <row r="13">
      <c r="A13" s="309" t="n"/>
      <c r="L13" s="311" t="n"/>
    </row>
    <row r="14" ht="15.6" customHeight="1" s="325">
      <c r="A14" s="309" t="n"/>
      <c r="L14" s="311" t="n"/>
      <c r="O14" s="79" t="n"/>
      <c r="P14" s="80" t="n"/>
      <c r="Q14" s="81" t="n"/>
      <c r="S14" s="73" t="n"/>
      <c r="T14" s="73" t="n"/>
      <c r="U14" s="73" t="n"/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O15" s="79" t="n"/>
      <c r="P15" s="80" t="n"/>
      <c r="Q15" s="81" t="n"/>
      <c r="S15" s="93" t="n"/>
      <c r="T15" s="80" t="n"/>
      <c r="U15" s="81" t="n"/>
    </row>
    <row r="16" ht="15.6" customHeight="1" s="325">
      <c r="A16" s="298" t="inlineStr">
        <is>
          <t>https://www.wildberries.ru/catalog/311551978/detail.aspx</t>
        </is>
      </c>
      <c r="B16" s="369" t="n"/>
      <c r="C16" s="280" t="n"/>
      <c r="D16" s="369" t="n"/>
      <c r="E16" s="281" t="n"/>
      <c r="F16" s="316" t="n"/>
      <c r="G16" s="280" t="n"/>
      <c r="H16" s="369" t="n"/>
      <c r="I16" s="280" t="n"/>
      <c r="J16" s="369" t="n"/>
      <c r="K16" s="280" t="n"/>
      <c r="L16" s="369" t="n"/>
      <c r="S16" s="93" t="n"/>
      <c r="T16" s="80" t="n"/>
      <c r="U16" s="81" t="n"/>
    </row>
    <row r="17" ht="15.6" customHeight="1" s="325">
      <c r="A17" s="349" t="inlineStr">
        <is>
          <t>Комплект с РВТ-160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O17" s="353" t="n"/>
      <c r="P17" s="353" t="n"/>
      <c r="Q17" s="353" t="n"/>
      <c r="S17" s="73" t="n"/>
      <c r="T17" s="73" t="n"/>
      <c r="U17" s="73" t="n"/>
    </row>
    <row r="18" ht="15.6" customHeight="1" s="325">
      <c r="A18" s="298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S18" s="94" t="n"/>
      <c r="T18" s="95" t="n"/>
    </row>
    <row r="19" ht="15.6" customHeight="1" s="325">
      <c r="A19" s="309" t="n"/>
      <c r="L19" s="311" t="n"/>
      <c r="S19" s="93" t="n"/>
      <c r="T19" s="95" t="n"/>
    </row>
    <row r="20" ht="15.6" customHeight="1" s="325">
      <c r="A20" s="309" t="n"/>
      <c r="L20" s="311" t="n"/>
      <c r="S20" s="93" t="n"/>
      <c r="T20" s="95" t="n"/>
    </row>
    <row r="21" ht="15.6" customHeight="1" s="325">
      <c r="A21" s="309" t="n"/>
      <c r="L21" s="311" t="n"/>
      <c r="S21" s="93" t="n"/>
      <c r="T21" s="95" t="n"/>
    </row>
    <row r="22">
      <c r="A22" s="309" t="n"/>
      <c r="L22" s="311" t="n"/>
      <c r="O22" s="353" t="inlineStr">
        <is>
          <t>Комплект с РВТ-160</t>
        </is>
      </c>
      <c r="S22" s="64" t="inlineStr">
        <is>
          <t>Комплект с колпаком</t>
        </is>
      </c>
      <c r="T22" s="64" t="n"/>
      <c r="U22" s="91" t="inlineStr">
        <is>
          <t>% от РРЦ</t>
        </is>
      </c>
    </row>
    <row r="23" ht="15.6" customHeight="1" s="325">
      <c r="A23" s="309" t="n"/>
      <c r="L23" s="311" t="n"/>
      <c r="Q23" s="65" t="inlineStr">
        <is>
          <t>%</t>
        </is>
      </c>
      <c r="S23" s="89" t="inlineStr">
        <is>
          <t>Цена по карте</t>
        </is>
      </c>
      <c r="T23" s="67" t="n">
        <v>9774</v>
      </c>
      <c r="U23" s="69">
        <f>100-(T23*100/10204)</f>
        <v/>
      </c>
    </row>
    <row r="24" ht="15.6" customHeight="1" s="325">
      <c r="A24" s="309" t="n"/>
      <c r="L24" s="311" t="n"/>
      <c r="O24" s="66" t="inlineStr">
        <is>
          <t>Цена по карте</t>
        </is>
      </c>
      <c r="P24" s="67" t="n"/>
      <c r="Q24" s="69">
        <f>100-(P24*100/10204)</f>
        <v/>
      </c>
      <c r="S24" s="89" t="inlineStr">
        <is>
          <t>Цена без карты</t>
        </is>
      </c>
      <c r="T24" s="67" t="n">
        <v>9974</v>
      </c>
      <c r="U24" s="69">
        <f>100-(T24*100/10204)</f>
        <v/>
      </c>
    </row>
    <row r="25" ht="15.6" customHeight="1" s="325">
      <c r="A25" s="309" t="n"/>
      <c r="L25" s="311" t="n"/>
      <c r="O25" s="66" t="inlineStr">
        <is>
          <t>Цена без карты</t>
        </is>
      </c>
      <c r="P25" s="67" t="n"/>
      <c r="Q25" s="69">
        <f>100-(P25*100/10204)</f>
        <v/>
      </c>
      <c r="S25" s="71" t="n"/>
      <c r="T25" s="71" t="n"/>
    </row>
    <row r="26">
      <c r="A26" s="309" t="n"/>
      <c r="L26" s="311" t="n"/>
      <c r="S26" s="73" t="inlineStr">
        <is>
          <t>Динамика изменения</t>
        </is>
      </c>
      <c r="T26" s="64" t="n"/>
    </row>
    <row r="27" ht="15.6" customHeight="1" s="325">
      <c r="A27" s="309" t="n"/>
      <c r="L27" s="311" t="n"/>
      <c r="S27" s="74" t="inlineStr">
        <is>
          <t>Цена по карте</t>
        </is>
      </c>
      <c r="T27" s="92" t="inlineStr">
        <is>
          <t>без изменений</t>
        </is>
      </c>
    </row>
    <row r="28" ht="15.6" customHeight="1" s="325">
      <c r="A28" s="312" t="n"/>
      <c r="B28" s="313" t="n"/>
      <c r="C28" s="313" t="n"/>
      <c r="D28" s="313" t="n"/>
      <c r="E28" s="313" t="n"/>
      <c r="F28" s="313" t="n"/>
      <c r="G28" s="313" t="n"/>
      <c r="H28" s="313" t="n"/>
      <c r="I28" s="313" t="n"/>
      <c r="J28" s="313" t="n"/>
      <c r="K28" s="313" t="n"/>
      <c r="L28" s="314" t="n"/>
      <c r="S28" s="76" t="inlineStr">
        <is>
          <t>Цена без карты</t>
        </is>
      </c>
      <c r="T28" s="92" t="inlineStr">
        <is>
          <t>без изменений</t>
        </is>
      </c>
    </row>
    <row r="29" ht="15.6" customHeight="1" s="325">
      <c r="A29" s="341" t="inlineStr">
        <is>
          <t>https://www.wildberries.ru/catalog/311551979/detail.aspx</t>
        </is>
      </c>
      <c r="B29" s="316" t="n"/>
      <c r="C29" s="313" t="n"/>
      <c r="D29" s="313" t="n"/>
      <c r="E29" s="313" t="n"/>
      <c r="F29" s="313" t="n"/>
      <c r="G29" s="313" t="n"/>
      <c r="H29" s="313" t="n"/>
      <c r="I29" s="313" t="n"/>
      <c r="J29" s="313" t="n"/>
      <c r="K29" s="313" t="n"/>
      <c r="L29" s="314" t="n"/>
      <c r="S29" s="94" t="n"/>
      <c r="T29" s="95" t="n"/>
    </row>
    <row r="30" ht="15.6" customHeight="1" s="325">
      <c r="A30" s="341" t="n"/>
      <c r="B30" s="329" t="n"/>
      <c r="C30" s="329" t="n"/>
      <c r="D30" s="329" t="n"/>
      <c r="E30" s="329" t="n"/>
      <c r="F30" s="282" t="n"/>
      <c r="G30" s="329" t="n"/>
      <c r="H30" s="329" t="n"/>
      <c r="I30" s="329" t="n"/>
      <c r="J30" s="329" t="n"/>
      <c r="K30" s="329" t="n"/>
      <c r="L30" s="101" t="n"/>
      <c r="S30" s="94" t="n"/>
      <c r="T30" s="95" t="n"/>
    </row>
    <row r="31" ht="15.6" customHeight="1" s="325">
      <c r="A31" s="349" t="inlineStr">
        <is>
          <t>OZON</t>
        </is>
      </c>
      <c r="B31" s="316" t="n"/>
      <c r="C31" s="316" t="n"/>
      <c r="D31" s="316" t="n"/>
      <c r="E31" s="316" t="n"/>
      <c r="F31" s="316" t="n"/>
      <c r="G31" s="316" t="n"/>
      <c r="H31" s="316" t="n"/>
      <c r="I31" s="316" t="n"/>
      <c r="J31" s="316" t="n"/>
      <c r="K31" s="316" t="n"/>
      <c r="L31" s="369" t="n"/>
    </row>
    <row r="32" ht="15.6" customHeight="1" s="325">
      <c r="A32" s="102" t="n"/>
      <c r="B32" s="103" t="n"/>
      <c r="C32" s="103" t="n"/>
      <c r="D32" s="103" t="n"/>
      <c r="E32" s="103" t="inlineStr">
        <is>
          <t>РВТ 160</t>
        </is>
      </c>
      <c r="F32" s="103" t="n"/>
      <c r="G32" s="103" t="n"/>
      <c r="H32" s="103" t="n"/>
      <c r="I32" s="103" t="n"/>
      <c r="J32" s="103" t="n"/>
      <c r="K32" s="103" t="n"/>
      <c r="L32" s="104" t="n"/>
    </row>
    <row r="33">
      <c r="A33" s="283" t="n"/>
      <c r="B33" s="307" t="n"/>
      <c r="C33" s="307" t="n"/>
      <c r="D33" s="307" t="n"/>
      <c r="E33" s="307" t="n"/>
      <c r="F33" s="307" t="n"/>
      <c r="G33" s="307" t="n"/>
      <c r="H33" s="307" t="n"/>
      <c r="I33" s="307" t="n"/>
      <c r="J33" s="307" t="n"/>
      <c r="K33" s="307" t="n"/>
      <c r="L33" s="308" t="n"/>
    </row>
    <row r="34" ht="15.6" customHeight="1" s="325">
      <c r="A34" s="309" t="n"/>
      <c r="L34" s="311" t="n"/>
      <c r="O34" s="276" t="inlineStr">
        <is>
          <t>OZON</t>
        </is>
      </c>
      <c r="P34" s="316" t="n"/>
      <c r="Q34" s="316" t="n"/>
    </row>
    <row r="35" ht="15.6" customHeight="1" s="325">
      <c r="A35" s="309" t="n"/>
      <c r="L35" s="311" t="n"/>
      <c r="O35" s="79" t="n"/>
      <c r="P35" s="80" t="n"/>
      <c r="Q35" s="81" t="n"/>
      <c r="U35" s="71" t="n"/>
    </row>
    <row r="36">
      <c r="A36" s="309" t="n"/>
      <c r="L36" s="311" t="n"/>
      <c r="O36" s="64" t="inlineStr">
        <is>
          <t>РВТ 160</t>
        </is>
      </c>
      <c r="P36" s="353" t="n"/>
      <c r="Q36" s="353" t="n"/>
      <c r="S36" s="64" t="inlineStr">
        <is>
          <t>РВТ 160</t>
        </is>
      </c>
      <c r="T36" s="64" t="n"/>
      <c r="U36" s="91" t="inlineStr">
        <is>
          <t>% от РРЦ</t>
        </is>
      </c>
    </row>
    <row r="37" ht="15.6" customHeight="1" s="325">
      <c r="A37" s="309" t="n"/>
      <c r="L37" s="311" t="n"/>
      <c r="Q37" s="65" t="inlineStr">
        <is>
          <t>%</t>
        </is>
      </c>
      <c r="S37" s="89" t="inlineStr">
        <is>
          <t>Цена по карте</t>
        </is>
      </c>
      <c r="T37" s="67" t="n">
        <v>4710</v>
      </c>
      <c r="U37" s="69">
        <f>100-(T37*100/5270)</f>
        <v/>
      </c>
    </row>
    <row r="38" ht="15.6" customHeight="1" s="325">
      <c r="A38" s="309" t="n"/>
      <c r="L38" s="311" t="n"/>
      <c r="O38" s="66" t="inlineStr">
        <is>
          <t>Цена по карте</t>
        </is>
      </c>
      <c r="P38" s="67" t="n"/>
      <c r="Q38" s="69">
        <f>100-(P38*100/5270)</f>
        <v/>
      </c>
      <c r="S38" s="89" t="inlineStr">
        <is>
          <t>Цена без карты</t>
        </is>
      </c>
      <c r="T38" s="67" t="n">
        <v>5042</v>
      </c>
      <c r="U38" s="69">
        <f>100-(T38*100/5270)</f>
        <v/>
      </c>
    </row>
    <row r="39" ht="15.6" customHeight="1" s="325">
      <c r="A39" s="309" t="n"/>
      <c r="L39" s="311" t="n"/>
      <c r="O39" s="66" t="inlineStr">
        <is>
          <t>Цена без карты</t>
        </is>
      </c>
      <c r="P39" s="67" t="n"/>
      <c r="Q39" s="69">
        <f>100-(P39*100/5270)</f>
        <v/>
      </c>
      <c r="S39" s="71" t="n"/>
      <c r="T39" s="71" t="n"/>
    </row>
    <row r="40">
      <c r="A40" s="309" t="n"/>
      <c r="L40" s="311" t="n"/>
      <c r="S40" s="73" t="inlineStr">
        <is>
          <t>Динамика изменения</t>
        </is>
      </c>
      <c r="T40" s="64" t="n"/>
    </row>
    <row r="41" ht="15.6" customHeight="1" s="325">
      <c r="A41" s="309" t="n"/>
      <c r="L41" s="311" t="n"/>
      <c r="S41" s="74" t="inlineStr">
        <is>
          <t>Цена по карте</t>
        </is>
      </c>
      <c r="T41" s="92" t="inlineStr">
        <is>
          <t>положительная</t>
        </is>
      </c>
    </row>
    <row r="42" ht="16.5" customHeight="1" s="325">
      <c r="A42" s="312" t="n"/>
      <c r="B42" s="313" t="n"/>
      <c r="C42" s="313" t="n"/>
      <c r="D42" s="313" t="n"/>
      <c r="E42" s="313" t="n"/>
      <c r="F42" s="313" t="n"/>
      <c r="G42" s="313" t="n"/>
      <c r="H42" s="313" t="n"/>
      <c r="I42" s="313" t="n"/>
      <c r="J42" s="313" t="n"/>
      <c r="K42" s="313" t="n"/>
      <c r="L42" s="314" t="n"/>
      <c r="S42" s="76" t="inlineStr">
        <is>
          <t>Цена без карты</t>
        </is>
      </c>
      <c r="T42" s="92" t="inlineStr">
        <is>
          <t>положительная</t>
        </is>
      </c>
    </row>
    <row r="43" ht="15.6" customHeight="1" s="325">
      <c r="A43" s="341" t="inlineStr">
        <is>
          <t>https://www.ozon.ru/product/rotatsionnaya-ventilyatsionnaya-turbina-nanodeflektor-rvt-160-ventilyatsiya-na-kryshu-diametr-160-1842015778/?_bctx=CAQQteuZAQ&amp;at=VvtzqLY5OsNZPwRmu83nrrDCLYDzNwsA0zm81s2MjMMz&amp;hs=1</t>
        </is>
      </c>
      <c r="B43" s="316" t="n"/>
      <c r="C43" s="313" t="n"/>
      <c r="D43" s="313" t="n"/>
      <c r="E43" s="313" t="n"/>
      <c r="F43" s="313" t="n"/>
      <c r="G43" s="313" t="n"/>
      <c r="H43" s="313" t="n"/>
      <c r="I43" s="313" t="n"/>
      <c r="J43" s="313" t="n"/>
      <c r="K43" s="313" t="n"/>
      <c r="L43" s="314" t="n"/>
      <c r="S43" s="94" t="n"/>
      <c r="T43" s="95" t="n"/>
    </row>
    <row r="44">
      <c r="A44" s="341" t="n"/>
      <c r="B44" s="329" t="n"/>
      <c r="C44" s="329" t="n"/>
      <c r="D44" s="329" t="n"/>
      <c r="E44" s="105" t="inlineStr">
        <is>
          <t>Комлект с РВТ 160</t>
        </is>
      </c>
      <c r="F44" s="282" t="n"/>
      <c r="G44" s="329" t="n"/>
      <c r="H44" s="329" t="n"/>
      <c r="I44" s="329" t="n"/>
      <c r="J44" s="329" t="n"/>
      <c r="K44" s="329" t="n"/>
      <c r="L44" s="101" t="n"/>
    </row>
    <row r="45">
      <c r="A45" s="283" t="n"/>
      <c r="B45" s="307" t="n"/>
      <c r="C45" s="307" t="n"/>
      <c r="D45" s="307" t="n"/>
      <c r="E45" s="307" t="n"/>
      <c r="F45" s="307" t="n"/>
      <c r="G45" s="307" t="n"/>
      <c r="H45" s="307" t="n"/>
      <c r="I45" s="307" t="n"/>
      <c r="J45" s="307" t="n"/>
      <c r="K45" s="307" t="n"/>
      <c r="L45" s="308" t="n"/>
    </row>
    <row r="46">
      <c r="A46" s="309" t="n"/>
      <c r="L46" s="311" t="n"/>
    </row>
    <row r="47">
      <c r="A47" s="309" t="n"/>
      <c r="L47" s="311" t="n"/>
    </row>
    <row r="48">
      <c r="A48" s="309" t="n"/>
      <c r="L48" s="311" t="n"/>
      <c r="O48" s="353" t="inlineStr">
        <is>
          <t>Комплект с РВТ-160</t>
        </is>
      </c>
      <c r="S48" s="64" t="inlineStr">
        <is>
          <t>Комплект</t>
        </is>
      </c>
      <c r="T48" s="64" t="n"/>
      <c r="U48" s="91" t="inlineStr">
        <is>
          <t>% от РРЦ</t>
        </is>
      </c>
    </row>
    <row r="49" ht="15.6" customHeight="1" s="325">
      <c r="A49" s="309" t="n"/>
      <c r="L49" s="311" t="n"/>
      <c r="Q49" s="65" t="inlineStr">
        <is>
          <t>%</t>
        </is>
      </c>
      <c r="S49" s="89" t="inlineStr">
        <is>
          <t>Цена по карте</t>
        </is>
      </c>
      <c r="T49" s="67" t="n">
        <v>6851</v>
      </c>
      <c r="U49" s="69">
        <f>100-(T49*100/10204)</f>
        <v/>
      </c>
    </row>
    <row r="50" ht="15.6" customHeight="1" s="325">
      <c r="A50" s="309" t="n"/>
      <c r="L50" s="311" t="n"/>
      <c r="O50" s="66" t="inlineStr">
        <is>
          <t>Цена по карте</t>
        </is>
      </c>
      <c r="P50" s="67" t="n"/>
      <c r="Q50" s="69">
        <f>100-(P50*100/10204)</f>
        <v/>
      </c>
      <c r="S50" s="89" t="inlineStr">
        <is>
          <t>Цена без карты</t>
        </is>
      </c>
      <c r="T50" s="67" t="n">
        <v>7334</v>
      </c>
      <c r="U50" s="69">
        <f>100-(T50*100/10204)</f>
        <v/>
      </c>
    </row>
    <row r="51" ht="15.6" customHeight="1" s="325">
      <c r="A51" s="309" t="n"/>
      <c r="L51" s="311" t="n"/>
      <c r="O51" s="66" t="inlineStr">
        <is>
          <t>Цена без карты</t>
        </is>
      </c>
      <c r="P51" s="67" t="n"/>
      <c r="Q51" s="69">
        <f>100-(P51*100/10204)</f>
        <v/>
      </c>
      <c r="S51" s="71" t="n"/>
      <c r="T51" s="71" t="n"/>
    </row>
    <row r="52">
      <c r="A52" s="309" t="n"/>
      <c r="L52" s="311" t="n"/>
      <c r="S52" s="73" t="inlineStr">
        <is>
          <t>Динамика изменения</t>
        </is>
      </c>
      <c r="T52" s="73" t="n"/>
    </row>
    <row r="53" ht="15.6" customHeight="1" s="325">
      <c r="A53" s="309" t="n"/>
      <c r="L53" s="311" t="n"/>
      <c r="S53" s="74" t="inlineStr">
        <is>
          <t>Цена по карте</t>
        </is>
      </c>
      <c r="T53" s="92" t="inlineStr">
        <is>
          <t>положительная</t>
        </is>
      </c>
    </row>
    <row r="54" ht="15.6" customHeight="1" s="325">
      <c r="A54" s="312" t="n"/>
      <c r="B54" s="313" t="n"/>
      <c r="C54" s="313" t="n"/>
      <c r="D54" s="313" t="n"/>
      <c r="E54" s="313" t="n"/>
      <c r="F54" s="313" t="n"/>
      <c r="G54" s="313" t="n"/>
      <c r="H54" s="313" t="n"/>
      <c r="I54" s="313" t="n"/>
      <c r="J54" s="313" t="n"/>
      <c r="K54" s="313" t="n"/>
      <c r="L54" s="314" t="n"/>
      <c r="S54" s="76" t="inlineStr">
        <is>
          <t>Цена без карты</t>
        </is>
      </c>
      <c r="T54" s="92" t="inlineStr">
        <is>
          <t>положительная</t>
        </is>
      </c>
    </row>
    <row r="55">
      <c r="A55" s="298" t="inlineStr">
        <is>
          <t>https://www.ozon.ru/product/komplekt-ventilyatsii-dlya-faltsevoy-i-gotovoy-krovli-iz-bitumnoy-cherepitsy-korichnevyy-1842015102/?_bctx=CAQQteuZAQ&amp;at=57twk0lv5c9zrYg5CGmJKkJSG6xZRgsPE5kqqhx8kBJ2&amp;hs=1</t>
        </is>
      </c>
      <c r="B55" s="369" t="n"/>
      <c r="C55" s="280" t="n"/>
      <c r="D55" s="369" t="n"/>
      <c r="E55" s="281" t="n"/>
      <c r="F55" s="316" t="n"/>
      <c r="G55" s="280" t="n"/>
      <c r="H55" s="369" t="n"/>
      <c r="I55" s="280" t="n"/>
      <c r="J55" s="369" t="n"/>
      <c r="K55" s="280" t="n"/>
      <c r="L55" s="369" t="n"/>
    </row>
  </sheetData>
  <mergeCells count="29">
    <mergeCell ref="K16:L16"/>
    <mergeCell ref="O5:Q5"/>
    <mergeCell ref="E55:F55"/>
    <mergeCell ref="O22:Q22"/>
    <mergeCell ref="K55:L55"/>
    <mergeCell ref="A33:L42"/>
    <mergeCell ref="A16:B16"/>
    <mergeCell ref="C16:D16"/>
    <mergeCell ref="I16:J16"/>
    <mergeCell ref="A5:L5"/>
    <mergeCell ref="O12:Q12"/>
    <mergeCell ref="C55:D55"/>
    <mergeCell ref="A17:L17"/>
    <mergeCell ref="O48:Q48"/>
    <mergeCell ref="A4:L4"/>
    <mergeCell ref="A55:B55"/>
    <mergeCell ref="I55:J55"/>
    <mergeCell ref="A31:L31"/>
    <mergeCell ref="A18:L28"/>
    <mergeCell ref="O34:Q34"/>
    <mergeCell ref="O3:Q3"/>
    <mergeCell ref="G55:H55"/>
    <mergeCell ref="A29:B29"/>
    <mergeCell ref="E16:F16"/>
    <mergeCell ref="A45:L54"/>
    <mergeCell ref="A43:B43"/>
    <mergeCell ref="G16:H16"/>
    <mergeCell ref="A1:L3"/>
    <mergeCell ref="A6:L15"/>
  </mergeCells>
  <hyperlinks>
    <hyperlink xmlns:r="http://schemas.openxmlformats.org/officeDocument/2006/relationships" ref="A16" r:id="rId1"/>
    <hyperlink xmlns:r="http://schemas.openxmlformats.org/officeDocument/2006/relationships" ref="A29" r:id="rId2"/>
    <hyperlink xmlns:r="http://schemas.openxmlformats.org/officeDocument/2006/relationships" ref="A43" r:id="rId3"/>
    <hyperlink xmlns:r="http://schemas.openxmlformats.org/officeDocument/2006/relationships" ref="A55" r:id="rId4"/>
  </hyperlinks>
  <pageMargins left="0.7" right="0.7" top="0.75" bottom="0.75" header="0.3" footer="0.3"/>
  <pageSetup orientation="portrait" paperSize="9"/>
  <drawing xmlns:r="http://schemas.openxmlformats.org/officeDocument/2006/relationships" r:id="rId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78"/>
  <sheetViews>
    <sheetView topLeftCell="A13" zoomScale="85" zoomScaleNormal="85" workbookViewId="0">
      <selection activeCell="A56" sqref="A56:L65"/>
    </sheetView>
  </sheetViews>
  <sheetFormatPr baseColWidth="8" defaultRowHeight="14.4"/>
  <cols>
    <col width="16.44140625" customWidth="1" style="325" min="14" max="14"/>
    <col width="18.6640625" customWidth="1" style="325" min="18" max="18"/>
    <col width="18.109375" customWidth="1" style="325" min="19" max="19"/>
  </cols>
  <sheetData>
    <row r="1">
      <c r="A1" s="348" t="inlineStr">
        <is>
          <t>ИП Базанов Сергей Александрович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  <c r="N3" s="116" t="inlineStr">
        <is>
          <t>Сибгрядки</t>
        </is>
      </c>
    </row>
    <row r="4" ht="15.6" customHeight="1" s="325">
      <c r="A4" s="382" t="inlineStr">
        <is>
          <t>Ozon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  <c r="N4" s="350" t="inlineStr">
        <is>
          <t>ОЗОН</t>
        </is>
      </c>
      <c r="R4" s="350" t="inlineStr">
        <is>
          <t>ОЗОН</t>
        </is>
      </c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R5" s="64" t="inlineStr">
        <is>
          <t>РВТ</t>
        </is>
      </c>
      <c r="S5" s="64" t="n"/>
      <c r="T5" s="91" t="inlineStr">
        <is>
          <t>% от РРЦ</t>
        </is>
      </c>
    </row>
    <row r="6" ht="15.6" customHeight="1" s="325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N6" s="353" t="inlineStr">
        <is>
          <t>РВТ</t>
        </is>
      </c>
      <c r="R6" s="89" t="inlineStr">
        <is>
          <t>Цена по карте</t>
        </is>
      </c>
      <c r="S6" s="67" t="n">
        <v>5780</v>
      </c>
      <c r="T6" s="69">
        <f>100-(S6*100/5270)</f>
        <v/>
      </c>
    </row>
    <row r="7" ht="15.6" customHeight="1" s="325">
      <c r="A7" s="309" t="n"/>
      <c r="L7" s="311" t="n"/>
      <c r="P7" s="65" t="inlineStr">
        <is>
          <t>%</t>
        </is>
      </c>
      <c r="R7" s="89" t="inlineStr">
        <is>
          <t>Цена без карты</t>
        </is>
      </c>
      <c r="S7" s="67" t="n">
        <v>6386</v>
      </c>
      <c r="T7" s="69">
        <f>100 - (S7*100/5170)</f>
        <v/>
      </c>
    </row>
    <row r="8" ht="15.6" customHeight="1" s="325">
      <c r="A8" s="309" t="n"/>
      <c r="L8" s="311" t="n"/>
      <c r="N8" s="66" t="inlineStr">
        <is>
          <t>Цена по карте</t>
        </is>
      </c>
      <c r="O8" s="67" t="n">
        <v>5828</v>
      </c>
      <c r="P8" s="69">
        <f>100-(O8*100/5270)</f>
        <v/>
      </c>
      <c r="R8" s="71" t="n"/>
      <c r="S8" s="71" t="n"/>
      <c r="T8" s="71" t="n"/>
    </row>
    <row r="9" ht="15.6" customHeight="1" s="325">
      <c r="A9" s="309" t="n"/>
      <c r="L9" s="311" t="n"/>
      <c r="N9" s="66" t="inlineStr">
        <is>
          <t>Цена без карты</t>
        </is>
      </c>
      <c r="O9" s="67" t="n">
        <v>6386</v>
      </c>
      <c r="P9" s="69">
        <f>100 - (O9*100/5170)</f>
        <v/>
      </c>
      <c r="R9" s="73" t="inlineStr">
        <is>
          <t>Динамика изменения</t>
        </is>
      </c>
      <c r="S9" s="64" t="n"/>
      <c r="T9" s="71" t="n"/>
    </row>
    <row r="10" ht="15.6" customHeight="1" s="325">
      <c r="A10" s="309" t="n"/>
      <c r="L10" s="311" t="n"/>
      <c r="R10" s="74" t="inlineStr">
        <is>
          <t>Цена по карте</t>
        </is>
      </c>
      <c r="S10" s="75" t="inlineStr">
        <is>
          <t>положительная</t>
        </is>
      </c>
      <c r="T10" s="71" t="n"/>
    </row>
    <row r="11" ht="15.6" customHeight="1" s="325">
      <c r="A11" s="309" t="n"/>
      <c r="L11" s="311" t="n"/>
      <c r="R11" s="76" t="inlineStr">
        <is>
          <t>Цена без карты</t>
        </is>
      </c>
      <c r="S11" s="75" t="inlineStr">
        <is>
          <t>положительная</t>
        </is>
      </c>
      <c r="T11" s="71" t="n"/>
    </row>
    <row r="12">
      <c r="A12" s="309" t="n"/>
      <c r="L12" s="311" t="n"/>
      <c r="N12" s="353" t="inlineStr">
        <is>
          <t>Комплект с РВТ</t>
        </is>
      </c>
    </row>
    <row r="13">
      <c r="A13" s="309" t="n"/>
      <c r="L13" s="311" t="n"/>
      <c r="P13" s="65" t="inlineStr">
        <is>
          <t>%</t>
        </is>
      </c>
    </row>
    <row r="14" ht="15.6" customHeight="1" s="325">
      <c r="A14" s="309" t="n"/>
      <c r="L14" s="311" t="n"/>
      <c r="N14" s="66" t="inlineStr">
        <is>
          <t>Цена по карте</t>
        </is>
      </c>
      <c r="O14" s="67" t="n">
        <v>11525</v>
      </c>
      <c r="P14" s="69">
        <f>100-(O14*100/10204)</f>
        <v/>
      </c>
      <c r="R14" s="64" t="inlineStr">
        <is>
          <t>Комплект с РВТ</t>
        </is>
      </c>
      <c r="S14" s="64" t="n"/>
      <c r="T14" s="91" t="inlineStr">
        <is>
          <t>% от РРЦ</t>
        </is>
      </c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N15" s="66" t="inlineStr">
        <is>
          <t>Цена без карты</t>
        </is>
      </c>
      <c r="O15" s="67" t="n">
        <v>12735</v>
      </c>
      <c r="P15" s="69">
        <f>100-(O15*100/10204)</f>
        <v/>
      </c>
      <c r="R15" s="89" t="inlineStr">
        <is>
          <t>Цена по карте</t>
        </is>
      </c>
      <c r="S15" s="67" t="n">
        <v>11515</v>
      </c>
      <c r="T15" s="69">
        <f>100-(S15*100/10204)</f>
        <v/>
      </c>
    </row>
    <row r="16" ht="15.6" customHeight="1" s="325">
      <c r="A16" s="352" t="inlineStr">
        <is>
          <t>https://www.ozon.ru/product/rotatsionnaya-ventilyatsionnaya-turbina-nanodeflektor-rvt-160-dlya-ventilyatsii-na-kryshu-979741360/?at=pZtpWlBl5iVvLwx6CzxWMwjFkzNwPsLYwYqXUoDlwPl</t>
        </is>
      </c>
      <c r="B16" s="308" t="n"/>
      <c r="C16" s="352" t="n"/>
      <c r="D16" s="308" t="n"/>
      <c r="E16" s="342" t="n"/>
      <c r="F16" s="308" t="n"/>
      <c r="G16" s="342" t="n"/>
      <c r="H16" s="308" t="n"/>
      <c r="I16" s="342" t="n"/>
      <c r="J16" s="308" t="n"/>
      <c r="K16" s="342" t="n"/>
      <c r="L16" s="308" t="n"/>
      <c r="R16" s="89" t="n"/>
      <c r="S16" s="67" t="n">
        <v>12724</v>
      </c>
      <c r="T16" s="69" t="n"/>
    </row>
    <row r="17">
      <c r="A17" s="283" t="inlineStr">
        <is>
          <t>Комплект с РВТ 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71" t="n"/>
      <c r="S17" s="71" t="n"/>
      <c r="T17" s="71" t="n"/>
    </row>
    <row r="18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R18" s="73" t="inlineStr">
        <is>
          <t>Динамика изменения</t>
        </is>
      </c>
      <c r="S18" s="64" t="n"/>
      <c r="T18" s="71" t="n"/>
    </row>
    <row r="19" ht="15.6" customHeight="1" s="325">
      <c r="A19" s="309" t="n"/>
      <c r="L19" s="311" t="n"/>
      <c r="R19" s="74" t="inlineStr">
        <is>
          <t>Цена по карте</t>
        </is>
      </c>
      <c r="S19" s="75" t="inlineStr">
        <is>
          <t>положительная</t>
        </is>
      </c>
      <c r="T19" s="71" t="n"/>
    </row>
    <row r="20" ht="15.6" customHeight="1" s="325">
      <c r="A20" s="309" t="n"/>
      <c r="L20" s="311" t="n"/>
      <c r="R20" s="76" t="inlineStr">
        <is>
          <t>Цена без карты</t>
        </is>
      </c>
      <c r="S20" s="75" t="inlineStr">
        <is>
          <t>положительная</t>
        </is>
      </c>
      <c r="T20" s="71" t="n"/>
    </row>
    <row r="21">
      <c r="A21" s="309" t="n"/>
      <c r="L21" s="311" t="n"/>
    </row>
    <row r="22">
      <c r="A22" s="309" t="n"/>
      <c r="L22" s="311" t="n"/>
    </row>
    <row r="23">
      <c r="A23" s="309" t="n"/>
      <c r="L23" s="311" t="n"/>
    </row>
    <row r="24">
      <c r="A24" s="309" t="n"/>
      <c r="L24" s="311" t="n"/>
    </row>
    <row r="25">
      <c r="A25" s="309" t="n"/>
      <c r="L25" s="311" t="n"/>
    </row>
    <row r="26">
      <c r="A26" s="309" t="n"/>
      <c r="L26" s="311" t="n"/>
    </row>
    <row r="27" ht="17.25" customHeight="1" s="325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>
      <c r="A28" s="352" t="inlineStr">
        <is>
          <t>https://www.ozon.ru/product/komplekt-ventilyatsii-dlya-ploskoy-krovli-vnutrenniy-diametr-150-mm-nanodeflektor-1724574958/?at=qQtJ3Grmmc4NoQ6jhJ78QWYfYBjRZotXVwZl6CQ0oXWL</t>
        </is>
      </c>
      <c r="B28" s="308" t="n"/>
      <c r="C28" s="352" t="n"/>
      <c r="D28" s="308" t="n"/>
      <c r="E28" s="342" t="n"/>
      <c r="F28" s="308" t="n"/>
      <c r="G28" s="342" t="n"/>
      <c r="H28" s="308" t="n"/>
      <c r="I28" s="342" t="n"/>
      <c r="J28" s="308" t="n"/>
      <c r="K28" s="342" t="n"/>
      <c r="L28" s="308" t="n"/>
    </row>
    <row r="29" ht="15.6" customHeight="1" s="325">
      <c r="A29" s="382" t="inlineStr">
        <is>
          <t>Wildberries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</row>
    <row r="30">
      <c r="A30" s="283" t="inlineStr">
        <is>
          <t>РВТ 160</t>
        </is>
      </c>
      <c r="B30" s="316" t="n"/>
      <c r="C30" s="316" t="n"/>
      <c r="D30" s="316" t="n"/>
      <c r="E30" s="316" t="n"/>
      <c r="F30" s="316" t="n"/>
      <c r="G30" s="316" t="n"/>
      <c r="H30" s="316" t="n"/>
      <c r="I30" s="316" t="n"/>
      <c r="J30" s="316" t="n"/>
      <c r="K30" s="316" t="n"/>
      <c r="L30" s="369" t="n"/>
      <c r="N30" s="350" t="inlineStr">
        <is>
          <t>Wildberries</t>
        </is>
      </c>
      <c r="R30" s="350" t="inlineStr">
        <is>
          <t>Wildberries</t>
        </is>
      </c>
    </row>
    <row r="31">
      <c r="A31" s="283" t="n"/>
      <c r="B31" s="307" t="n"/>
      <c r="C31" s="307" t="n"/>
      <c r="D31" s="307" t="n"/>
      <c r="E31" s="307" t="n"/>
      <c r="F31" s="307" t="n"/>
      <c r="G31" s="307" t="n"/>
      <c r="H31" s="307" t="n"/>
      <c r="I31" s="307" t="n"/>
      <c r="J31" s="307" t="n"/>
      <c r="K31" s="307" t="n"/>
      <c r="L31" s="308" t="n"/>
      <c r="R31" s="64" t="inlineStr">
        <is>
          <t>РВТ</t>
        </is>
      </c>
      <c r="S31" s="64" t="n"/>
      <c r="T31" s="91" t="inlineStr">
        <is>
          <t>% от РРЦ</t>
        </is>
      </c>
    </row>
    <row r="32" ht="15.6" customHeight="1" s="325">
      <c r="A32" s="309" t="n"/>
      <c r="L32" s="311" t="n"/>
      <c r="N32" s="353" t="inlineStr">
        <is>
          <t>РВТ</t>
        </is>
      </c>
      <c r="R32" s="89" t="inlineStr">
        <is>
          <t>Цена по карте</t>
        </is>
      </c>
      <c r="S32" s="67" t="n">
        <v>4468</v>
      </c>
      <c r="T32" s="69">
        <f>100-(S32*100/5270)</f>
        <v/>
      </c>
    </row>
    <row r="33" ht="15.6" customHeight="1" s="325">
      <c r="A33" s="309" t="n"/>
      <c r="L33" s="311" t="n"/>
      <c r="P33" s="65" t="inlineStr">
        <is>
          <t>%</t>
        </is>
      </c>
      <c r="R33" s="89" t="inlineStr">
        <is>
          <t>Цена без карты</t>
        </is>
      </c>
      <c r="S33" s="67" t="n">
        <v>4560</v>
      </c>
      <c r="T33" s="69">
        <f>100 - (S33*100/5170)</f>
        <v/>
      </c>
    </row>
    <row r="34" ht="15.6" customHeight="1" s="325">
      <c r="A34" s="309" t="n"/>
      <c r="L34" s="311" t="n"/>
      <c r="N34" s="66" t="inlineStr">
        <is>
          <t>Цена по карте</t>
        </is>
      </c>
      <c r="O34" s="67" t="n">
        <v>4617</v>
      </c>
      <c r="P34" s="69">
        <f>100-(O34*100/5270)</f>
        <v/>
      </c>
      <c r="R34" s="71" t="n"/>
      <c r="S34" s="71" t="n"/>
      <c r="T34" s="71" t="n"/>
    </row>
    <row r="35" ht="15.6" customHeight="1" s="325">
      <c r="A35" s="309" t="n"/>
      <c r="L35" s="311" t="n"/>
      <c r="N35" s="66" t="inlineStr">
        <is>
          <t>Цена без карты</t>
        </is>
      </c>
      <c r="O35" s="67" t="n">
        <v>4712</v>
      </c>
      <c r="P35" s="69">
        <f>100 - (O35*100/5170)</f>
        <v/>
      </c>
      <c r="R35" s="73" t="inlineStr">
        <is>
          <t>Динамика изменения</t>
        </is>
      </c>
      <c r="S35" s="64" t="n"/>
      <c r="T35" s="71" t="n"/>
    </row>
    <row r="36" ht="15.6" customHeight="1" s="325">
      <c r="A36" s="309" t="n"/>
      <c r="L36" s="311" t="n"/>
      <c r="R36" s="74" t="inlineStr">
        <is>
          <t>Цена по карте</t>
        </is>
      </c>
      <c r="S36" s="75" t="inlineStr">
        <is>
          <t>положительная</t>
        </is>
      </c>
      <c r="T36" s="71" t="n"/>
    </row>
    <row r="37" ht="15.6" customHeight="1" s="325">
      <c r="A37" s="309" t="n"/>
      <c r="L37" s="311" t="n"/>
      <c r="R37" s="76" t="inlineStr">
        <is>
          <t>Цена без карты</t>
        </is>
      </c>
      <c r="S37" s="75" t="inlineStr">
        <is>
          <t>положительная</t>
        </is>
      </c>
      <c r="T37" s="71" t="n"/>
    </row>
    <row r="38">
      <c r="A38" s="309" t="n"/>
      <c r="L38" s="311" t="n"/>
      <c r="N38" s="353" t="inlineStr">
        <is>
          <t>Комплект</t>
        </is>
      </c>
    </row>
    <row r="39">
      <c r="A39" s="309" t="n"/>
      <c r="L39" s="311" t="n"/>
      <c r="P39" s="65" t="inlineStr">
        <is>
          <t>%</t>
        </is>
      </c>
    </row>
    <row r="40" ht="15.6" customHeight="1" s="325">
      <c r="A40" s="312" t="n"/>
      <c r="B40" s="313" t="n"/>
      <c r="C40" s="313" t="n"/>
      <c r="D40" s="313" t="n"/>
      <c r="E40" s="313" t="n"/>
      <c r="F40" s="313" t="n"/>
      <c r="G40" s="313" t="n"/>
      <c r="H40" s="313" t="n"/>
      <c r="I40" s="313" t="n"/>
      <c r="J40" s="313" t="n"/>
      <c r="K40" s="313" t="n"/>
      <c r="L40" s="314" t="n"/>
      <c r="N40" s="66" t="inlineStr">
        <is>
          <t>Цена по карте</t>
        </is>
      </c>
      <c r="O40" s="67" t="n">
        <v>11905</v>
      </c>
      <c r="P40" s="69">
        <f>100-(O40*100/10204)</f>
        <v/>
      </c>
      <c r="R40" s="64" t="inlineStr">
        <is>
          <t>Комплект</t>
        </is>
      </c>
      <c r="S40" s="64" t="n"/>
      <c r="T40" s="91" t="inlineStr">
        <is>
          <t>% от РРЦ</t>
        </is>
      </c>
    </row>
    <row r="41" ht="15.6" customHeight="1" s="325">
      <c r="A41" s="352" t="inlineStr">
        <is>
          <t>https://www.wildberries.ru/catalog/176282570/detail.aspx</t>
        </is>
      </c>
      <c r="B41" s="308" t="n"/>
      <c r="C41" s="342" t="n"/>
      <c r="D41" s="308" t="n"/>
      <c r="E41" s="352" t="inlineStr">
        <is>
          <t>https://www.wildberries.ru/catalog/176282487/detail.aspx</t>
        </is>
      </c>
      <c r="F41" s="308" t="n"/>
      <c r="G41" s="342" t="n"/>
      <c r="H41" s="308" t="n"/>
      <c r="I41" s="342" t="n"/>
      <c r="J41" s="308" t="n"/>
      <c r="K41" s="342" t="n"/>
      <c r="L41" s="308" t="n"/>
      <c r="N41" s="66" t="n"/>
      <c r="O41" s="67" t="n">
        <v>12148</v>
      </c>
      <c r="P41" s="69" t="n"/>
      <c r="R41" s="89" t="n"/>
      <c r="S41" s="67" t="n">
        <v>11809</v>
      </c>
      <c r="T41" s="69" t="n"/>
    </row>
    <row r="42" ht="15.6" customHeight="1" s="325">
      <c r="A42" s="283" t="n"/>
      <c r="B42" s="316" t="n"/>
      <c r="C42" s="316" t="n"/>
      <c r="D42" s="316" t="n"/>
      <c r="E42" s="316" t="n"/>
      <c r="F42" s="316" t="n"/>
      <c r="G42" s="316" t="n"/>
      <c r="H42" s="316" t="n"/>
      <c r="I42" s="316" t="n"/>
      <c r="J42" s="316" t="n"/>
      <c r="K42" s="316" t="n"/>
      <c r="L42" s="369" t="n"/>
      <c r="R42" s="89" t="inlineStr">
        <is>
          <t>Цена без карты</t>
        </is>
      </c>
      <c r="S42" s="67" t="n">
        <v>12501</v>
      </c>
      <c r="T42" s="69">
        <f>100-(S42*100/10204)</f>
        <v/>
      </c>
    </row>
    <row r="43">
      <c r="A43" s="283" t="n"/>
      <c r="B43" s="307" t="n"/>
      <c r="C43" s="307" t="n"/>
      <c r="D43" s="307" t="n"/>
      <c r="E43" s="307" t="n"/>
      <c r="F43" s="307" t="n"/>
      <c r="G43" s="307" t="n"/>
      <c r="H43" s="307" t="n"/>
      <c r="I43" s="307" t="n"/>
      <c r="J43" s="307" t="n"/>
      <c r="K43" s="307" t="n"/>
      <c r="L43" s="308" t="n"/>
      <c r="R43" s="71" t="n"/>
      <c r="S43" s="71" t="n"/>
      <c r="T43" s="71" t="n"/>
    </row>
    <row r="44">
      <c r="A44" s="309" t="n"/>
      <c r="L44" s="311" t="n"/>
      <c r="R44" s="73" t="inlineStr">
        <is>
          <t>Динамика изменения</t>
        </is>
      </c>
      <c r="S44" s="64" t="n"/>
      <c r="T44" s="71" t="n"/>
    </row>
    <row r="45" ht="15.6" customHeight="1" s="325">
      <c r="A45" s="309" t="n"/>
      <c r="L45" s="311" t="n"/>
      <c r="R45" s="74" t="inlineStr">
        <is>
          <t>Цена по карте</t>
        </is>
      </c>
      <c r="S45" s="75" t="inlineStr">
        <is>
          <t>положительная</t>
        </is>
      </c>
      <c r="T45" s="71" t="n"/>
    </row>
    <row r="46" ht="15.6" customHeight="1" s="325">
      <c r="A46" s="309" t="n"/>
      <c r="L46" s="311" t="n"/>
      <c r="R46" s="76" t="inlineStr">
        <is>
          <t>Цена без карты</t>
        </is>
      </c>
      <c r="S46" s="75" t="inlineStr">
        <is>
          <t>положительная</t>
        </is>
      </c>
      <c r="T46" s="71" t="n"/>
    </row>
    <row r="47">
      <c r="A47" s="309" t="n"/>
      <c r="L47" s="311" t="n"/>
    </row>
    <row r="48">
      <c r="A48" s="309" t="n"/>
      <c r="L48" s="311" t="n"/>
    </row>
    <row r="49">
      <c r="A49" s="309" t="n"/>
      <c r="L49" s="311" t="n"/>
    </row>
    <row r="50">
      <c r="A50" s="309" t="n"/>
      <c r="L50" s="311" t="n"/>
    </row>
    <row r="51">
      <c r="A51" s="309" t="n"/>
      <c r="L51" s="311" t="n"/>
    </row>
    <row r="52">
      <c r="A52" s="312" t="n"/>
      <c r="B52" s="313" t="n"/>
      <c r="C52" s="313" t="n"/>
      <c r="D52" s="313" t="n"/>
      <c r="E52" s="313" t="n"/>
      <c r="F52" s="313" t="n"/>
      <c r="G52" s="313" t="n"/>
      <c r="H52" s="313" t="n"/>
      <c r="I52" s="313" t="n"/>
      <c r="J52" s="313" t="n"/>
      <c r="K52" s="313" t="n"/>
      <c r="L52" s="314" t="n"/>
    </row>
    <row r="53">
      <c r="A53" s="352" t="inlineStr">
        <is>
          <t>https://www.wildberries.ru/catalog/178708504/detail.aspx</t>
        </is>
      </c>
      <c r="B53" s="308" t="n"/>
      <c r="C53" s="342" t="n"/>
      <c r="D53" s="308" t="n"/>
      <c r="E53" s="342" t="n"/>
      <c r="F53" s="308" t="n"/>
      <c r="G53" s="342" t="n"/>
      <c r="H53" s="308" t="n"/>
      <c r="I53" s="342" t="n"/>
      <c r="J53" s="308" t="n"/>
      <c r="K53" s="342" t="n"/>
      <c r="L53" s="308" t="n"/>
    </row>
    <row r="54">
      <c r="A54" s="352" t="n"/>
      <c r="B54" s="328" t="n"/>
      <c r="C54" s="387" t="inlineStr">
        <is>
          <t>Яндекс Маркет</t>
        </is>
      </c>
      <c r="D54" s="316" t="n"/>
      <c r="E54" s="316" t="n"/>
      <c r="F54" s="316" t="n"/>
      <c r="G54" s="316" t="n"/>
      <c r="H54" s="316" t="n"/>
      <c r="I54" s="316" t="n"/>
      <c r="J54" s="369" t="n"/>
      <c r="K54" s="342" t="n"/>
      <c r="L54" s="328" t="n"/>
      <c r="N54" s="350" t="inlineStr">
        <is>
          <t>Яндекс Маркет</t>
        </is>
      </c>
      <c r="R54" s="350" t="inlineStr">
        <is>
          <t>Яндекс Маркет</t>
        </is>
      </c>
    </row>
    <row r="55">
      <c r="A55" s="283" t="inlineStr">
        <is>
          <t>РВТ 160</t>
        </is>
      </c>
      <c r="B55" s="316" t="n"/>
      <c r="C55" s="316" t="n"/>
      <c r="D55" s="316" t="n"/>
      <c r="E55" s="316" t="n"/>
      <c r="F55" s="316" t="n"/>
      <c r="G55" s="316" t="n"/>
      <c r="H55" s="316" t="n"/>
      <c r="I55" s="316" t="n"/>
      <c r="J55" s="316" t="n"/>
      <c r="K55" s="316" t="n"/>
      <c r="L55" s="369" t="n"/>
      <c r="R55" s="64" t="inlineStr">
        <is>
          <t>РВТ 160</t>
        </is>
      </c>
      <c r="S55" s="64" t="n"/>
      <c r="T55" s="91" t="inlineStr">
        <is>
          <t>% от РРЦ</t>
        </is>
      </c>
    </row>
    <row r="56" ht="15.6" customHeight="1" s="325">
      <c r="A56" s="283" t="n"/>
      <c r="B56" s="307" t="n"/>
      <c r="C56" s="307" t="n"/>
      <c r="D56" s="307" t="n"/>
      <c r="E56" s="307" t="n"/>
      <c r="F56" s="307" t="n"/>
      <c r="G56" s="307" t="n"/>
      <c r="H56" s="307" t="n"/>
      <c r="I56" s="307" t="n"/>
      <c r="J56" s="307" t="n"/>
      <c r="K56" s="307" t="n"/>
      <c r="L56" s="308" t="n"/>
      <c r="N56" s="353" t="inlineStr">
        <is>
          <t>РВТ 160</t>
        </is>
      </c>
      <c r="R56" s="89" t="inlineStr">
        <is>
          <t>Цена по карте</t>
        </is>
      </c>
      <c r="S56" s="67" t="n">
        <v>5494</v>
      </c>
      <c r="T56" s="69">
        <f>100-(S56*100/5270)</f>
        <v/>
      </c>
    </row>
    <row r="57" ht="15.6" customHeight="1" s="325">
      <c r="A57" s="309" t="n"/>
      <c r="L57" s="311" t="n"/>
      <c r="P57" s="65" t="inlineStr">
        <is>
          <t>%</t>
        </is>
      </c>
      <c r="R57" s="89" t="inlineStr">
        <is>
          <t>Цена без карты</t>
        </is>
      </c>
      <c r="S57" s="67" t="n">
        <v>5568</v>
      </c>
      <c r="T57" s="69">
        <f>100 - (S57*100/5170)</f>
        <v/>
      </c>
    </row>
    <row r="58" ht="15.6" customHeight="1" s="325">
      <c r="A58" s="309" t="n"/>
      <c r="L58" s="311" t="n"/>
      <c r="N58" s="66" t="inlineStr">
        <is>
          <t>Цена по карте</t>
        </is>
      </c>
      <c r="O58" s="67" t="n">
        <v>5369</v>
      </c>
      <c r="P58" s="69">
        <f>100-(O58*100/5270)</f>
        <v/>
      </c>
      <c r="R58" s="71" t="n"/>
      <c r="S58" s="71" t="n"/>
      <c r="T58" s="71" t="n"/>
    </row>
    <row r="59" ht="15.6" customHeight="1" s="325">
      <c r="A59" s="309" t="n"/>
      <c r="L59" s="311" t="n"/>
      <c r="N59" s="66" t="inlineStr">
        <is>
          <t>Цена без карты</t>
        </is>
      </c>
      <c r="O59" s="67" t="n">
        <v>8000</v>
      </c>
      <c r="P59" s="69">
        <f>100 - (O59*100/5170)</f>
        <v/>
      </c>
      <c r="R59" s="73" t="inlineStr">
        <is>
          <t>Динамика изменения</t>
        </is>
      </c>
      <c r="S59" s="64" t="n"/>
      <c r="T59" s="71" t="n"/>
    </row>
    <row r="60" ht="15.6" customHeight="1" s="325">
      <c r="A60" s="309" t="n"/>
      <c r="L60" s="311" t="n"/>
      <c r="R60" s="74" t="inlineStr">
        <is>
          <t>Цена по карте</t>
        </is>
      </c>
      <c r="S60" s="75" t="inlineStr">
        <is>
          <t>отрицательное</t>
        </is>
      </c>
      <c r="T60" s="71" t="n"/>
    </row>
    <row r="61" ht="15.6" customHeight="1" s="325">
      <c r="A61" s="309" t="n"/>
      <c r="L61" s="311" t="n"/>
      <c r="R61" s="111" t="inlineStr">
        <is>
          <t>Цена без карты</t>
        </is>
      </c>
      <c r="S61" s="75" t="inlineStr">
        <is>
          <t>отрицательное</t>
        </is>
      </c>
      <c r="T61" s="71" t="n"/>
    </row>
    <row r="62">
      <c r="A62" s="309" t="n"/>
      <c r="L62" s="311" t="n"/>
      <c r="N62" s="353" t="n"/>
    </row>
    <row r="63">
      <c r="A63" s="309" t="n"/>
      <c r="L63" s="311" t="n"/>
    </row>
    <row r="64" ht="15.6" customHeight="1" s="325">
      <c r="A64" s="309" t="n"/>
      <c r="L64" s="311" t="n"/>
      <c r="N64" s="79" t="n"/>
      <c r="O64" s="80" t="n"/>
      <c r="P64" s="81" t="n"/>
      <c r="R64" s="73" t="n"/>
      <c r="S64" s="73" t="n"/>
      <c r="T64" s="73" t="n"/>
    </row>
    <row r="65" ht="15.6" customHeight="1" s="325">
      <c r="A65" s="312" t="n"/>
      <c r="B65" s="313" t="n"/>
      <c r="C65" s="313" t="n"/>
      <c r="D65" s="313" t="n"/>
      <c r="E65" s="313" t="n"/>
      <c r="F65" s="313" t="n"/>
      <c r="G65" s="313" t="n"/>
      <c r="H65" s="313" t="n"/>
      <c r="I65" s="313" t="n"/>
      <c r="J65" s="313" t="n"/>
      <c r="K65" s="313" t="n"/>
      <c r="L65" s="314" t="n"/>
      <c r="N65" s="79" t="n"/>
      <c r="O65" s="80" t="n"/>
      <c r="P65" s="81" t="n"/>
      <c r="R65" s="93" t="n"/>
      <c r="S65" s="80" t="n"/>
      <c r="T65" s="81" t="n"/>
    </row>
    <row r="66" ht="15.6" customHeight="1" s="325">
      <c r="A66" s="298" t="inlineStr">
        <is>
          <t>https://market.yandex.ru/card/nanodeflektor-turbina-rotatsionnaya-ventilyatsionnaya-d160-korichnevyy-plastik/102019099337?do-waremd5=2Wj-B_uMg0xTF_Vkw7RCSw&amp;sponsored=1&amp;cpc=yEZFyXiAZF-f2ab4nMMvqmljcdfXZfER23lvIpXt3zcy6cJFjZSNYouofJUbk5x7gFDWApH6BF6uyX79ngnzQ-0gzMFfu11MkoW8FdqVVyxKbEOTP7ckHA7gvoW6BQ3vEJC4Ha7BR2lLqvXWIozh5WsXWbaShyrvntCn_PT1aI-MndZQ7meB5QQzs_lwegwP2MM46-z1myBEPxJOwGHTdSvwJsGWrXLpvJLB88WN2DFnHxhZMRkWwDBxnJplxRhcCV8coVzb5dnUIurSCiuCGZfTGbrznOwCCtbo83l01gPIPK03IdnKAXzh1MRfDz89m4Xi0hR5rRB_5TRMUKIGT2idSq1em9gRZil7FcJwqKeA5GH2J1xGaAGdz1wCmQdXOgR2Min55PXSi0dAy93p4E0AT1mIx5tl_ZjGh4UclrHXYoJPJL4thwU8GYxBiMDsGebSzQbX-4qAZxUMDDrbSmtra34--5TtZrkT4RY9nVqw3kAzbRnETO5niOhBp-A41HYC3K9zRkcw67SPe6MCHSXDCD-Kidf4un4riSHZ5u1ldyRhgRMWRc5PZeiMGjRdvI3GjQB6dgk%2C&amp;nid=18062242&amp;ogV=-12</t>
        </is>
      </c>
      <c r="B66" s="369" t="n"/>
      <c r="C66" s="321" t="n"/>
      <c r="D66" s="369" t="n"/>
      <c r="E66" s="298" t="n"/>
      <c r="F66" s="369" t="n"/>
      <c r="G66" s="280" t="n"/>
      <c r="H66" s="369" t="n"/>
      <c r="I66" s="280" t="n"/>
      <c r="J66" s="369" t="n"/>
      <c r="K66" s="280" t="n"/>
      <c r="L66" s="369" t="n"/>
      <c r="R66" s="93" t="n"/>
      <c r="S66" s="80" t="n"/>
      <c r="T66" s="81" t="n"/>
    </row>
    <row r="67">
      <c r="A67" s="283" t="inlineStr">
        <is>
          <t>Комплект с РВТ 160</t>
        </is>
      </c>
      <c r="B67" s="316" t="n"/>
      <c r="C67" s="316" t="n"/>
      <c r="D67" s="316" t="n"/>
      <c r="E67" s="316" t="n"/>
      <c r="F67" s="316" t="n"/>
      <c r="G67" s="316" t="n"/>
      <c r="H67" s="316" t="n"/>
      <c r="I67" s="316" t="n"/>
      <c r="J67" s="316" t="n"/>
      <c r="K67" s="316" t="n"/>
      <c r="L67" s="369" t="n"/>
      <c r="R67" s="64" t="inlineStr">
        <is>
          <t>Комплект с РВТ 160</t>
        </is>
      </c>
      <c r="S67" s="64" t="n"/>
      <c r="T67" s="91" t="inlineStr">
        <is>
          <t>% от РРЦ</t>
        </is>
      </c>
    </row>
    <row r="68" ht="15.6" customHeight="1" s="325">
      <c r="A68" s="283" t="n"/>
      <c r="B68" s="307" t="n"/>
      <c r="C68" s="307" t="n"/>
      <c r="D68" s="307" t="n"/>
      <c r="E68" s="307" t="n"/>
      <c r="F68" s="307" t="n"/>
      <c r="G68" s="307" t="n"/>
      <c r="H68" s="307" t="n"/>
      <c r="I68" s="307" t="n"/>
      <c r="J68" s="307" t="n"/>
      <c r="K68" s="307" t="n"/>
      <c r="L68" s="308" t="n"/>
      <c r="N68" s="353" t="inlineStr">
        <is>
          <t>Комплект с РВТ 160</t>
        </is>
      </c>
      <c r="R68" s="89" t="inlineStr">
        <is>
          <t>Цена по карте</t>
        </is>
      </c>
      <c r="S68" s="67" t="n">
        <v>11820</v>
      </c>
      <c r="T68" s="69">
        <f>100-(S68*100/5270)</f>
        <v/>
      </c>
    </row>
    <row r="69" ht="15.6" customHeight="1" s="325">
      <c r="A69" s="309" t="n"/>
      <c r="L69" s="311" t="n"/>
      <c r="P69" s="65" t="inlineStr">
        <is>
          <t>%</t>
        </is>
      </c>
      <c r="R69" s="89" t="inlineStr">
        <is>
          <t>Цена без карты</t>
        </is>
      </c>
      <c r="S69" s="67" t="n">
        <v>11519</v>
      </c>
      <c r="T69" s="69">
        <f>100 - (S69*100/5170)</f>
        <v/>
      </c>
    </row>
    <row r="70" ht="15.6" customHeight="1" s="325">
      <c r="A70" s="309" t="n"/>
      <c r="L70" s="311" t="n"/>
      <c r="N70" s="66" t="inlineStr">
        <is>
          <t>Цена по карте</t>
        </is>
      </c>
      <c r="O70" s="67" t="n">
        <v>11820</v>
      </c>
      <c r="P70" s="69">
        <f>100-(O70*100/5270)</f>
        <v/>
      </c>
      <c r="R70" s="71" t="n"/>
      <c r="S70" s="71" t="n"/>
      <c r="T70" s="71" t="n"/>
    </row>
    <row r="71" ht="15.6" customHeight="1" s="325">
      <c r="A71" s="309" t="n"/>
      <c r="L71" s="311" t="n"/>
      <c r="N71" s="66" t="inlineStr">
        <is>
          <t>Цена без карты</t>
        </is>
      </c>
      <c r="O71" s="67" t="n">
        <v>11519</v>
      </c>
      <c r="P71" s="69">
        <f>100 - (O71*100/5170)</f>
        <v/>
      </c>
      <c r="R71" s="73" t="inlineStr">
        <is>
          <t>Динамика изменения</t>
        </is>
      </c>
      <c r="S71" s="64" t="n"/>
      <c r="T71" s="71" t="n"/>
    </row>
    <row r="72" ht="15.6" customHeight="1" s="325">
      <c r="A72" s="309" t="n"/>
      <c r="L72" s="311" t="n"/>
      <c r="R72" s="74" t="inlineStr">
        <is>
          <t>Цена по карте</t>
        </is>
      </c>
      <c r="S72" s="75" t="inlineStr">
        <is>
          <t>без изменений</t>
        </is>
      </c>
      <c r="T72" s="71" t="n"/>
    </row>
    <row r="73" ht="15.6" customHeight="1" s="325">
      <c r="A73" s="309" t="n"/>
      <c r="L73" s="311" t="n"/>
      <c r="R73" s="111" t="inlineStr">
        <is>
          <t>Цена без карты</t>
        </is>
      </c>
      <c r="S73" s="75" t="inlineStr">
        <is>
          <t>без изменений</t>
        </is>
      </c>
      <c r="T73" s="71" t="n"/>
    </row>
    <row r="74">
      <c r="A74" s="309" t="n"/>
      <c r="L74" s="311" t="n"/>
      <c r="N74" s="353" t="n"/>
    </row>
    <row r="75">
      <c r="A75" s="309" t="n"/>
      <c r="L75" s="311" t="n"/>
    </row>
    <row r="76" ht="15.6" customHeight="1" s="325">
      <c r="A76" s="309" t="n"/>
      <c r="L76" s="311" t="n"/>
      <c r="N76" s="79" t="n"/>
      <c r="O76" s="80" t="n"/>
      <c r="P76" s="81" t="n"/>
      <c r="R76" s="73" t="n"/>
      <c r="S76" s="181" t="n"/>
      <c r="T76" s="73" t="n"/>
    </row>
    <row r="77" ht="15.6" customHeight="1" s="325">
      <c r="A77" s="312" t="n"/>
      <c r="B77" s="313" t="n"/>
      <c r="C77" s="313" t="n"/>
      <c r="D77" s="313" t="n"/>
      <c r="E77" s="313" t="n"/>
      <c r="F77" s="313" t="n"/>
      <c r="G77" s="313" t="n"/>
      <c r="H77" s="313" t="n"/>
      <c r="I77" s="313" t="n"/>
      <c r="J77" s="313" t="n"/>
      <c r="K77" s="313" t="n"/>
      <c r="L77" s="314" t="n"/>
      <c r="N77" s="79" t="n"/>
      <c r="O77" s="80" t="n"/>
      <c r="P77" s="81" t="n"/>
      <c r="R77" s="93" t="n"/>
      <c r="S77" s="80" t="n"/>
      <c r="T77" s="81" t="n"/>
    </row>
    <row r="78" ht="15.6" customHeight="1" s="325">
      <c r="A78" s="298" t="inlineStr">
        <is>
          <t>https://market.yandex.ru/card/komplekt-ventilyatsii-dlya-ploskoy-krovli-vnutrenniy-diametr-150-mm-nanodeflektor/103602462247?do-waremd5=nfprxe8OXVlvB1oW0owAoA&amp;cpc=kCd56B2v9O829kaBULYexSLQdaiLsl3AX7Ei8c9UhFgSKOHj0mlFGXQMAHd55yw84z0aYxiAFzbYMTecHqblWiw1aJt-pOwJLwgVFj9YqM0MBT73bK4IJ3lBjuGh6HutWZEZr-LLkqeqwbi0HZ8E-cq-KoZV5n2kxs6R-K14kGFRGBh87QM6xBbMzlG3B3yBuFp4tW_q32Z_u5g9H2qEis_kafqG1vD0_iGDf_39DSX0E18m7-cJAnSW2YjpNkc6YYkoCbNzi4gNKoVNrySnGOXQF4C0mRiBuoFPjWwM99jRtOdXkj2qKMqJsuELLSS53SGC_yw0LKnoxEVdvEjtgvrVetpldcg3BCrmj62b9C4IBoVUo3v8muVuBB7V6GywfbgXBH1FBfb3np18W9Bie3u8CJ32EJGAzZ6itfnb-phJLqZh68ej2lVp4ACcJEf6&amp;cc=CiA5NWJhZjQ4ZThjYjg1M2Y4MTQzNDcwM2QzOGZkMzRmZRAHgH3m7QY%2C&amp;resale_goods=resale_new&amp;hid=62865574&amp;nid=62866380&amp;show-uid=17810950637079270608606002&amp;showUid=17810950637079270608606002&amp;from-show-uid=17810950637079270608606002&amp;cpa=1&amp;from=search</t>
        </is>
      </c>
      <c r="B78" s="369" t="n"/>
      <c r="C78" s="321" t="n"/>
      <c r="D78" s="369" t="n"/>
      <c r="E78" s="280" t="n"/>
      <c r="F78" s="369" t="n"/>
      <c r="G78" s="280" t="n"/>
      <c r="H78" s="369" t="n"/>
      <c r="I78" s="280" t="n"/>
      <c r="J78" s="369" t="n"/>
      <c r="K78" s="280" t="n"/>
      <c r="L78" s="369" t="n"/>
      <c r="R78" s="93" t="n"/>
      <c r="S78" s="80" t="n"/>
      <c r="T78" s="81" t="n"/>
    </row>
  </sheetData>
  <mergeCells count="66">
    <mergeCell ref="R30:T30"/>
    <mergeCell ref="K16:L16"/>
    <mergeCell ref="N68:P68"/>
    <mergeCell ref="N62:P62"/>
    <mergeCell ref="A56:L65"/>
    <mergeCell ref="A18:L27"/>
    <mergeCell ref="A55:L55"/>
    <mergeCell ref="R54:T54"/>
    <mergeCell ref="A78:B78"/>
    <mergeCell ref="C78:D78"/>
    <mergeCell ref="A16:B16"/>
    <mergeCell ref="N38:P38"/>
    <mergeCell ref="A42:L42"/>
    <mergeCell ref="C16:D16"/>
    <mergeCell ref="I16:J16"/>
    <mergeCell ref="A41:B41"/>
    <mergeCell ref="C41:D41"/>
    <mergeCell ref="I41:J41"/>
    <mergeCell ref="C54:J54"/>
    <mergeCell ref="A5:L5"/>
    <mergeCell ref="K41:L41"/>
    <mergeCell ref="E28:F28"/>
    <mergeCell ref="A68:L77"/>
    <mergeCell ref="A66:B66"/>
    <mergeCell ref="G66:H66"/>
    <mergeCell ref="G53:H53"/>
    <mergeCell ref="I66:J66"/>
    <mergeCell ref="I53:J53"/>
    <mergeCell ref="E78:F78"/>
    <mergeCell ref="A17:L17"/>
    <mergeCell ref="G28:H28"/>
    <mergeCell ref="G78:H78"/>
    <mergeCell ref="I28:J28"/>
    <mergeCell ref="N30:P30"/>
    <mergeCell ref="N6:P6"/>
    <mergeCell ref="A4:L4"/>
    <mergeCell ref="A43:L52"/>
    <mergeCell ref="A29:L29"/>
    <mergeCell ref="N74:P74"/>
    <mergeCell ref="A31:L40"/>
    <mergeCell ref="A67:L67"/>
    <mergeCell ref="N4:P4"/>
    <mergeCell ref="A53:B53"/>
    <mergeCell ref="N54:P54"/>
    <mergeCell ref="A30:L30"/>
    <mergeCell ref="K53:L53"/>
    <mergeCell ref="E16:F16"/>
    <mergeCell ref="N32:P32"/>
    <mergeCell ref="I78:J78"/>
    <mergeCell ref="G16:H16"/>
    <mergeCell ref="E41:F41"/>
    <mergeCell ref="R4:T4"/>
    <mergeCell ref="K66:L66"/>
    <mergeCell ref="G41:H41"/>
    <mergeCell ref="A28:B28"/>
    <mergeCell ref="C66:D66"/>
    <mergeCell ref="N56:P56"/>
    <mergeCell ref="E53:F53"/>
    <mergeCell ref="E66:F66"/>
    <mergeCell ref="C28:D28"/>
    <mergeCell ref="K28:L28"/>
    <mergeCell ref="C53:D53"/>
    <mergeCell ref="A6:L15"/>
    <mergeCell ref="N12:P12"/>
    <mergeCell ref="A1:L3"/>
    <mergeCell ref="K78:L78"/>
  </mergeCells>
  <hyperlinks>
    <hyperlink xmlns:r="http://schemas.openxmlformats.org/officeDocument/2006/relationships" ref="A16" r:id="rId1"/>
    <hyperlink xmlns:r="http://schemas.openxmlformats.org/officeDocument/2006/relationships" ref="A28" r:id="rId2"/>
    <hyperlink xmlns:r="http://schemas.openxmlformats.org/officeDocument/2006/relationships" ref="A41" r:id="rId3"/>
    <hyperlink xmlns:r="http://schemas.openxmlformats.org/officeDocument/2006/relationships" ref="E41" r:id="rId4"/>
    <hyperlink xmlns:r="http://schemas.openxmlformats.org/officeDocument/2006/relationships" ref="A53" r:id="rId5"/>
  </hyperlinks>
  <pageMargins left="0.7" right="0.7" top="0.75" bottom="0.75" header="0.3" footer="0.3"/>
  <pageSetup orientation="portrait" paperSize="9"/>
  <drawing xmlns:r="http://schemas.openxmlformats.org/officeDocument/2006/relationships" r:id="rId6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selection activeCell="A6" sqref="A6:L15"/>
    </sheetView>
  </sheetViews>
  <sheetFormatPr baseColWidth="8" defaultRowHeight="14.4"/>
  <cols>
    <col width="16.44140625" customWidth="1" style="325" min="14" max="14"/>
    <col width="18.6640625" customWidth="1" style="325" min="18" max="18"/>
    <col width="18.109375" customWidth="1" style="325" min="19" max="19"/>
  </cols>
  <sheetData>
    <row r="1">
      <c r="A1" s="348" t="inlineStr">
        <is>
          <t>ИП Панов Дмитрий Николаевич 321440000015486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Ozon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  <c r="N4" s="350" t="inlineStr">
        <is>
          <t>ОЗОН</t>
        </is>
      </c>
      <c r="R4" s="350" t="inlineStr">
        <is>
          <t>ОЗОН</t>
        </is>
      </c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R5" s="64" t="inlineStr">
        <is>
          <t>РВТ</t>
        </is>
      </c>
      <c r="S5" s="64" t="n"/>
      <c r="T5" s="91" t="inlineStr">
        <is>
          <t>% от РРЦ</t>
        </is>
      </c>
    </row>
    <row r="6" ht="15.6" customHeight="1" s="325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N6" s="353" t="inlineStr">
        <is>
          <t>РВТ</t>
        </is>
      </c>
      <c r="R6" s="89" t="inlineStr">
        <is>
          <t>Цена по карте</t>
        </is>
      </c>
      <c r="S6" s="67" t="n">
        <v>5398</v>
      </c>
      <c r="T6" s="69">
        <f>100-(S6*100/5270)</f>
        <v/>
      </c>
    </row>
    <row r="7" ht="15.6" customHeight="1" s="325">
      <c r="A7" s="309" t="n"/>
      <c r="L7" s="311" t="n"/>
      <c r="P7" s="65" t="inlineStr">
        <is>
          <t>%</t>
        </is>
      </c>
      <c r="R7" s="89" t="inlineStr">
        <is>
          <t>Цена без карты</t>
        </is>
      </c>
      <c r="S7" s="67" t="n">
        <v>5977</v>
      </c>
      <c r="T7" s="69">
        <f>100 - (S7*100/5170)</f>
        <v/>
      </c>
    </row>
    <row r="8" ht="15.6" customHeight="1" s="325">
      <c r="A8" s="309" t="n"/>
      <c r="L8" s="311" t="n"/>
      <c r="N8" s="66" t="inlineStr">
        <is>
          <t>Цена по карте</t>
        </is>
      </c>
      <c r="O8" s="67" t="n"/>
      <c r="P8" s="69">
        <f>100-(O8*100/10204)</f>
        <v/>
      </c>
      <c r="R8" s="71" t="n"/>
      <c r="S8" s="71" t="n"/>
      <c r="T8" s="71" t="n"/>
    </row>
    <row r="9" ht="15.6" customHeight="1" s="325">
      <c r="A9" s="309" t="n"/>
      <c r="L9" s="311" t="n"/>
      <c r="N9" s="66" t="inlineStr">
        <is>
          <t>Цена без карты</t>
        </is>
      </c>
      <c r="O9" s="67" t="n"/>
      <c r="P9" s="69">
        <f>100 - (O9*100/5170)</f>
        <v/>
      </c>
      <c r="R9" s="73" t="inlineStr">
        <is>
          <t>Динамика изменения</t>
        </is>
      </c>
      <c r="S9" s="64" t="n"/>
      <c r="T9" s="71" t="n"/>
    </row>
    <row r="10" ht="15.6" customHeight="1" s="325">
      <c r="A10" s="309" t="n"/>
      <c r="L10" s="311" t="n"/>
      <c r="R10" s="74" t="inlineStr">
        <is>
          <t>Цена по карте</t>
        </is>
      </c>
      <c r="S10" s="75" t="inlineStr">
        <is>
          <t>положительная</t>
        </is>
      </c>
      <c r="T10" s="71" t="n"/>
    </row>
    <row r="11" ht="15.6" customHeight="1" s="325">
      <c r="A11" s="309" t="n"/>
      <c r="L11" s="311" t="n"/>
      <c r="R11" s="111" t="inlineStr">
        <is>
          <t>Цена без карты</t>
        </is>
      </c>
      <c r="S11" s="75" t="inlineStr">
        <is>
          <t>положительная</t>
        </is>
      </c>
      <c r="T11" s="71" t="n"/>
    </row>
    <row r="12">
      <c r="A12" s="309" t="n"/>
      <c r="L12" s="311" t="n"/>
      <c r="N12" s="353" t="n"/>
    </row>
    <row r="13">
      <c r="A13" s="309" t="n"/>
      <c r="L13" s="311" t="n"/>
    </row>
    <row r="14" ht="15.6" customHeight="1" s="325">
      <c r="A14" s="309" t="n"/>
      <c r="L14" s="311" t="n"/>
      <c r="N14" s="79" t="n"/>
      <c r="O14" s="80" t="n"/>
      <c r="P14" s="81" t="n"/>
      <c r="R14" s="73" t="n"/>
      <c r="S14" s="73" t="n"/>
      <c r="T14" s="73" t="n"/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N15" s="79" t="n"/>
      <c r="O15" s="80" t="n"/>
      <c r="P15" s="81" t="n"/>
      <c r="R15" s="93" t="n"/>
      <c r="S15" s="80" t="n"/>
      <c r="T15" s="81" t="n"/>
    </row>
    <row r="16" ht="15.6" customHeight="1" s="325">
      <c r="A16" s="352" t="inlineStr">
        <is>
          <t>https://www.ozon.ru/category/ventilyatsiya-10218/?category_was_predicted=true&amp;deny_category_prediction=true&amp;from_global=true&amp;opened=seller&amp;seller=1370903&amp;text=%D0%BD%D0%B0%D0%BD%D0%BE%D0%B4%D0%B5%D1%84%D0%BB%D0%B5%D0%BA%D1%82%D0%BE%D1%80</t>
        </is>
      </c>
      <c r="B16" s="308" t="n"/>
      <c r="C16" s="342" t="n"/>
      <c r="D16" s="308" t="n"/>
      <c r="E16" s="342" t="n"/>
      <c r="F16" s="308" t="n"/>
      <c r="G16" s="342" t="n"/>
      <c r="H16" s="308" t="n"/>
      <c r="I16" s="342" t="n"/>
      <c r="J16" s="308" t="n"/>
      <c r="K16" s="342" t="n"/>
      <c r="L16" s="308" t="n"/>
      <c r="R16" s="93" t="n"/>
      <c r="S16" s="80" t="n"/>
      <c r="T16" s="81" t="n"/>
    </row>
    <row r="17">
      <c r="A17" s="283" t="inlineStr">
        <is>
          <t>Комплект с РВТ 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71" t="n"/>
      <c r="S17" s="71" t="n"/>
      <c r="T17" s="71" t="n"/>
    </row>
    <row r="18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R18" s="73" t="n"/>
      <c r="S18" s="73" t="n"/>
      <c r="T18" s="71" t="n"/>
    </row>
    <row r="19">
      <c r="A19" s="309" t="n"/>
      <c r="L19" s="311" t="n"/>
      <c r="N19" s="353" t="inlineStr">
        <is>
          <t>Комплект с РВТ</t>
        </is>
      </c>
    </row>
    <row r="20">
      <c r="A20" s="309" t="n"/>
      <c r="L20" s="311" t="n"/>
      <c r="P20" s="65" t="inlineStr">
        <is>
          <t>%</t>
        </is>
      </c>
    </row>
    <row r="21" ht="15.6" customHeight="1" s="325">
      <c r="A21" s="309" t="n"/>
      <c r="L21" s="311" t="n"/>
      <c r="N21" s="66" t="inlineStr">
        <is>
          <t>Цена по карте</t>
        </is>
      </c>
      <c r="O21" s="67" t="n">
        <v>11144</v>
      </c>
      <c r="P21" s="69">
        <f>100-(O21*100/10204)</f>
        <v/>
      </c>
      <c r="R21" s="64" t="inlineStr">
        <is>
          <t>Комплект с РВТ</t>
        </is>
      </c>
      <c r="S21" s="64" t="n"/>
      <c r="T21" s="91" t="inlineStr">
        <is>
          <t>% от РРЦ</t>
        </is>
      </c>
    </row>
    <row r="22" ht="15.6" customHeight="1" s="325">
      <c r="A22" s="309" t="n"/>
      <c r="L22" s="311" t="n"/>
      <c r="N22" s="66" t="inlineStr">
        <is>
          <t>Цена без карты</t>
        </is>
      </c>
      <c r="O22" s="67" t="n">
        <v>11936</v>
      </c>
      <c r="P22" s="69">
        <f>100-(O22*100/10204)</f>
        <v/>
      </c>
      <c r="R22" s="89" t="inlineStr">
        <is>
          <t>Цена по карте</t>
        </is>
      </c>
      <c r="S22" s="67" t="n">
        <v>11144</v>
      </c>
      <c r="T22" s="69">
        <f>100-(S22*100/10204)</f>
        <v/>
      </c>
    </row>
    <row r="23" ht="15.6" customHeight="1" s="325">
      <c r="A23" s="309" t="n"/>
      <c r="L23" s="311" t="n"/>
      <c r="R23" s="89" t="inlineStr">
        <is>
          <t>Цена без карты</t>
        </is>
      </c>
      <c r="S23" s="67" t="n">
        <v>11936</v>
      </c>
      <c r="T23" s="69">
        <f>100-(S23*100/10204)</f>
        <v/>
      </c>
    </row>
    <row r="24">
      <c r="A24" s="309" t="n"/>
      <c r="L24" s="311" t="n"/>
      <c r="R24" s="71" t="n"/>
      <c r="S24" s="71" t="n"/>
      <c r="T24" s="71" t="n"/>
    </row>
    <row r="25">
      <c r="A25" s="309" t="n"/>
      <c r="L25" s="311" t="n"/>
      <c r="R25" s="73" t="inlineStr">
        <is>
          <t>Динамика изменения</t>
        </is>
      </c>
      <c r="S25" s="64" t="n"/>
      <c r="T25" s="71" t="n"/>
    </row>
    <row r="26" ht="15.6" customHeight="1" s="325">
      <c r="A26" s="309" t="n"/>
      <c r="L26" s="311" t="n"/>
      <c r="R26" s="74" t="inlineStr">
        <is>
          <t>Цена по карте</t>
        </is>
      </c>
      <c r="S26" s="75" t="inlineStr">
        <is>
          <t>без изменений</t>
        </is>
      </c>
      <c r="T26" s="71" t="n"/>
    </row>
    <row r="27" ht="15.6" customHeight="1" s="325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  <c r="R27" s="111" t="inlineStr">
        <is>
          <t>Цена без карты</t>
        </is>
      </c>
      <c r="S27" s="75" t="inlineStr">
        <is>
          <t>без изменений</t>
        </is>
      </c>
      <c r="T27" s="71" t="n"/>
    </row>
    <row r="28">
      <c r="A28" s="352" t="inlineStr">
        <is>
          <t>https://www.ozon.ru/product/komplekt-ventilyatsii-dlya-metallocherepitsy-monterrey-nanodeflektor-korichnevyy-gervent-1687212838/?_bctx=CAQQlfYQ&amp;at=z6tOz75D8c4Qm4ggt03oyDGUqBKRE5Cwn9j6Pi0E3K8O&amp;hs=1</t>
        </is>
      </c>
      <c r="B28" s="308" t="n"/>
      <c r="C28" s="342" t="n"/>
      <c r="D28" s="308" t="n"/>
      <c r="E28" s="342" t="n"/>
      <c r="F28" s="308" t="n"/>
      <c r="G28" s="342" t="n"/>
      <c r="H28" s="308" t="n"/>
      <c r="I28" s="342" t="n"/>
      <c r="J28" s="308" t="n"/>
      <c r="K28" s="342" t="n"/>
      <c r="L28" s="308" t="n"/>
      <c r="N28" s="350" t="n"/>
      <c r="O28" s="350" t="n"/>
      <c r="P28" s="350" t="n"/>
      <c r="R28" s="350" t="n"/>
      <c r="S28" s="350" t="n"/>
      <c r="T28" s="350" t="n"/>
    </row>
    <row r="29" ht="15.6" customHeight="1" s="325">
      <c r="A29" s="382" t="n"/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</row>
    <row r="30">
      <c r="A30" s="283" t="inlineStr">
        <is>
          <t>Комплект в колпаком</t>
        </is>
      </c>
      <c r="B30" s="316" t="n"/>
      <c r="C30" s="316" t="n"/>
      <c r="D30" s="316" t="n"/>
      <c r="E30" s="316" t="n"/>
      <c r="F30" s="316" t="n"/>
      <c r="G30" s="316" t="n"/>
      <c r="H30" s="316" t="n"/>
      <c r="I30" s="316" t="n"/>
      <c r="J30" s="316" t="n"/>
      <c r="K30" s="316" t="n"/>
      <c r="L30" s="369" t="n"/>
      <c r="N30" s="350" t="n"/>
      <c r="R30" s="350" t="n"/>
    </row>
    <row r="31">
      <c r="A31" s="283" t="n"/>
      <c r="B31" s="307" t="n"/>
      <c r="C31" s="307" t="n"/>
      <c r="D31" s="307" t="n"/>
      <c r="E31" s="307" t="n"/>
      <c r="F31" s="307" t="n"/>
      <c r="G31" s="307" t="n"/>
      <c r="H31" s="307" t="n"/>
      <c r="I31" s="307" t="n"/>
      <c r="J31" s="307" t="n"/>
      <c r="K31" s="307" t="n"/>
      <c r="L31" s="308" t="n"/>
      <c r="N31" s="350" t="inlineStr">
        <is>
          <t>Комплект в колпаком</t>
        </is>
      </c>
      <c r="R31" s="350" t="inlineStr">
        <is>
          <t>Комплект в колпаком</t>
        </is>
      </c>
    </row>
    <row r="32">
      <c r="A32" s="309" t="n"/>
      <c r="L32" s="311" t="n"/>
      <c r="R32" s="64" t="inlineStr">
        <is>
          <t>РВТ</t>
        </is>
      </c>
      <c r="S32" s="64" t="n"/>
      <c r="T32" s="91" t="inlineStr">
        <is>
          <t>% от РРЦ</t>
        </is>
      </c>
    </row>
    <row r="33" ht="15.6" customHeight="1" s="325">
      <c r="A33" s="309" t="n"/>
      <c r="L33" s="311" t="n"/>
      <c r="N33" s="353" t="n"/>
      <c r="R33" s="89" t="inlineStr">
        <is>
          <t>Цена по карте</t>
        </is>
      </c>
      <c r="S33" s="67" t="n">
        <v>7443</v>
      </c>
      <c r="T33" s="69">
        <f>100-(S33*100/5270)</f>
        <v/>
      </c>
    </row>
    <row r="34" ht="15.6" customHeight="1" s="325">
      <c r="A34" s="309" t="n"/>
      <c r="L34" s="311" t="n"/>
      <c r="P34" s="65" t="inlineStr">
        <is>
          <t>%</t>
        </is>
      </c>
      <c r="R34" s="89" t="inlineStr">
        <is>
          <t>Цена без карты</t>
        </is>
      </c>
      <c r="S34" s="67" t="n">
        <v>7968</v>
      </c>
      <c r="T34" s="69">
        <f>100 - (S34*100/5170)</f>
        <v/>
      </c>
    </row>
    <row r="35" ht="15.6" customHeight="1" s="325">
      <c r="A35" s="309" t="n"/>
      <c r="L35" s="311" t="n"/>
      <c r="N35" s="66" t="inlineStr">
        <is>
          <t>Цена по карте</t>
        </is>
      </c>
      <c r="O35" s="67" t="n"/>
      <c r="P35" s="69">
        <f>100-(O35*100/5270)</f>
        <v/>
      </c>
      <c r="R35" s="71" t="n"/>
      <c r="S35" s="71" t="n"/>
      <c r="T35" s="71" t="n"/>
    </row>
    <row r="36" ht="15.6" customHeight="1" s="325">
      <c r="A36" s="309" t="n"/>
      <c r="L36" s="311" t="n"/>
      <c r="N36" s="66" t="inlineStr">
        <is>
          <t>Цена без карты</t>
        </is>
      </c>
      <c r="O36" s="67" t="n"/>
      <c r="P36" s="69">
        <f>100 - (O36*100/5170)</f>
        <v/>
      </c>
      <c r="R36" s="73" t="inlineStr">
        <is>
          <t>Динамика изменения</t>
        </is>
      </c>
      <c r="S36" s="64" t="n"/>
      <c r="T36" s="71" t="n"/>
    </row>
    <row r="37" ht="15.6" customHeight="1" s="325">
      <c r="A37" s="309" t="n"/>
      <c r="L37" s="311" t="n"/>
      <c r="R37" s="74" t="inlineStr">
        <is>
          <t>Цена по карте</t>
        </is>
      </c>
      <c r="S37" s="75" t="inlineStr">
        <is>
          <t>положительная</t>
        </is>
      </c>
      <c r="T37" s="71" t="n"/>
    </row>
    <row r="38" ht="15.6" customHeight="1" s="325">
      <c r="A38" s="309" t="n"/>
      <c r="L38" s="311" t="n"/>
      <c r="R38" s="76" t="inlineStr">
        <is>
          <t>Цена без карты</t>
        </is>
      </c>
      <c r="S38" s="75" t="inlineStr">
        <is>
          <t>положительная</t>
        </is>
      </c>
      <c r="T38" s="71" t="n"/>
    </row>
    <row r="39">
      <c r="A39" s="309" t="n"/>
      <c r="L39" s="311" t="n"/>
    </row>
    <row r="40" ht="15.6" customHeight="1" s="325">
      <c r="A40" s="312" t="n"/>
      <c r="B40" s="313" t="n"/>
      <c r="C40" s="313" t="n"/>
      <c r="D40" s="313" t="n"/>
      <c r="E40" s="313" t="n"/>
      <c r="F40" s="313" t="n"/>
      <c r="G40" s="313" t="n"/>
      <c r="H40" s="313" t="n"/>
      <c r="I40" s="313" t="n"/>
      <c r="J40" s="313" t="n"/>
      <c r="K40" s="313" t="n"/>
      <c r="L40" s="314" t="n"/>
      <c r="N40" s="79" t="n"/>
      <c r="O40" s="80" t="n"/>
      <c r="P40" s="81" t="n"/>
      <c r="R40" s="73" t="n"/>
      <c r="S40" s="73" t="n"/>
      <c r="T40" s="73" t="n"/>
    </row>
    <row r="41" ht="15.6" customHeight="1" s="325">
      <c r="A41" s="352" t="inlineStr">
        <is>
          <t>https://www.ozon.ru/product/komplekt-ventilyatsii-dlya-metallocherepitsy-monterrey-nanodeflektor-korichnevyy-statik-gervent-1687158121/?_bctx=CAQQlfYQ&amp;at=oZt62Xw4jFzB20JTRlMXy0FNG7pv9uPMl695cQEk2EV&amp;hs=1</t>
        </is>
      </c>
      <c r="B41" s="308" t="n"/>
      <c r="C41" s="342" t="n"/>
      <c r="D41" s="308" t="n"/>
      <c r="E41" s="342" t="n"/>
      <c r="F41" s="308" t="n"/>
      <c r="G41" s="342" t="n"/>
      <c r="H41" s="308" t="n"/>
      <c r="I41" s="342" t="n"/>
      <c r="J41" s="308" t="n"/>
      <c r="K41" s="342" t="n"/>
      <c r="L41" s="308" t="n"/>
      <c r="N41" s="79" t="n"/>
      <c r="O41" s="80" t="n"/>
      <c r="P41" s="81" t="n"/>
      <c r="R41" s="93" t="n"/>
      <c r="S41" s="80" t="n"/>
      <c r="T41" s="81" t="n"/>
    </row>
    <row r="42" ht="15.6" customHeight="1" s="325">
      <c r="A42" s="355" t="inlineStr">
        <is>
          <t>Wildberries</t>
        </is>
      </c>
      <c r="B42" s="316" t="n"/>
      <c r="C42" s="316" t="n"/>
      <c r="D42" s="316" t="n"/>
      <c r="E42" s="316" t="n"/>
      <c r="F42" s="316" t="n"/>
      <c r="G42" s="316" t="n"/>
      <c r="H42" s="316" t="n"/>
      <c r="I42" s="316" t="n"/>
      <c r="J42" s="316" t="n"/>
      <c r="K42" s="316" t="n"/>
      <c r="L42" s="369" t="n"/>
      <c r="R42" s="93" t="n"/>
      <c r="S42" s="80" t="n"/>
      <c r="T42" s="81" t="n"/>
    </row>
    <row r="43" ht="15.6" customHeight="1" s="325">
      <c r="A43" s="355" t="n"/>
      <c r="B43" s="355" t="n"/>
      <c r="C43" s="355" t="n"/>
      <c r="D43" s="355" t="n"/>
      <c r="E43" s="355" t="n"/>
      <c r="F43" s="353" t="inlineStr">
        <is>
          <t>Комплект с РВТ</t>
        </is>
      </c>
      <c r="I43" s="355" t="n"/>
      <c r="J43" s="355" t="n"/>
      <c r="K43" s="355" t="n"/>
      <c r="L43" s="355" t="n"/>
      <c r="R43" s="93" t="n"/>
      <c r="S43" s="80" t="n"/>
      <c r="T43" s="81" t="n"/>
    </row>
    <row r="44">
      <c r="A44" s="283" t="n"/>
      <c r="B44" s="307" t="n"/>
      <c r="C44" s="307" t="n"/>
      <c r="D44" s="307" t="n"/>
      <c r="E44" s="307" t="n"/>
      <c r="F44" s="307" t="n"/>
      <c r="G44" s="307" t="n"/>
      <c r="H44" s="307" t="n"/>
      <c r="I44" s="307" t="n"/>
      <c r="J44" s="307" t="n"/>
      <c r="K44" s="307" t="n"/>
      <c r="L44" s="308" t="n"/>
      <c r="N44" s="350" t="inlineStr">
        <is>
          <t>Wildberries</t>
        </is>
      </c>
      <c r="R44" s="350" t="inlineStr">
        <is>
          <t>Wildberries</t>
        </is>
      </c>
    </row>
    <row r="45">
      <c r="A45" s="309" t="n"/>
      <c r="L45" s="311" t="n"/>
      <c r="R45" s="64" t="inlineStr">
        <is>
          <t>Комплект с РВТ</t>
        </is>
      </c>
      <c r="S45" s="64" t="n"/>
      <c r="T45" s="91" t="inlineStr">
        <is>
          <t>% от РРЦ</t>
        </is>
      </c>
    </row>
    <row r="46" ht="15.6" customHeight="1" s="325">
      <c r="A46" s="309" t="n"/>
      <c r="L46" s="311" t="n"/>
      <c r="N46" s="353" t="inlineStr">
        <is>
          <t>Комплект с РВТ</t>
        </is>
      </c>
      <c r="R46" s="89" t="inlineStr">
        <is>
          <t>Цена по карте</t>
        </is>
      </c>
      <c r="S46" s="67" t="n">
        <v>10641</v>
      </c>
      <c r="T46" s="69">
        <f>100-(S46*100/5270)</f>
        <v/>
      </c>
    </row>
    <row r="47" ht="15.6" customHeight="1" s="325">
      <c r="A47" s="309" t="n"/>
      <c r="L47" s="311" t="n"/>
      <c r="P47" s="65" t="inlineStr">
        <is>
          <t>%</t>
        </is>
      </c>
      <c r="R47" s="89" t="inlineStr">
        <is>
          <t>Цена без карты</t>
        </is>
      </c>
      <c r="S47" s="67" t="n">
        <v>10859</v>
      </c>
      <c r="T47" s="69">
        <f>100 - (S47*100/5170)</f>
        <v/>
      </c>
    </row>
    <row r="48" ht="15.6" customHeight="1" s="325">
      <c r="A48" s="309" t="n"/>
      <c r="L48" s="311" t="n"/>
      <c r="N48" s="66" t="inlineStr">
        <is>
          <t>Цена по карте</t>
        </is>
      </c>
      <c r="O48" s="67" t="n"/>
      <c r="P48" s="69">
        <f>100-(O48*100/5270)</f>
        <v/>
      </c>
      <c r="R48" s="71" t="n"/>
      <c r="S48" s="71" t="n"/>
      <c r="T48" s="71" t="n"/>
    </row>
    <row r="49" ht="15.6" customHeight="1" s="325">
      <c r="A49" s="309" t="n"/>
      <c r="L49" s="311" t="n"/>
      <c r="N49" s="66" t="inlineStr">
        <is>
          <t>Цена без карты</t>
        </is>
      </c>
      <c r="O49" s="67" t="n"/>
      <c r="P49" s="69">
        <f>100 - (O49*100/5170)</f>
        <v/>
      </c>
      <c r="R49" s="73" t="inlineStr">
        <is>
          <t>Динамика изменения</t>
        </is>
      </c>
      <c r="S49" s="64" t="n"/>
      <c r="T49" s="71" t="n"/>
    </row>
    <row r="50" ht="15.6" customHeight="1" s="325">
      <c r="A50" s="309" t="n"/>
      <c r="L50" s="311" t="n"/>
      <c r="R50" s="74" t="inlineStr">
        <is>
          <t>Цена по карте</t>
        </is>
      </c>
      <c r="S50" s="75" t="inlineStr">
        <is>
          <t>без изменений</t>
        </is>
      </c>
      <c r="T50" s="71" t="n"/>
    </row>
    <row r="51" ht="15.6" customHeight="1" s="325">
      <c r="A51" s="309" t="n"/>
      <c r="L51" s="311" t="n"/>
      <c r="R51" s="111" t="inlineStr">
        <is>
          <t>Цена без карты</t>
        </is>
      </c>
      <c r="S51" s="75" t="inlineStr">
        <is>
          <t>без изменений</t>
        </is>
      </c>
      <c r="T51" s="71" t="n"/>
    </row>
    <row r="52">
      <c r="A52" s="309" t="n"/>
      <c r="L52" s="311" t="n"/>
      <c r="N52" s="353" t="n"/>
    </row>
    <row r="53">
      <c r="A53" s="312" t="n"/>
      <c r="B53" s="313" t="n"/>
      <c r="C53" s="313" t="n"/>
      <c r="D53" s="313" t="n"/>
      <c r="E53" s="313" t="n"/>
      <c r="F53" s="313" t="n"/>
      <c r="G53" s="313" t="n"/>
      <c r="H53" s="313" t="n"/>
      <c r="I53" s="313" t="n"/>
      <c r="J53" s="313" t="n"/>
      <c r="K53" s="313" t="n"/>
      <c r="L53" s="314" t="n"/>
    </row>
    <row r="54" ht="15.6" customHeight="1" s="325">
      <c r="A54" s="352" t="n"/>
      <c r="B54" s="308" t="n"/>
      <c r="C54" s="342" t="n"/>
      <c r="D54" s="308" t="n"/>
      <c r="E54" s="342" t="n"/>
      <c r="F54" s="308" t="n"/>
      <c r="G54" s="342" t="n"/>
      <c r="H54" s="308" t="n"/>
      <c r="I54" s="342" t="n"/>
      <c r="J54" s="308" t="n"/>
      <c r="K54" s="342" t="n"/>
      <c r="L54" s="308" t="n"/>
      <c r="N54" s="79" t="n"/>
      <c r="O54" s="80" t="n"/>
      <c r="P54" s="81" t="n"/>
      <c r="R54" s="73" t="n"/>
      <c r="S54" s="73" t="n"/>
      <c r="T54" s="73" t="n"/>
    </row>
    <row r="55" ht="15.6" customHeight="1" s="325">
      <c r="A55" s="355" t="inlineStr">
        <is>
          <t>РВТ</t>
        </is>
      </c>
      <c r="B55" s="316" t="n"/>
      <c r="C55" s="316" t="n"/>
      <c r="D55" s="316" t="n"/>
      <c r="E55" s="316" t="n"/>
      <c r="F55" s="316" t="n"/>
      <c r="G55" s="316" t="n"/>
      <c r="H55" s="316" t="n"/>
      <c r="I55" s="316" t="n"/>
      <c r="J55" s="316" t="n"/>
      <c r="K55" s="316" t="n"/>
      <c r="L55" s="369" t="n"/>
      <c r="R55" s="93" t="n"/>
      <c r="S55" s="80" t="n"/>
      <c r="T55" s="81" t="n"/>
    </row>
    <row r="56">
      <c r="A56" s="283" t="n"/>
      <c r="B56" s="307" t="n"/>
      <c r="C56" s="307" t="n"/>
      <c r="D56" s="307" t="n"/>
      <c r="E56" s="307" t="n"/>
      <c r="F56" s="307" t="n"/>
      <c r="G56" s="307" t="n"/>
      <c r="H56" s="307" t="n"/>
      <c r="I56" s="307" t="n"/>
      <c r="J56" s="307" t="n"/>
      <c r="K56" s="307" t="n"/>
      <c r="L56" s="308" t="n"/>
      <c r="N56" s="350" t="inlineStr">
        <is>
          <t>Wildberries</t>
        </is>
      </c>
      <c r="R56" s="350" t="inlineStr">
        <is>
          <t>Wildberries</t>
        </is>
      </c>
    </row>
    <row r="57">
      <c r="A57" s="309" t="n"/>
      <c r="L57" s="311" t="n"/>
      <c r="R57" s="353" t="inlineStr">
        <is>
          <t>Комплект с Колпаком</t>
        </is>
      </c>
    </row>
    <row r="58" ht="15.6" customHeight="1" s="325">
      <c r="A58" s="309" t="n"/>
      <c r="L58" s="311" t="n"/>
      <c r="N58" s="353" t="inlineStr">
        <is>
          <t>Комплект с Колпаком</t>
        </is>
      </c>
      <c r="R58" s="89" t="inlineStr">
        <is>
          <t>Цена по карте</t>
        </is>
      </c>
      <c r="S58" s="67" t="n">
        <v>6758</v>
      </c>
      <c r="T58" s="69">
        <f>100-(S58*100/5270)</f>
        <v/>
      </c>
    </row>
    <row r="59" ht="15.6" customHeight="1" s="325">
      <c r="A59" s="309" t="n"/>
      <c r="L59" s="311" t="n"/>
      <c r="P59" s="65" t="inlineStr">
        <is>
          <t>%</t>
        </is>
      </c>
      <c r="R59" s="89" t="inlineStr">
        <is>
          <t>Цена без карты</t>
        </is>
      </c>
      <c r="S59" s="67" t="n">
        <v>6896</v>
      </c>
      <c r="T59" s="69">
        <f>100 - (S59*100/5170)</f>
        <v/>
      </c>
    </row>
    <row r="60" ht="15.6" customHeight="1" s="325">
      <c r="A60" s="309" t="n"/>
      <c r="L60" s="311" t="n"/>
      <c r="N60" s="66" t="inlineStr">
        <is>
          <t>Цена по карте</t>
        </is>
      </c>
      <c r="O60" s="67" t="n"/>
      <c r="P60" s="69">
        <f>100-(O60*100/5270)</f>
        <v/>
      </c>
      <c r="R60" s="71" t="n"/>
      <c r="S60" s="71" t="n"/>
      <c r="T60" s="71" t="n"/>
    </row>
    <row r="61" ht="15.6" customHeight="1" s="325">
      <c r="A61" s="309" t="n"/>
      <c r="L61" s="311" t="n"/>
      <c r="N61" s="66" t="inlineStr">
        <is>
          <t>Цена без карты</t>
        </is>
      </c>
      <c r="O61" s="67" t="n"/>
      <c r="P61" s="69">
        <f>100 - (O61*100/5170)</f>
        <v/>
      </c>
      <c r="R61" s="73" t="inlineStr">
        <is>
          <t>Динамика изменения</t>
        </is>
      </c>
      <c r="S61" s="64" t="n"/>
      <c r="T61" s="71" t="n"/>
    </row>
    <row r="62" ht="15.6" customHeight="1" s="325">
      <c r="A62" s="309" t="n"/>
      <c r="L62" s="311" t="n"/>
      <c r="R62" s="74" t="inlineStr">
        <is>
          <t>Цена по карте</t>
        </is>
      </c>
      <c r="S62" s="75" t="inlineStr">
        <is>
          <t>отрицательная</t>
        </is>
      </c>
      <c r="T62" s="71" t="n"/>
    </row>
    <row r="63" ht="15.6" customHeight="1" s="325">
      <c r="A63" s="309" t="n"/>
      <c r="L63" s="311" t="n"/>
      <c r="R63" s="111" t="inlineStr">
        <is>
          <t>Цена без карты</t>
        </is>
      </c>
      <c r="S63" s="75" t="inlineStr">
        <is>
          <t>отрицательная</t>
        </is>
      </c>
      <c r="T63" s="71" t="n"/>
    </row>
    <row r="64">
      <c r="A64" s="309" t="n"/>
      <c r="L64" s="311" t="n"/>
      <c r="N64" s="353" t="n"/>
    </row>
    <row r="65">
      <c r="A65" s="312" t="n"/>
      <c r="B65" s="313" t="n"/>
      <c r="C65" s="313" t="n"/>
      <c r="D65" s="313" t="n"/>
      <c r="E65" s="313" t="n"/>
      <c r="F65" s="313" t="n"/>
      <c r="G65" s="313" t="n"/>
      <c r="H65" s="313" t="n"/>
      <c r="I65" s="313" t="n"/>
      <c r="J65" s="313" t="n"/>
      <c r="K65" s="313" t="n"/>
      <c r="L65" s="314" t="n"/>
    </row>
    <row r="66" ht="15.6" customHeight="1" s="325">
      <c r="A66" s="352" t="inlineStr">
        <is>
          <t>https://www.wildberries.ru/catalog/260373621/detail.aspx</t>
        </is>
      </c>
      <c r="B66" s="308" t="n"/>
      <c r="C66" s="342" t="n"/>
      <c r="D66" s="308" t="n"/>
      <c r="E66" s="342" t="n"/>
      <c r="F66" s="308" t="n"/>
      <c r="G66" s="342" t="n"/>
      <c r="H66" s="308" t="n"/>
      <c r="I66" s="342" t="n"/>
      <c r="J66" s="308" t="n"/>
      <c r="K66" s="342" t="n"/>
      <c r="L66" s="308" t="n"/>
      <c r="N66" s="79" t="n"/>
      <c r="O66" s="80" t="n"/>
      <c r="P66" s="81" t="n"/>
      <c r="R66" s="73" t="n"/>
      <c r="S66" s="73" t="n"/>
      <c r="T66" s="73" t="n"/>
    </row>
    <row r="67" ht="15.6" customHeight="1" s="325">
      <c r="A67" s="352" t="n"/>
      <c r="B67" s="328" t="n"/>
      <c r="C67" s="387" t="inlineStr">
        <is>
          <t>Яндекс Маркет</t>
        </is>
      </c>
      <c r="D67" s="316" t="n"/>
      <c r="E67" s="316" t="n"/>
      <c r="F67" s="316" t="n"/>
      <c r="G67" s="316" t="n"/>
      <c r="H67" s="316" t="n"/>
      <c r="I67" s="316" t="n"/>
      <c r="J67" s="369" t="n"/>
      <c r="K67" s="342" t="n"/>
      <c r="L67" s="328" t="n"/>
      <c r="N67" s="79" t="n"/>
      <c r="O67" s="80" t="n"/>
      <c r="P67" s="81" t="n"/>
      <c r="R67" s="73" t="n"/>
      <c r="S67" s="73" t="n"/>
      <c r="T67" s="73" t="n"/>
    </row>
    <row r="68" ht="15.6" customHeight="1" s="325">
      <c r="A68" s="355" t="inlineStr">
        <is>
          <t>комплект РВТ</t>
        </is>
      </c>
      <c r="B68" s="316" t="n"/>
      <c r="C68" s="316" t="n"/>
      <c r="D68" s="316" t="n"/>
      <c r="E68" s="316" t="n"/>
      <c r="F68" s="316" t="n"/>
      <c r="G68" s="316" t="n"/>
      <c r="H68" s="316" t="n"/>
      <c r="I68" s="316" t="n"/>
      <c r="J68" s="316" t="n"/>
      <c r="K68" s="316" t="n"/>
      <c r="L68" s="369" t="n"/>
      <c r="R68" s="93" t="n"/>
      <c r="S68" s="80" t="n"/>
      <c r="T68" s="81" t="n"/>
    </row>
    <row r="69">
      <c r="A69" s="283" t="n"/>
      <c r="B69" s="307" t="n"/>
      <c r="C69" s="307" t="n"/>
      <c r="D69" s="307" t="n"/>
      <c r="E69" s="307" t="n"/>
      <c r="F69" s="307" t="n"/>
      <c r="G69" s="307" t="n"/>
      <c r="H69" s="307" t="n"/>
      <c r="I69" s="307" t="n"/>
      <c r="J69" s="307" t="n"/>
      <c r="K69" s="307" t="n"/>
      <c r="L69" s="308" t="n"/>
      <c r="N69" s="350" t="inlineStr">
        <is>
          <t>Яндекс Маркет</t>
        </is>
      </c>
      <c r="R69" s="350" t="inlineStr">
        <is>
          <t>Яндекс Маркет</t>
        </is>
      </c>
    </row>
    <row r="70">
      <c r="A70" s="309" t="n"/>
      <c r="L70" s="311" t="n"/>
      <c r="R70" s="353" t="inlineStr">
        <is>
          <t>РВТ</t>
        </is>
      </c>
    </row>
    <row r="71" ht="15.6" customHeight="1" s="325">
      <c r="A71" s="309" t="n"/>
      <c r="L71" s="311" t="n"/>
      <c r="N71" s="353" t="inlineStr">
        <is>
          <t>РВТ</t>
        </is>
      </c>
      <c r="R71" s="89" t="inlineStr">
        <is>
          <t>Цена по карте</t>
        </is>
      </c>
      <c r="S71" s="67" t="n"/>
      <c r="T71" s="69">
        <f>100-(S71*100/5270)</f>
        <v/>
      </c>
    </row>
    <row r="72" ht="15.6" customHeight="1" s="325">
      <c r="A72" s="309" t="n"/>
      <c r="L72" s="311" t="n"/>
      <c r="P72" s="65" t="inlineStr">
        <is>
          <t>%</t>
        </is>
      </c>
      <c r="R72" s="89" t="inlineStr">
        <is>
          <t>Цена без карты</t>
        </is>
      </c>
      <c r="S72" s="67" t="n"/>
      <c r="T72" s="69">
        <f>100 - (S72*100/5170)</f>
        <v/>
      </c>
    </row>
    <row r="73" ht="15.6" customHeight="1" s="325">
      <c r="A73" s="309" t="n"/>
      <c r="L73" s="311" t="n"/>
      <c r="N73" s="66" t="inlineStr">
        <is>
          <t>Цена по карте</t>
        </is>
      </c>
      <c r="O73" s="67" t="n"/>
      <c r="P73" s="69">
        <f>100-(O73*100/5270)</f>
        <v/>
      </c>
      <c r="R73" s="71" t="n"/>
      <c r="S73" s="71" t="n"/>
      <c r="T73" s="71" t="n"/>
    </row>
    <row r="74" ht="15.6" customHeight="1" s="325">
      <c r="A74" s="309" t="n"/>
      <c r="L74" s="311" t="n"/>
      <c r="N74" s="66" t="inlineStr">
        <is>
          <t>Цена без карты</t>
        </is>
      </c>
      <c r="O74" s="67" t="n"/>
      <c r="P74" s="69">
        <f>100 - (O74*100/5170)</f>
        <v/>
      </c>
      <c r="R74" s="73" t="inlineStr">
        <is>
          <t>Динамика изменения</t>
        </is>
      </c>
      <c r="S74" s="64" t="n"/>
      <c r="T74" s="71" t="n"/>
    </row>
    <row r="75" ht="15.6" customHeight="1" s="325">
      <c r="A75" s="309" t="n"/>
      <c r="L75" s="311" t="n"/>
      <c r="R75" s="74" t="inlineStr">
        <is>
          <t>Цена по карте</t>
        </is>
      </c>
      <c r="S75" s="75" t="inlineStr">
        <is>
          <t>положительная</t>
        </is>
      </c>
      <c r="T75" s="71" t="n"/>
    </row>
    <row r="76" ht="15.6" customHeight="1" s="325">
      <c r="A76" s="309" t="n"/>
      <c r="L76" s="311" t="n"/>
      <c r="R76" s="111" t="inlineStr">
        <is>
          <t>Цена без карты</t>
        </is>
      </c>
      <c r="S76" s="75" t="inlineStr">
        <is>
          <t>положительная</t>
        </is>
      </c>
      <c r="T76" s="71" t="n"/>
    </row>
    <row r="77">
      <c r="A77" s="309" t="n"/>
      <c r="L77" s="311" t="n"/>
      <c r="N77" s="353" t="n"/>
    </row>
    <row r="78">
      <c r="A78" s="312" t="n"/>
      <c r="B78" s="313" t="n"/>
      <c r="C78" s="313" t="n"/>
      <c r="D78" s="313" t="n"/>
      <c r="E78" s="313" t="n"/>
      <c r="F78" s="313" t="n"/>
      <c r="G78" s="313" t="n"/>
      <c r="H78" s="313" t="n"/>
      <c r="I78" s="313" t="n"/>
      <c r="J78" s="313" t="n"/>
      <c r="K78" s="313" t="n"/>
      <c r="L78" s="314" t="n"/>
    </row>
    <row r="79" ht="15.6" customHeight="1" s="325">
      <c r="A79" s="352" t="inlineStr">
        <is>
          <t>https://market.yandex.ru/card/komplekt-ventilyatsii-dlya-metallocherepitsy-monterrey-ventilyatsiya-dlya-kryshi-nanodeflektor-tsvet-chernyy/103602468130?do-waremd5=-vCbKxKeZfknEpDMW3blNg&amp;cpc=jjnZBUIH2nGxci8UZwKCOow47P99VSm-Y4UmIe6aLvg5N_zcoQ2vUWxXvXvvK4xsv9rwBbfRkyuMGWPnZlTJ6McTbWRWITVr8kUy5DuP58wCNFRYKPTdbVuYf2yUPTS8rrjA0RVysEswhj-1gffvGRjZj8V_7n9OfJC8ofT8Zn1u2PwJCeDtIXoVx8x0R4-szvL9EnnkFtyXVxQ5D_6SQFiibIimXa_mCvzOuS08IgQU_j4Zi-2l-tdpEjXuLtr8JKQ-qz4slvF3bfWuC5AFxIaQErcmfY2DFSBUIQGGjoSC5kVzDTesKwb9Gyt-R1theuZo3JV1Em28MqlE8o_Zrwmmsqy2ujABv2Gdyo3oSVca6aZZ2Ajz3Et7ZdS4rPU0Rg2_xSjPIPDLKj--lsO522lnVxdgNCIUjK0pTpmEsdZiq2AJHwuD7HzEKnqGzDDQGYZ8b0SV4442-Jsx3eFQda3bcB6pnwqNMubZadZYQ_bFX0glkylB1LZAfAyyFe8Ilfuv3yYai3sQSSIYXEr7uE0Oo8dSxT6wicg8izpDsVvxNR8CRMTIWiQ3IXNr8gV4oUABoBpXjHErWH26XHXXpScXLAT4aIXEra-zSQpdQ-23ZmGGus03TQ%2C%2C&amp;ogV=-4</t>
        </is>
      </c>
      <c r="B79" s="308" t="n"/>
      <c r="C79" s="356" t="inlineStr">
        <is>
          <t>GERVENT</t>
        </is>
      </c>
      <c r="D79" s="308" t="n"/>
      <c r="E79" s="342" t="n"/>
      <c r="F79" s="308" t="n"/>
      <c r="G79" s="342" t="n"/>
      <c r="H79" s="308" t="n"/>
      <c r="I79" s="342" t="n"/>
      <c r="J79" s="308" t="n"/>
      <c r="K79" s="342" t="n"/>
      <c r="L79" s="308" t="n"/>
      <c r="N79" s="79" t="n"/>
      <c r="O79" s="80" t="n"/>
      <c r="P79" s="81" t="n"/>
      <c r="R79" s="73" t="n"/>
      <c r="S79" s="73" t="n"/>
      <c r="T79" s="73" t="n"/>
    </row>
  </sheetData>
  <mergeCells count="77">
    <mergeCell ref="N33:P33"/>
    <mergeCell ref="A56:L65"/>
    <mergeCell ref="C79:D79"/>
    <mergeCell ref="E79:F79"/>
    <mergeCell ref="N44:P44"/>
    <mergeCell ref="A54:B54"/>
    <mergeCell ref="N19:P19"/>
    <mergeCell ref="C54:D54"/>
    <mergeCell ref="I16:J16"/>
    <mergeCell ref="A41:B41"/>
    <mergeCell ref="C41:D41"/>
    <mergeCell ref="G66:H66"/>
    <mergeCell ref="N69:P69"/>
    <mergeCell ref="I66:J66"/>
    <mergeCell ref="N30:P30"/>
    <mergeCell ref="N4:P4"/>
    <mergeCell ref="R4:T4"/>
    <mergeCell ref="A28:B28"/>
    <mergeCell ref="K28:L28"/>
    <mergeCell ref="C28:D28"/>
    <mergeCell ref="N71:P71"/>
    <mergeCell ref="N58:P58"/>
    <mergeCell ref="A79:B79"/>
    <mergeCell ref="A55:L55"/>
    <mergeCell ref="K79:L79"/>
    <mergeCell ref="I54:J54"/>
    <mergeCell ref="A5:L5"/>
    <mergeCell ref="I41:J41"/>
    <mergeCell ref="K41:L41"/>
    <mergeCell ref="A4:L4"/>
    <mergeCell ref="E16:F16"/>
    <mergeCell ref="G16:H16"/>
    <mergeCell ref="C67:J67"/>
    <mergeCell ref="K66:L66"/>
    <mergeCell ref="C66:D66"/>
    <mergeCell ref="E66:F66"/>
    <mergeCell ref="R31:T31"/>
    <mergeCell ref="N12:P12"/>
    <mergeCell ref="K16:L16"/>
    <mergeCell ref="R70:T70"/>
    <mergeCell ref="K54:L54"/>
    <mergeCell ref="N64:P64"/>
    <mergeCell ref="A42:L42"/>
    <mergeCell ref="F43:H43"/>
    <mergeCell ref="R56:T56"/>
    <mergeCell ref="A29:L29"/>
    <mergeCell ref="G79:H79"/>
    <mergeCell ref="I79:J79"/>
    <mergeCell ref="R44:T44"/>
    <mergeCell ref="A69:L78"/>
    <mergeCell ref="E54:F54"/>
    <mergeCell ref="G54:H54"/>
    <mergeCell ref="E41:F41"/>
    <mergeCell ref="G41:H41"/>
    <mergeCell ref="A1:L3"/>
    <mergeCell ref="A6:L15"/>
    <mergeCell ref="R69:T69"/>
    <mergeCell ref="R30:T30"/>
    <mergeCell ref="N77:P77"/>
    <mergeCell ref="N46:P46"/>
    <mergeCell ref="N52:P52"/>
    <mergeCell ref="A18:L27"/>
    <mergeCell ref="A16:B16"/>
    <mergeCell ref="C16:D16"/>
    <mergeCell ref="E28:F28"/>
    <mergeCell ref="A66:B66"/>
    <mergeCell ref="G28:H28"/>
    <mergeCell ref="A44:L53"/>
    <mergeCell ref="N31:P31"/>
    <mergeCell ref="A17:L17"/>
    <mergeCell ref="I28:J28"/>
    <mergeCell ref="N6:P6"/>
    <mergeCell ref="A68:L68"/>
    <mergeCell ref="A31:L40"/>
    <mergeCell ref="A30:L30"/>
    <mergeCell ref="R57:T57"/>
    <mergeCell ref="N56:P56"/>
  </mergeCells>
  <hyperlinks>
    <hyperlink xmlns:r="http://schemas.openxmlformats.org/officeDocument/2006/relationships" ref="A16" r:id="rId1"/>
    <hyperlink xmlns:r="http://schemas.openxmlformats.org/officeDocument/2006/relationships" ref="A28" r:id="rId2"/>
    <hyperlink xmlns:r="http://schemas.openxmlformats.org/officeDocument/2006/relationships" ref="A41" r:id="rId3"/>
    <hyperlink xmlns:r="http://schemas.openxmlformats.org/officeDocument/2006/relationships" ref="A66" r:id="rId4"/>
  </hyperlinks>
  <pageMargins left="0.7" right="0.7" top="0.75" bottom="0.75" header="0.3" footer="0.3"/>
  <pageSetup orientation="portrait" paperSize="9"/>
  <drawing xmlns:r="http://schemas.openxmlformats.org/officeDocument/2006/relationships" r:id="rId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6"/>
  <sheetViews>
    <sheetView zoomScale="85" workbookViewId="0">
      <selection activeCell="P25" sqref="P24:P25"/>
    </sheetView>
  </sheetViews>
  <sheetFormatPr baseColWidth="8" defaultRowHeight="14.4"/>
  <cols>
    <col width="17.6640625" customWidth="1" style="325" min="14" max="14"/>
    <col width="18.6640625" customWidth="1" style="325" min="19" max="19"/>
    <col width="16.109375" customWidth="1" style="325" min="20" max="20"/>
  </cols>
  <sheetData>
    <row r="1">
      <c r="A1" s="348" t="inlineStr">
        <is>
          <t>ИП Горбачева Наталья Сергеевна
322784700129550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Ozon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</row>
    <row r="7" ht="15.6" customHeight="1" s="325">
      <c r="A7" s="309" t="n"/>
      <c r="L7" s="311" t="n"/>
      <c r="N7" s="335" t="inlineStr">
        <is>
          <t>Ozon</t>
        </is>
      </c>
      <c r="O7" s="316" t="n"/>
      <c r="P7" s="316" t="n"/>
    </row>
    <row r="8">
      <c r="A8" s="309" t="n"/>
      <c r="L8" s="311" t="n"/>
      <c r="N8" s="353" t="inlineStr">
        <is>
          <t>РВТ -160</t>
        </is>
      </c>
      <c r="S8" s="64" t="inlineStr">
        <is>
          <t>было на прошлой неделе</t>
        </is>
      </c>
    </row>
    <row r="9">
      <c r="A9" s="309" t="n"/>
      <c r="L9" s="311" t="n"/>
      <c r="P9" s="65" t="inlineStr">
        <is>
          <t>%</t>
        </is>
      </c>
    </row>
    <row r="10" ht="15.6" customHeight="1" s="325">
      <c r="A10" s="309" t="n"/>
      <c r="L10" s="311" t="n"/>
      <c r="N10" s="66" t="inlineStr">
        <is>
          <t>Цена по карте</t>
        </is>
      </c>
      <c r="O10" s="67" t="n">
        <v>4685</v>
      </c>
      <c r="P10" s="69">
        <f>100-(O10*100/10204)</f>
        <v/>
      </c>
      <c r="S10" s="64" t="inlineStr">
        <is>
          <t>РВТ 160</t>
        </is>
      </c>
      <c r="T10" s="64" t="n"/>
      <c r="U10" s="91" t="inlineStr">
        <is>
          <t>% от РРЦ</t>
        </is>
      </c>
    </row>
    <row r="11" ht="15.6" customHeight="1" s="325">
      <c r="A11" s="309" t="n"/>
      <c r="L11" s="311" t="n"/>
      <c r="N11" s="66" t="inlineStr">
        <is>
          <t>Цена без карты</t>
        </is>
      </c>
      <c r="O11" s="67" t="n">
        <v>5191</v>
      </c>
      <c r="P11" s="69">
        <f>100-(O11*100/10204)</f>
        <v/>
      </c>
      <c r="S11" s="89" t="inlineStr">
        <is>
          <t>Цена по карте</t>
        </is>
      </c>
      <c r="T11" s="67" t="n">
        <v>4864</v>
      </c>
      <c r="U11" s="69">
        <f>100-(T11*100/10204)</f>
        <v/>
      </c>
    </row>
    <row r="12" ht="15.6" customHeight="1" s="325">
      <c r="A12" s="309" t="n"/>
      <c r="L12" s="311" t="n"/>
      <c r="S12" s="89" t="inlineStr">
        <is>
          <t>Цена без карты</t>
        </is>
      </c>
      <c r="T12" s="67" t="n">
        <v>5390</v>
      </c>
      <c r="U12" s="69">
        <f>100-(T12*100/10204)</f>
        <v/>
      </c>
    </row>
    <row r="13">
      <c r="A13" s="309" t="n"/>
      <c r="L13" s="311" t="n"/>
      <c r="S13" s="71" t="n"/>
      <c r="T13" s="71" t="n"/>
      <c r="U13" s="71" t="n"/>
    </row>
    <row r="14">
      <c r="A14" s="309" t="n"/>
      <c r="L14" s="311" t="n"/>
      <c r="S14" s="73" t="inlineStr">
        <is>
          <t>Динамика изменения</t>
        </is>
      </c>
      <c r="T14" s="64" t="n"/>
      <c r="U14" s="71" t="n"/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N15" s="353" t="inlineStr">
        <is>
          <t>Комплект с РВТ 160</t>
        </is>
      </c>
      <c r="S15" s="74" t="inlineStr">
        <is>
          <t>Цена по карте</t>
        </is>
      </c>
      <c r="T15" s="75" t="inlineStr">
        <is>
          <t>отрицательная</t>
        </is>
      </c>
      <c r="U15" s="71" t="n"/>
    </row>
    <row r="16" ht="15.6" customHeight="1" s="325">
      <c r="A16" s="298" t="inlineStr">
        <is>
          <t>https://www.ozon.ru/product/rotatsionnaya-ventilyatsionnaya-turbina-nanodeflektor-rvt-d160-siniy-746330293/?_bctx=CAQQvI4o&amp;at=XQtk25kOvF28W5BDHyAnQrrTqz84xAIEK77AZu5WM8EW&amp;hs=1</t>
        </is>
      </c>
      <c r="B16" s="369" t="n"/>
      <c r="C16" s="321" t="inlineStr">
        <is>
          <t>Нанодефлектор</t>
        </is>
      </c>
      <c r="D16" s="369" t="n"/>
      <c r="E16" s="328" t="n"/>
      <c r="F16" s="308" t="n"/>
      <c r="G16" s="280" t="n"/>
      <c r="H16" s="369" t="n"/>
      <c r="I16" s="280" t="n"/>
      <c r="J16" s="369" t="n"/>
      <c r="K16" s="280" t="n"/>
      <c r="L16" s="369" t="n"/>
      <c r="P16" s="65" t="n"/>
      <c r="S16" s="76" t="n"/>
      <c r="T16" s="75" t="inlineStr">
        <is>
          <t>отрицательная</t>
        </is>
      </c>
      <c r="U16" s="71" t="n"/>
    </row>
    <row r="17" ht="15.6" customHeight="1" s="325">
      <c r="A17" s="283" t="inlineStr">
        <is>
          <t>Комплект вентиляции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N17" s="66" t="inlineStr">
        <is>
          <t>Цена по карте</t>
        </is>
      </c>
      <c r="O17" s="67" t="n">
        <v>10176</v>
      </c>
      <c r="P17" s="69">
        <f>100-(O17*100/5270)</f>
        <v/>
      </c>
      <c r="S17" s="71" t="n"/>
      <c r="T17" s="71" t="n"/>
      <c r="U17" s="71" t="n"/>
    </row>
    <row r="18" ht="15.6" customHeight="1" s="325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N18" s="66" t="inlineStr">
        <is>
          <t>Цена без карты</t>
        </is>
      </c>
      <c r="O18" s="67" t="n">
        <v>11319</v>
      </c>
      <c r="P18" s="69">
        <f>100-(O18*100/5270)</f>
        <v/>
      </c>
      <c r="S18" s="64" t="inlineStr">
        <is>
          <t>Комплект с РВТ 160</t>
        </is>
      </c>
      <c r="T18" s="64" t="n"/>
      <c r="U18" s="91" t="inlineStr">
        <is>
          <t>% от РРЦ</t>
        </is>
      </c>
    </row>
    <row r="19" ht="15.6" customHeight="1" s="325">
      <c r="A19" s="309" t="n"/>
      <c r="L19" s="311" t="n"/>
      <c r="S19" s="89" t="inlineStr">
        <is>
          <t>Цена по карте</t>
        </is>
      </c>
      <c r="T19" s="67" t="n">
        <v>10204</v>
      </c>
      <c r="U19" s="69">
        <f>100-(T19*100/5270)</f>
        <v/>
      </c>
    </row>
    <row r="20" ht="15.6" customHeight="1" s="325">
      <c r="A20" s="309" t="n"/>
      <c r="L20" s="311" t="n"/>
      <c r="S20" s="89" t="inlineStr">
        <is>
          <t>Цена без карты</t>
        </is>
      </c>
      <c r="T20" s="67" t="n">
        <v>11350</v>
      </c>
      <c r="U20" s="69">
        <f>100-(T20*100/5270)</f>
        <v/>
      </c>
    </row>
    <row r="21">
      <c r="A21" s="309" t="n"/>
      <c r="L21" s="311" t="n"/>
      <c r="S21" s="71" t="n"/>
      <c r="T21" s="71" t="n"/>
      <c r="U21" s="71" t="n"/>
    </row>
    <row r="22">
      <c r="A22" s="309" t="n"/>
      <c r="L22" s="311" t="n"/>
      <c r="N22" s="353" t="n"/>
      <c r="S22" s="73" t="inlineStr">
        <is>
          <t>Динамика изменения</t>
        </is>
      </c>
      <c r="T22" s="64" t="n"/>
      <c r="U22" s="71" t="n"/>
    </row>
    <row r="23" ht="15.6" customHeight="1" s="325">
      <c r="A23" s="309" t="n"/>
      <c r="L23" s="311" t="n"/>
      <c r="S23" s="74" t="inlineStr">
        <is>
          <t>Цена по карте</t>
        </is>
      </c>
      <c r="T23" s="75" t="inlineStr">
        <is>
          <t>отрицательная</t>
        </is>
      </c>
      <c r="U23" s="71" t="n"/>
    </row>
    <row r="24" ht="14.25" customHeight="1" s="325">
      <c r="A24" s="309" t="n"/>
      <c r="L24" s="311" t="n"/>
      <c r="N24" s="79" t="n"/>
      <c r="O24" s="80" t="n"/>
      <c r="P24" s="81" t="n"/>
      <c r="S24" s="76" t="inlineStr">
        <is>
          <t>Цена без карты</t>
        </is>
      </c>
      <c r="T24" s="75" t="inlineStr">
        <is>
          <t>отрицательная</t>
        </is>
      </c>
      <c r="U24" s="71" t="n"/>
    </row>
    <row r="25" ht="15.6" customHeight="1" s="325">
      <c r="A25" s="309" t="n"/>
      <c r="L25" s="311" t="n"/>
      <c r="N25" s="79" t="n"/>
      <c r="O25" s="80" t="n"/>
      <c r="P25" s="81" t="n"/>
    </row>
    <row r="26">
      <c r="A26" s="309" t="n"/>
      <c r="L26" s="311" t="n"/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  <c r="S27" s="353" t="n"/>
      <c r="U27" s="73" t="n"/>
    </row>
    <row r="28" ht="15.6" customHeight="1" s="325">
      <c r="A28" s="298" t="inlineStr">
        <is>
          <t>https://www.ozon.ru/product/komplekt-ventilyatsii-rvt-160-rvt-vv-pe-dlya-krovli-iz-metallocherepitsy-tipa-monterrey-zelenyy-746269709/?at=oZt6Yv9BLc122nvLUQxqJZzCy3pNQACV0An3jcq0W3Q5</t>
        </is>
      </c>
      <c r="B28" s="369" t="n"/>
      <c r="C28" s="321" t="inlineStr">
        <is>
          <t>Нанодефлектор</t>
        </is>
      </c>
      <c r="D28" s="369" t="n"/>
      <c r="E28" s="283" t="n"/>
      <c r="F28" s="369" t="n"/>
      <c r="G28" s="280" t="n"/>
      <c r="H28" s="369" t="n"/>
      <c r="I28" s="280" t="n"/>
      <c r="J28" s="369" t="n"/>
      <c r="K28" s="280" t="n"/>
      <c r="L28" s="369" t="n"/>
      <c r="S28" s="79" t="n"/>
      <c r="T28" s="80" t="n"/>
      <c r="U28" s="81" t="n"/>
    </row>
    <row r="29" ht="15.6" customHeight="1" s="325">
      <c r="S29" s="79" t="n"/>
      <c r="T29" s="80" t="n"/>
      <c r="U29" s="81" t="n"/>
    </row>
    <row r="30" ht="15.6" customHeight="1" s="325">
      <c r="A30" s="283" t="inlineStr">
        <is>
          <t>ПЭ</t>
        </is>
      </c>
      <c r="B30" s="316" t="n"/>
      <c r="C30" s="316" t="n"/>
      <c r="D30" s="316" t="n"/>
      <c r="E30" s="316" t="n"/>
      <c r="F30" s="316" t="n"/>
      <c r="G30" s="316" t="n"/>
      <c r="H30" s="316" t="n"/>
      <c r="I30" s="316" t="n"/>
      <c r="J30" s="316" t="n"/>
      <c r="K30" s="316" t="n"/>
      <c r="L30" s="369" t="n"/>
      <c r="N30" s="79" t="n"/>
      <c r="O30" s="80" t="n"/>
      <c r="P30" s="81" t="n"/>
      <c r="S30" s="71" t="n"/>
      <c r="T30" s="71" t="n"/>
      <c r="U30" s="71" t="n"/>
    </row>
    <row r="31" ht="15.6" customHeight="1" s="325">
      <c r="A31" s="283" t="n"/>
      <c r="B31" s="307" t="n"/>
      <c r="C31" s="307" t="n"/>
      <c r="D31" s="307" t="n"/>
      <c r="E31" s="307" t="n"/>
      <c r="F31" s="307" t="n"/>
      <c r="G31" s="307" t="n"/>
      <c r="H31" s="307" t="n"/>
      <c r="I31" s="307" t="n"/>
      <c r="J31" s="307" t="n"/>
      <c r="K31" s="307" t="n"/>
      <c r="L31" s="308" t="n"/>
      <c r="N31" s="79" t="n"/>
      <c r="O31" s="80" t="n"/>
      <c r="P31" s="81" t="n"/>
      <c r="S31" s="353" t="inlineStr">
        <is>
          <t>Проходной элемент</t>
        </is>
      </c>
      <c r="U31" s="91" t="inlineStr">
        <is>
          <t>% от РРЦ</t>
        </is>
      </c>
    </row>
    <row r="32" ht="15.6" customHeight="1" s="325">
      <c r="A32" s="309" t="n"/>
      <c r="L32" s="311" t="n"/>
      <c r="S32" s="66" t="inlineStr">
        <is>
          <t>Цена по карте</t>
        </is>
      </c>
      <c r="T32" s="67" t="n">
        <v>1519</v>
      </c>
      <c r="U32" s="69">
        <f>100-(T32*100/1469)</f>
        <v/>
      </c>
    </row>
    <row r="33" ht="15.6" customHeight="1" s="325">
      <c r="A33" s="309" t="n"/>
      <c r="L33" s="311" t="n"/>
      <c r="S33" s="66" t="inlineStr">
        <is>
          <t>Цена без карты</t>
        </is>
      </c>
      <c r="T33" s="67" t="n">
        <v>1626</v>
      </c>
      <c r="U33" s="69">
        <f>100-(T33*100/1469)</f>
        <v/>
      </c>
    </row>
    <row r="34">
      <c r="A34" s="309" t="n"/>
      <c r="L34" s="311" t="n"/>
      <c r="S34" s="71" t="n"/>
      <c r="T34" s="71" t="n"/>
      <c r="U34" s="71" t="n"/>
    </row>
    <row r="35">
      <c r="A35" s="309" t="n"/>
      <c r="L35" s="311" t="n"/>
      <c r="N35" s="353" t="inlineStr">
        <is>
          <t>Проходной элемент</t>
        </is>
      </c>
      <c r="S35" s="73" t="inlineStr">
        <is>
          <t>Динамика изменения</t>
        </is>
      </c>
      <c r="T35" s="64" t="n"/>
      <c r="U35" s="71" t="n"/>
    </row>
    <row r="36" ht="15.6" customHeight="1" s="325">
      <c r="A36" s="309" t="n"/>
      <c r="L36" s="311" t="n"/>
      <c r="P36" s="65" t="inlineStr">
        <is>
          <t>%</t>
        </is>
      </c>
      <c r="S36" s="74" t="inlineStr">
        <is>
          <t>Цена по карте</t>
        </is>
      </c>
      <c r="T36" s="75" t="inlineStr">
        <is>
          <t>положительная</t>
        </is>
      </c>
      <c r="U36" s="71" t="n"/>
    </row>
    <row r="37" ht="14.25" customHeight="1" s="325">
      <c r="A37" s="309" t="n"/>
      <c r="L37" s="311" t="n"/>
      <c r="N37" s="66" t="inlineStr">
        <is>
          <t>Цена по карте</t>
        </is>
      </c>
      <c r="O37" s="67" t="n"/>
      <c r="P37" s="69">
        <f>100-(O37*100/1469)</f>
        <v/>
      </c>
      <c r="S37" s="76" t="inlineStr">
        <is>
          <t>Цена без карты</t>
        </is>
      </c>
      <c r="T37" s="75" t="inlineStr">
        <is>
          <t>положительная</t>
        </is>
      </c>
      <c r="U37" s="71" t="n"/>
    </row>
    <row r="38" ht="15.6" customHeight="1" s="325">
      <c r="A38" s="309" t="n"/>
      <c r="L38" s="311" t="n"/>
      <c r="N38" s="66" t="inlineStr">
        <is>
          <t>Цена без карты</t>
        </is>
      </c>
      <c r="O38" s="67" t="n"/>
      <c r="P38" s="69">
        <f>100-(O38*100/1469)</f>
        <v/>
      </c>
    </row>
    <row r="39">
      <c r="A39" s="309" t="n"/>
      <c r="L39" s="311" t="n"/>
    </row>
    <row r="40">
      <c r="A40" s="312" t="n"/>
      <c r="B40" s="313" t="n"/>
      <c r="C40" s="313" t="n"/>
      <c r="D40" s="313" t="n"/>
      <c r="E40" s="313" t="n"/>
      <c r="F40" s="313" t="n"/>
      <c r="G40" s="313" t="n"/>
      <c r="H40" s="313" t="n"/>
      <c r="I40" s="313" t="n"/>
      <c r="J40" s="313" t="n"/>
      <c r="K40" s="313" t="n"/>
      <c r="L40" s="314" t="n"/>
      <c r="S40" s="353" t="n"/>
      <c r="U40" s="73" t="n"/>
    </row>
    <row r="41" ht="15.6" customHeight="1" s="325">
      <c r="A41" s="298" t="inlineStr">
        <is>
          <t>https://www.ozon.ru/product/prohodnoy-element-dlya-bitumnoy-krovli-i-gibkoy-cherepitsy-korichnevyy-746429912/?at=XQtkEn9JVFzzMzPYtP0Kzr0cJg6LzQfRmXLpZh61Oq9K&amp;keywords=нанодефлектор</t>
        </is>
      </c>
      <c r="B41" s="369" t="n"/>
      <c r="C41" s="321" t="inlineStr">
        <is>
          <t>Нанодефлектор</t>
        </is>
      </c>
      <c r="D41" s="369" t="n"/>
      <c r="E41" s="283" t="n"/>
      <c r="F41" s="369" t="n"/>
      <c r="G41" s="280" t="n"/>
      <c r="H41" s="369" t="n"/>
      <c r="I41" s="280" t="n"/>
      <c r="J41" s="369" t="n"/>
      <c r="K41" s="280" t="n"/>
      <c r="L41" s="369" t="n"/>
      <c r="S41" s="79" t="n"/>
      <c r="T41" s="80" t="n"/>
      <c r="U41" s="81" t="n"/>
    </row>
    <row r="42" ht="15.6" customHeight="1" s="325">
      <c r="F42" s="3" t="inlineStr">
        <is>
          <t>ЯМ</t>
        </is>
      </c>
      <c r="S42" s="79" t="n"/>
      <c r="T42" s="80" t="n"/>
      <c r="U42" s="81" t="n"/>
    </row>
    <row r="43" ht="15.6" customHeight="1" s="325">
      <c r="A43" s="283" t="inlineStr">
        <is>
          <t>РВТ</t>
        </is>
      </c>
      <c r="B43" s="316" t="n"/>
      <c r="C43" s="316" t="n"/>
      <c r="D43" s="316" t="n"/>
      <c r="E43" s="316" t="n"/>
      <c r="F43" s="316" t="n"/>
      <c r="G43" s="316" t="n"/>
      <c r="H43" s="316" t="n"/>
      <c r="I43" s="316" t="n"/>
      <c r="J43" s="316" t="n"/>
      <c r="K43" s="316" t="n"/>
      <c r="L43" s="369" t="n"/>
      <c r="N43" s="79" t="n"/>
      <c r="O43" s="80" t="n"/>
      <c r="P43" s="81" t="n"/>
      <c r="S43" s="71" t="n"/>
      <c r="T43" s="71" t="n"/>
      <c r="U43" s="71" t="n"/>
    </row>
    <row r="44" ht="15.6" customHeight="1" s="325">
      <c r="A44" s="283" t="n"/>
      <c r="B44" s="307" t="n"/>
      <c r="C44" s="307" t="n"/>
      <c r="D44" s="307" t="n"/>
      <c r="E44" s="307" t="n"/>
      <c r="F44" s="307" t="n"/>
      <c r="G44" s="307" t="n"/>
      <c r="H44" s="307" t="n"/>
      <c r="I44" s="307" t="n"/>
      <c r="J44" s="307" t="n"/>
      <c r="K44" s="307" t="n"/>
      <c r="L44" s="308" t="n"/>
      <c r="N44" s="79" t="n"/>
      <c r="O44" s="80" t="n"/>
      <c r="P44" s="81" t="n"/>
      <c r="S44" s="353" t="inlineStr">
        <is>
          <t xml:space="preserve"> РВТ</t>
        </is>
      </c>
      <c r="U44" s="91" t="inlineStr">
        <is>
          <t>% от РРЦ</t>
        </is>
      </c>
    </row>
    <row r="45" ht="15.6" customHeight="1" s="325">
      <c r="A45" s="309" t="n"/>
      <c r="L45" s="311" t="n"/>
      <c r="S45" s="66" t="inlineStr">
        <is>
          <t>Цена по карте</t>
        </is>
      </c>
      <c r="T45" s="67" t="n">
        <v>5636</v>
      </c>
      <c r="U45" s="69">
        <f>100-(T45*100/1469)</f>
        <v/>
      </c>
    </row>
    <row r="46" ht="15.6" customHeight="1" s="325">
      <c r="A46" s="309" t="n"/>
      <c r="L46" s="311" t="n"/>
      <c r="S46" s="66" t="inlineStr">
        <is>
          <t>Цена без карты</t>
        </is>
      </c>
      <c r="T46" s="67" t="n">
        <v>6263</v>
      </c>
      <c r="U46" s="69">
        <f>100-(T46*100/1469)</f>
        <v/>
      </c>
    </row>
    <row r="47">
      <c r="A47" s="309" t="n"/>
      <c r="L47" s="311" t="n"/>
      <c r="S47" s="71" t="n"/>
      <c r="T47" s="71" t="n"/>
      <c r="U47" s="71" t="n"/>
    </row>
    <row r="48">
      <c r="A48" s="309" t="n"/>
      <c r="L48" s="311" t="n"/>
      <c r="N48" s="353" t="inlineStr">
        <is>
          <t>РВТ</t>
        </is>
      </c>
      <c r="S48" s="73" t="inlineStr">
        <is>
          <t>Динамика изменения</t>
        </is>
      </c>
      <c r="T48" s="64" t="n"/>
      <c r="U48" s="71" t="n"/>
    </row>
    <row r="49" ht="15.6" customHeight="1" s="325">
      <c r="A49" s="309" t="n"/>
      <c r="L49" s="311" t="n"/>
      <c r="P49" s="65" t="inlineStr">
        <is>
          <t>%</t>
        </is>
      </c>
      <c r="S49" s="74" t="inlineStr">
        <is>
          <t>Цена по карте</t>
        </is>
      </c>
      <c r="T49" s="75" t="inlineStr">
        <is>
          <t>отрицательная</t>
        </is>
      </c>
      <c r="U49" s="71" t="n"/>
    </row>
    <row r="50" ht="14.25" customHeight="1" s="325">
      <c r="A50" s="309" t="n"/>
      <c r="L50" s="311" t="n"/>
      <c r="N50" s="66" t="inlineStr">
        <is>
          <t>Цена по карте</t>
        </is>
      </c>
      <c r="O50" s="67" t="n">
        <v>5484</v>
      </c>
      <c r="P50" s="69">
        <f>100-(O50*100/1469)</f>
        <v/>
      </c>
      <c r="S50" s="76" t="inlineStr">
        <is>
          <t>Цена без карты</t>
        </is>
      </c>
      <c r="T50" s="75" t="inlineStr">
        <is>
          <t>отрицательная</t>
        </is>
      </c>
      <c r="U50" s="71" t="n"/>
    </row>
    <row r="51" ht="15.6" customHeight="1" s="325">
      <c r="A51" s="309" t="n"/>
      <c r="L51" s="311" t="n"/>
      <c r="N51" s="66" t="inlineStr">
        <is>
          <t>Цена без карты</t>
        </is>
      </c>
      <c r="O51" s="67" t="n">
        <v>6111</v>
      </c>
      <c r="P51" s="69">
        <f>100-(O51*100/1469)</f>
        <v/>
      </c>
    </row>
    <row r="52">
      <c r="A52" s="309" t="n"/>
      <c r="L52" s="311" t="n"/>
    </row>
    <row r="53">
      <c r="A53" s="312" t="n"/>
      <c r="B53" s="313" t="n"/>
      <c r="C53" s="313" t="n"/>
      <c r="D53" s="313" t="n"/>
      <c r="E53" s="313" t="n"/>
      <c r="F53" s="313" t="n"/>
      <c r="G53" s="313" t="n"/>
      <c r="H53" s="313" t="n"/>
      <c r="I53" s="313" t="n"/>
      <c r="J53" s="313" t="n"/>
      <c r="K53" s="313" t="n"/>
      <c r="L53" s="314" t="n"/>
      <c r="S53" s="353" t="n"/>
      <c r="U53" s="73" t="n"/>
    </row>
    <row r="54" ht="15.6" customHeight="1" s="325">
      <c r="A54" s="298" t="inlineStr">
        <is>
          <t>https://market.yandex.ru/card/rotatsionnaya-ventilyatsionnaya-turbina-nanodeflektor-rvt-d160-bordovyy/103174367781?do-waremd5=levD5sC6zVU_5s159dt38Q&amp;businessId=42006763&amp;cpc=Dr8-oUuB8cRgWRATIDj9KIwo0tzA-kgj5qBo5-e0_gwhgJifIbVFbGoU4SO2JupM5zVkVjW1hKKUcXKg6Nq0Lhi5uGD4UZ7R0e1aKrXWKnwq_1p5VyaT8q_gj8PhWBxYIz9C88rWH77GgUPLuPjZbv5JZjWJ6vOcKHZVpZYSYTnCPh18nlvHJss0KmDfUW4_emthYgqeaw-wDNLD5inOXg2krj2MWOaebWN2-on_i62zipBKzTFOPtKgMcuG5nGZ-fg0P7trnYwdzZNU4XL1-1MHCA0aV8eXHW1UPxPYWkWII5EAwuKBxThwyjfYGap7K2uIZ3uxiN0p013i8uuERnooyKyDnc6imhOnOOnANDPiw6JN3AoyaGbRsnVwroGd2oR4LVEqDyMXQwiQ8cuClWk0ZS6-m1OW3i15yNRrJPRhtZrRwBlxas5T64NX0ANu_hHtT_1avhpPJMsia4dOYQ%2C%2C</t>
        </is>
      </c>
      <c r="B54" s="369" t="n"/>
      <c r="C54" s="321" t="inlineStr">
        <is>
          <t>GERVENT</t>
        </is>
      </c>
      <c r="D54" s="369" t="n"/>
      <c r="E54" s="283" t="n"/>
      <c r="F54" s="369" t="n"/>
      <c r="G54" s="280" t="n"/>
      <c r="H54" s="369" t="n"/>
      <c r="I54" s="280" t="n"/>
      <c r="J54" s="369" t="n"/>
      <c r="K54" s="280" t="n"/>
      <c r="L54" s="369" t="n"/>
      <c r="S54" s="79" t="n"/>
      <c r="T54" s="80" t="n"/>
      <c r="U54" s="81" t="n"/>
    </row>
    <row r="55" ht="15.6" customHeight="1" s="325">
      <c r="A55" s="283" t="inlineStr">
        <is>
          <t>Комплект с РВТ</t>
        </is>
      </c>
      <c r="B55" s="316" t="n"/>
      <c r="C55" s="316" t="n"/>
      <c r="D55" s="316" t="n"/>
      <c r="E55" s="316" t="n"/>
      <c r="F55" s="316" t="n"/>
      <c r="G55" s="316" t="n"/>
      <c r="H55" s="316" t="n"/>
      <c r="I55" s="316" t="n"/>
      <c r="J55" s="316" t="n"/>
      <c r="K55" s="316" t="n"/>
      <c r="L55" s="369" t="n"/>
      <c r="N55" s="79" t="n"/>
      <c r="O55" s="80" t="n"/>
      <c r="P55" s="81" t="n"/>
      <c r="S55" s="71" t="n"/>
      <c r="T55" s="71" t="n"/>
      <c r="U55" s="71" t="n"/>
    </row>
    <row r="56" ht="15.6" customHeight="1" s="325">
      <c r="A56" s="283" t="n"/>
      <c r="B56" s="307" t="n"/>
      <c r="C56" s="307" t="n"/>
      <c r="D56" s="307" t="n"/>
      <c r="E56" s="307" t="n"/>
      <c r="F56" s="307" t="n"/>
      <c r="G56" s="307" t="n"/>
      <c r="H56" s="307" t="n"/>
      <c r="I56" s="307" t="n"/>
      <c r="J56" s="307" t="n"/>
      <c r="K56" s="307" t="n"/>
      <c r="L56" s="308" t="n"/>
      <c r="N56" s="79" t="n"/>
      <c r="O56" s="80" t="n"/>
      <c r="P56" s="81" t="n"/>
      <c r="S56" s="353" t="inlineStr">
        <is>
          <t>Комплект с РВТ</t>
        </is>
      </c>
      <c r="U56" s="91" t="inlineStr">
        <is>
          <t>% от РРЦ</t>
        </is>
      </c>
    </row>
    <row r="57" ht="15.6" customHeight="1" s="325">
      <c r="A57" s="309" t="n"/>
      <c r="L57" s="311" t="n"/>
      <c r="S57" s="66" t="inlineStr">
        <is>
          <t>Цена по карте</t>
        </is>
      </c>
      <c r="T57" s="67" t="n">
        <v>9755</v>
      </c>
      <c r="U57" s="69">
        <f>100-(T57*100/1469)</f>
        <v/>
      </c>
    </row>
    <row r="58" ht="15.6" customHeight="1" s="325">
      <c r="A58" s="309" t="n"/>
      <c r="L58" s="311" t="n"/>
      <c r="S58" s="66" t="inlineStr">
        <is>
          <t>Цена без карты</t>
        </is>
      </c>
      <c r="T58" s="67" t="n">
        <v>10162</v>
      </c>
      <c r="U58" s="69">
        <f>100-(T58*100/1469)</f>
        <v/>
      </c>
    </row>
    <row r="59">
      <c r="A59" s="309" t="n"/>
      <c r="L59" s="311" t="n"/>
      <c r="S59" s="71" t="n"/>
      <c r="T59" s="71" t="n"/>
      <c r="U59" s="71" t="n"/>
    </row>
    <row r="60">
      <c r="A60" s="309" t="n"/>
      <c r="L60" s="311" t="n"/>
      <c r="N60" s="353" t="inlineStr">
        <is>
          <t>Комплект с РВТ</t>
        </is>
      </c>
      <c r="S60" s="73" t="inlineStr">
        <is>
          <t>Динамика изменения</t>
        </is>
      </c>
      <c r="T60" s="64" t="n"/>
      <c r="U60" s="71" t="n"/>
    </row>
    <row r="61" ht="15.6" customHeight="1" s="325">
      <c r="A61" s="309" t="n"/>
      <c r="L61" s="311" t="n"/>
      <c r="P61" s="65" t="inlineStr">
        <is>
          <t>%</t>
        </is>
      </c>
      <c r="S61" s="74" t="inlineStr">
        <is>
          <t>Цена по карте</t>
        </is>
      </c>
      <c r="T61" s="75" t="inlineStr">
        <is>
          <t>положительная</t>
        </is>
      </c>
      <c r="U61" s="71" t="n"/>
    </row>
    <row r="62" ht="14.25" customHeight="1" s="325">
      <c r="A62" s="309" t="n"/>
      <c r="L62" s="311" t="n"/>
      <c r="N62" s="66" t="inlineStr">
        <is>
          <t>Цена по карте</t>
        </is>
      </c>
      <c r="O62" s="67" t="n">
        <v>10158</v>
      </c>
      <c r="P62" s="69">
        <f>100-(O62*100/1469)</f>
        <v/>
      </c>
      <c r="S62" s="76" t="inlineStr">
        <is>
          <t>Цена без карты</t>
        </is>
      </c>
      <c r="T62" s="75" t="inlineStr">
        <is>
          <t>положительная</t>
        </is>
      </c>
      <c r="U62" s="71" t="n"/>
    </row>
    <row r="63" ht="15.6" customHeight="1" s="325">
      <c r="A63" s="309" t="n"/>
      <c r="L63" s="311" t="n"/>
      <c r="N63" s="66" t="inlineStr">
        <is>
          <t>Цена без карты</t>
        </is>
      </c>
      <c r="O63" s="67" t="n">
        <v>11310</v>
      </c>
      <c r="P63" s="69">
        <f>100-(O63*100/1469)</f>
        <v/>
      </c>
    </row>
    <row r="64">
      <c r="A64" s="309" t="n"/>
      <c r="L64" s="311" t="n"/>
    </row>
    <row r="65">
      <c r="A65" s="312" t="n"/>
      <c r="B65" s="313" t="n"/>
      <c r="C65" s="313" t="n"/>
      <c r="D65" s="313" t="n"/>
      <c r="E65" s="313" t="n"/>
      <c r="F65" s="313" t="n"/>
      <c r="G65" s="313" t="n"/>
      <c r="H65" s="313" t="n"/>
      <c r="I65" s="313" t="n"/>
      <c r="J65" s="313" t="n"/>
      <c r="K65" s="313" t="n"/>
      <c r="L65" s="314" t="n"/>
      <c r="S65" s="353" t="n"/>
      <c r="U65" s="73" t="n"/>
    </row>
    <row r="66" ht="15.6" customHeight="1" s="325">
      <c r="A66" s="298" t="inlineStr">
        <is>
          <t>https://www.ozon.ru/product/komplekt-ventilyatsii-rvt-160-rvt-vv-pe-dlya-krovli-iz-metallocherepitsy-tipa-monterrey-zelenyy-746269709/?at=mqtkVxP1EhP0qGyOFNmyNlpi09QLG9u2Jq9XPhXO1yA8</t>
        </is>
      </c>
      <c r="B66" s="369" t="n"/>
      <c r="C66" s="321" t="inlineStr">
        <is>
          <t>GERVENT</t>
        </is>
      </c>
      <c r="D66" s="369" t="n"/>
      <c r="E66" s="283" t="n"/>
      <c r="F66" s="369" t="n"/>
      <c r="G66" s="280" t="n"/>
      <c r="H66" s="369" t="n"/>
      <c r="I66" s="280" t="n"/>
      <c r="J66" s="369" t="n"/>
      <c r="K66" s="280" t="n"/>
      <c r="L66" s="369" t="n"/>
      <c r="S66" s="79" t="n"/>
      <c r="T66" s="80" t="n"/>
      <c r="U66" s="81" t="n"/>
    </row>
  </sheetData>
  <mergeCells count="56">
    <mergeCell ref="K16:L16"/>
    <mergeCell ref="N35:O35"/>
    <mergeCell ref="S56:T56"/>
    <mergeCell ref="A56:L65"/>
    <mergeCell ref="A18:L27"/>
    <mergeCell ref="N8:P8"/>
    <mergeCell ref="S27:T27"/>
    <mergeCell ref="K54:L54"/>
    <mergeCell ref="N22:O22"/>
    <mergeCell ref="A55:L55"/>
    <mergeCell ref="A54:B54"/>
    <mergeCell ref="A16:B16"/>
    <mergeCell ref="C54:D54"/>
    <mergeCell ref="I54:J54"/>
    <mergeCell ref="C16:D16"/>
    <mergeCell ref="A41:B41"/>
    <mergeCell ref="I16:J16"/>
    <mergeCell ref="C41:D41"/>
    <mergeCell ref="I41:J41"/>
    <mergeCell ref="A5:L5"/>
    <mergeCell ref="K41:L41"/>
    <mergeCell ref="E28:F28"/>
    <mergeCell ref="A66:B66"/>
    <mergeCell ref="G66:H66"/>
    <mergeCell ref="A44:L53"/>
    <mergeCell ref="G28:H28"/>
    <mergeCell ref="I66:J66"/>
    <mergeCell ref="I28:J28"/>
    <mergeCell ref="A17:L17"/>
    <mergeCell ref="A4:L4"/>
    <mergeCell ref="N48:O48"/>
    <mergeCell ref="N15:P15"/>
    <mergeCell ref="S40:T40"/>
    <mergeCell ref="A43:L43"/>
    <mergeCell ref="S53:T53"/>
    <mergeCell ref="A31:L40"/>
    <mergeCell ref="S65:T65"/>
    <mergeCell ref="N60:O60"/>
    <mergeCell ref="A30:L30"/>
    <mergeCell ref="N7:P7"/>
    <mergeCell ref="E54:F54"/>
    <mergeCell ref="E16:F16"/>
    <mergeCell ref="G54:H54"/>
    <mergeCell ref="G16:H16"/>
    <mergeCell ref="E41:F41"/>
    <mergeCell ref="K66:L66"/>
    <mergeCell ref="G41:H41"/>
    <mergeCell ref="K28:L28"/>
    <mergeCell ref="C66:D66"/>
    <mergeCell ref="A28:B28"/>
    <mergeCell ref="C28:D28"/>
    <mergeCell ref="E66:F66"/>
    <mergeCell ref="A1:L3"/>
    <mergeCell ref="S44:T44"/>
    <mergeCell ref="A6:L15"/>
    <mergeCell ref="S31:T31"/>
  </mergeCells>
  <hyperlinks>
    <hyperlink xmlns:r="http://schemas.openxmlformats.org/officeDocument/2006/relationships" ref="A16" r:id="rId1"/>
    <hyperlink xmlns:r="http://schemas.openxmlformats.org/officeDocument/2006/relationships" ref="A28" r:id="rId2"/>
    <hyperlink xmlns:r="http://schemas.openxmlformats.org/officeDocument/2006/relationships" ref="A41" r:id="rId3"/>
    <hyperlink xmlns:r="http://schemas.openxmlformats.org/officeDocument/2006/relationships" ref="A66" r:id="rId4"/>
  </hyperlinks>
  <pageMargins left="0.7" right="0.7" top="0.75" bottom="0.75" header="0.3" footer="0.3"/>
  <pageSetup orientation="portrait" paperSize="9"/>
  <drawing xmlns:r="http://schemas.openxmlformats.org/officeDocument/2006/relationships" r:id="rId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X8" sqref="X8"/>
    </sheetView>
  </sheetViews>
  <sheetFormatPr baseColWidth="8" defaultRowHeight="14.4"/>
  <cols>
    <col width="16.44140625" customWidth="1" style="325" min="14" max="14"/>
    <col width="18.6640625" customWidth="1" style="325" min="18" max="18"/>
    <col width="18.109375" customWidth="1" style="325" min="19" max="19"/>
  </cols>
  <sheetData>
    <row r="1">
      <c r="A1" s="348" t="inlineStr">
        <is>
          <t>ИП Фадеев Евгений Сергеевич 323130000020100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Ozon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  <c r="N4" s="350" t="inlineStr">
        <is>
          <t>ОЗОН</t>
        </is>
      </c>
      <c r="R4" s="350" t="inlineStr">
        <is>
          <t>ОЗОН</t>
        </is>
      </c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R5" s="64" t="inlineStr">
        <is>
          <t>РВТ</t>
        </is>
      </c>
      <c r="S5" s="64" t="n"/>
      <c r="T5" s="91" t="inlineStr">
        <is>
          <t>% от РРЦ</t>
        </is>
      </c>
    </row>
    <row r="6" ht="15.6" customHeight="1" s="325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N6" s="353" t="inlineStr">
        <is>
          <t>РВТ</t>
        </is>
      </c>
      <c r="R6" s="89" t="inlineStr">
        <is>
          <t>Цена по карте</t>
        </is>
      </c>
      <c r="S6" s="67" t="n">
        <v>5644</v>
      </c>
      <c r="T6" s="69">
        <f>100-(S6*100/5270)</f>
        <v/>
      </c>
    </row>
    <row r="7" ht="15.6" customHeight="1" s="325">
      <c r="A7" s="309" t="n"/>
      <c r="L7" s="311" t="n"/>
      <c r="P7" s="65" t="inlineStr">
        <is>
          <t>%</t>
        </is>
      </c>
      <c r="R7" s="89" t="inlineStr">
        <is>
          <t>Цена без карты</t>
        </is>
      </c>
      <c r="S7" s="67" t="n">
        <v>6254</v>
      </c>
      <c r="T7" s="69">
        <f>100 - (S7*100/5170)</f>
        <v/>
      </c>
    </row>
    <row r="8" ht="15.6" customHeight="1" s="325">
      <c r="A8" s="309" t="n"/>
      <c r="L8" s="311" t="n"/>
      <c r="N8" s="66" t="inlineStr">
        <is>
          <t>Цена по карте</t>
        </is>
      </c>
      <c r="O8" s="67" t="n"/>
      <c r="P8" s="69">
        <f>100-(O8*100/10204)</f>
        <v/>
      </c>
      <c r="R8" s="71" t="n"/>
      <c r="S8" s="71" t="n"/>
      <c r="T8" s="71" t="n"/>
    </row>
    <row r="9" ht="15.6" customHeight="1" s="325">
      <c r="A9" s="309" t="n"/>
      <c r="L9" s="311" t="n"/>
      <c r="N9" s="66" t="inlineStr">
        <is>
          <t>Цена без карты</t>
        </is>
      </c>
      <c r="O9" s="67" t="n"/>
      <c r="P9" s="69">
        <f>100 - (O9*100/5170)</f>
        <v/>
      </c>
      <c r="R9" s="73" t="inlineStr">
        <is>
          <t>Динамика изменения</t>
        </is>
      </c>
      <c r="S9" s="64" t="n"/>
      <c r="T9" s="71" t="n"/>
    </row>
    <row r="10" ht="15.6" customHeight="1" s="325">
      <c r="A10" s="309" t="n"/>
      <c r="L10" s="311" t="n"/>
      <c r="R10" s="74" t="inlineStr">
        <is>
          <t>Цена по карте</t>
        </is>
      </c>
      <c r="S10" s="75" t="inlineStr">
        <is>
          <t>положительная</t>
        </is>
      </c>
      <c r="T10" s="71" t="n"/>
    </row>
    <row r="11" ht="15.6" customHeight="1" s="325">
      <c r="A11" s="309" t="n"/>
      <c r="L11" s="311" t="n"/>
      <c r="R11" s="111" t="inlineStr">
        <is>
          <t>Цена без карты</t>
        </is>
      </c>
      <c r="S11" s="75" t="inlineStr">
        <is>
          <t>положительная</t>
        </is>
      </c>
      <c r="T11" s="71" t="n"/>
    </row>
    <row r="12">
      <c r="A12" s="309" t="n"/>
      <c r="L12" s="311" t="n"/>
      <c r="N12" s="353" t="n"/>
    </row>
    <row r="13">
      <c r="A13" s="309" t="n"/>
      <c r="L13" s="311" t="n"/>
    </row>
    <row r="14" ht="15.6" customHeight="1" s="325">
      <c r="A14" s="309" t="n"/>
      <c r="L14" s="311" t="n"/>
      <c r="N14" s="79" t="n"/>
      <c r="O14" s="80" t="n"/>
      <c r="P14" s="81" t="n"/>
      <c r="R14" s="73" t="n"/>
      <c r="S14" s="73" t="n"/>
      <c r="T14" s="73" t="n"/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N15" s="79" t="n"/>
      <c r="O15" s="80" t="n"/>
      <c r="P15" s="81" t="n"/>
      <c r="R15" s="93" t="n"/>
      <c r="S15" s="80" t="n"/>
      <c r="T15" s="81" t="n"/>
    </row>
    <row r="16" ht="15.6" customHeight="1" s="325">
      <c r="A16" s="352" t="inlineStr">
        <is>
          <t>https://www.ozon.ru/product/rotatsionnyy-nanodeflektor-nd160-s-perehodnikom-100-125-svetlo-seryy-1208147034/?at=VvtzQJlnrC1MDnXNsN5lEgqFgAg1B8CmPwj0MFX38QnJ</t>
        </is>
      </c>
      <c r="B16" s="308" t="n"/>
      <c r="C16" s="342" t="n"/>
      <c r="D16" s="308" t="n"/>
      <c r="E16" s="342" t="n"/>
      <c r="F16" s="308" t="n"/>
      <c r="G16" s="342" t="n"/>
      <c r="H16" s="308" t="n"/>
      <c r="I16" s="342" t="n"/>
      <c r="J16" s="308" t="n"/>
      <c r="K16" s="342" t="n"/>
      <c r="L16" s="308" t="n"/>
      <c r="R16" s="93" t="n"/>
      <c r="S16" s="80" t="n"/>
      <c r="T16" s="81" t="n"/>
    </row>
    <row r="17">
      <c r="A17" s="283" t="inlineStr">
        <is>
          <t>Комплект с РВТ 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71" t="n"/>
      <c r="S17" s="71" t="n"/>
      <c r="T17" s="71" t="n"/>
    </row>
    <row r="18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R18" s="73" t="n"/>
      <c r="S18" s="73" t="n"/>
      <c r="T18" s="71" t="n"/>
    </row>
    <row r="19">
      <c r="A19" s="309" t="n"/>
      <c r="L19" s="311" t="n"/>
      <c r="N19" s="353" t="inlineStr">
        <is>
          <t>Комплект с РВТ</t>
        </is>
      </c>
    </row>
    <row r="20">
      <c r="A20" s="309" t="n"/>
      <c r="L20" s="311" t="n"/>
      <c r="P20" s="65" t="inlineStr">
        <is>
          <t>%</t>
        </is>
      </c>
    </row>
    <row r="21" ht="15.6" customHeight="1" s="325">
      <c r="A21" s="309" t="n"/>
      <c r="L21" s="311" t="n"/>
      <c r="N21" s="66" t="inlineStr">
        <is>
          <t>Цена по карте</t>
        </is>
      </c>
      <c r="O21" s="67" t="n"/>
      <c r="P21" s="69">
        <f>100-(O21*100/10204)</f>
        <v/>
      </c>
      <c r="R21" s="64" t="inlineStr">
        <is>
          <t>Комплект с РВТ</t>
        </is>
      </c>
      <c r="S21" s="64" t="n"/>
      <c r="T21" s="91" t="inlineStr">
        <is>
          <t>% от РРЦ</t>
        </is>
      </c>
    </row>
    <row r="22" ht="15.6" customHeight="1" s="325">
      <c r="A22" s="309" t="n"/>
      <c r="L22" s="311" t="n"/>
      <c r="N22" s="66" t="inlineStr">
        <is>
          <t>Цена без карты</t>
        </is>
      </c>
      <c r="O22" s="67" t="n"/>
      <c r="P22" s="69">
        <f>100-(O22*100/10204)</f>
        <v/>
      </c>
      <c r="R22" s="89" t="inlineStr">
        <is>
          <t>Цена по карте</t>
        </is>
      </c>
      <c r="S22" s="67" t="n">
        <v>11144</v>
      </c>
      <c r="T22" s="69">
        <f>100-(S22*100/10204)</f>
        <v/>
      </c>
    </row>
    <row r="23" ht="15.6" customHeight="1" s="325">
      <c r="A23" s="309" t="n"/>
      <c r="L23" s="311" t="n"/>
      <c r="R23" s="89" t="inlineStr">
        <is>
          <t>Цена без карты</t>
        </is>
      </c>
      <c r="S23" s="67" t="n">
        <v>11936</v>
      </c>
      <c r="T23" s="69">
        <f>100-(S23*100/10204)</f>
        <v/>
      </c>
    </row>
    <row r="24">
      <c r="A24" s="309" t="n"/>
      <c r="L24" s="311" t="n"/>
      <c r="R24" s="71" t="n"/>
      <c r="S24" s="71" t="n"/>
      <c r="T24" s="71" t="n"/>
    </row>
    <row r="25">
      <c r="A25" s="309" t="n"/>
      <c r="L25" s="311" t="n"/>
      <c r="R25" s="73" t="inlineStr">
        <is>
          <t>Динамика изменения</t>
        </is>
      </c>
      <c r="S25" s="64" t="n"/>
      <c r="T25" s="71" t="n"/>
    </row>
    <row r="26" ht="15.6" customHeight="1" s="325">
      <c r="A26" s="309" t="n"/>
      <c r="L26" s="311" t="n"/>
      <c r="R26" s="74" t="inlineStr">
        <is>
          <t>Цена по карте</t>
        </is>
      </c>
      <c r="S26" s="75" t="inlineStr">
        <is>
          <t>положительная</t>
        </is>
      </c>
      <c r="T26" s="71" t="n"/>
    </row>
    <row r="27" ht="15.6" customHeight="1" s="325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  <c r="R27" s="111" t="inlineStr">
        <is>
          <t>Цена без карты</t>
        </is>
      </c>
      <c r="S27" s="75" t="inlineStr">
        <is>
          <t>положительная</t>
        </is>
      </c>
      <c r="T27" s="71" t="n"/>
    </row>
    <row r="28">
      <c r="A28" s="352" t="inlineStr">
        <is>
          <t>https://www.ozon.ru/product/komplekt-ventilyatsii-dlya-metallocherepitsy-monterrey-nanodeflektor-gervent-korichnevyy-1680916510/?_bctx=CAQQl9ZT&amp;at=08tYzp1vJcn3KjxMImk63m2cG0319DsVXXj6GcQopzY&amp;hs=1</t>
        </is>
      </c>
      <c r="B28" s="308" t="n"/>
      <c r="C28" s="342" t="n"/>
      <c r="D28" s="308" t="n"/>
      <c r="E28" s="342" t="n"/>
      <c r="F28" s="308" t="n"/>
      <c r="G28" s="342" t="n"/>
      <c r="H28" s="308" t="n"/>
      <c r="I28" s="342" t="n"/>
      <c r="J28" s="308" t="n"/>
      <c r="K28" s="342" t="n"/>
      <c r="L28" s="308" t="n"/>
      <c r="N28" s="350" t="n"/>
      <c r="O28" s="350" t="n"/>
      <c r="P28" s="350" t="n"/>
      <c r="R28" s="350" t="n"/>
      <c r="S28" s="350" t="n"/>
      <c r="T28" s="350" t="n"/>
    </row>
    <row r="29" ht="15.6" customHeight="1" s="325">
      <c r="A29" s="382" t="n"/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</row>
    <row r="30">
      <c r="A30" s="283" t="inlineStr">
        <is>
          <t>Комплект в колпаком</t>
        </is>
      </c>
      <c r="B30" s="316" t="n"/>
      <c r="C30" s="316" t="n"/>
      <c r="D30" s="316" t="n"/>
      <c r="E30" s="316" t="n"/>
      <c r="F30" s="316" t="n"/>
      <c r="G30" s="316" t="n"/>
      <c r="H30" s="316" t="n"/>
      <c r="I30" s="316" t="n"/>
      <c r="J30" s="316" t="n"/>
      <c r="K30" s="316" t="n"/>
      <c r="L30" s="369" t="n"/>
      <c r="N30" s="350" t="n"/>
      <c r="R30" s="350" t="n"/>
    </row>
    <row r="31">
      <c r="A31" s="283" t="n"/>
      <c r="B31" s="307" t="n"/>
      <c r="C31" s="307" t="n"/>
      <c r="D31" s="307" t="n"/>
      <c r="E31" s="307" t="n"/>
      <c r="F31" s="307" t="n"/>
      <c r="G31" s="307" t="n"/>
      <c r="H31" s="307" t="n"/>
      <c r="I31" s="307" t="n"/>
      <c r="J31" s="307" t="n"/>
      <c r="K31" s="307" t="n"/>
      <c r="L31" s="308" t="n"/>
      <c r="N31" s="350" t="inlineStr">
        <is>
          <t>Комплект в колпаком</t>
        </is>
      </c>
      <c r="R31" s="350" t="inlineStr">
        <is>
          <t>Комплект в колпаком</t>
        </is>
      </c>
    </row>
    <row r="32">
      <c r="A32" s="309" t="n"/>
      <c r="L32" s="311" t="n"/>
      <c r="R32" s="64" t="inlineStr">
        <is>
          <t>РВТ</t>
        </is>
      </c>
      <c r="S32" s="64" t="n"/>
      <c r="T32" s="91" t="inlineStr">
        <is>
          <t>% от РРЦ</t>
        </is>
      </c>
    </row>
    <row r="33" ht="15.6" customHeight="1" s="325">
      <c r="A33" s="309" t="n"/>
      <c r="L33" s="311" t="n"/>
      <c r="N33" s="353" t="n"/>
      <c r="R33" s="89" t="inlineStr">
        <is>
          <t>Цена по карте</t>
        </is>
      </c>
      <c r="S33" s="67" t="n">
        <v>7412</v>
      </c>
      <c r="T33" s="69">
        <f>100-(S33*100/5270)</f>
        <v/>
      </c>
    </row>
    <row r="34" ht="15.6" customHeight="1" s="325">
      <c r="A34" s="309" t="n"/>
      <c r="L34" s="311" t="n"/>
      <c r="P34" s="65" t="inlineStr">
        <is>
          <t>%</t>
        </is>
      </c>
      <c r="R34" s="89" t="inlineStr">
        <is>
          <t>Цена без карты</t>
        </is>
      </c>
      <c r="S34" s="67" t="n">
        <v>7937</v>
      </c>
      <c r="T34" s="69">
        <f>100 - (S34*100/5170)</f>
        <v/>
      </c>
    </row>
    <row r="35" ht="15.6" customHeight="1" s="325">
      <c r="A35" s="309" t="n"/>
      <c r="L35" s="311" t="n"/>
      <c r="N35" s="66" t="inlineStr">
        <is>
          <t>Цена по карте</t>
        </is>
      </c>
      <c r="O35" s="67" t="n">
        <v>7444</v>
      </c>
      <c r="P35" s="69">
        <f>100-(O35*100/5270)</f>
        <v/>
      </c>
      <c r="R35" s="71" t="n"/>
      <c r="S35" s="71" t="n"/>
      <c r="T35" s="71" t="n"/>
    </row>
    <row r="36" ht="15.6" customHeight="1" s="325">
      <c r="A36" s="309" t="n"/>
      <c r="L36" s="311" t="n"/>
      <c r="N36" s="66" t="inlineStr">
        <is>
          <t>Цена без карты</t>
        </is>
      </c>
      <c r="O36" s="67" t="n">
        <v>7969</v>
      </c>
      <c r="P36" s="69">
        <f>100 - (O36*100/5170)</f>
        <v/>
      </c>
      <c r="R36" s="73" t="inlineStr">
        <is>
          <t>Динамика изменения</t>
        </is>
      </c>
      <c r="S36" s="64" t="n"/>
      <c r="T36" s="71" t="n"/>
    </row>
    <row r="37" ht="15.6" customHeight="1" s="325">
      <c r="A37" s="309" t="n"/>
      <c r="L37" s="311" t="n"/>
      <c r="R37" s="74" t="inlineStr">
        <is>
          <t>Цена по карте</t>
        </is>
      </c>
      <c r="S37" s="75" t="inlineStr">
        <is>
          <t>положительная</t>
        </is>
      </c>
      <c r="T37" s="71" t="n"/>
    </row>
    <row r="38" ht="15.6" customHeight="1" s="325">
      <c r="A38" s="309" t="n"/>
      <c r="L38" s="311" t="n"/>
      <c r="R38" s="76" t="inlineStr">
        <is>
          <t>Цена без карты</t>
        </is>
      </c>
      <c r="S38" s="75" t="inlineStr">
        <is>
          <t>положительная</t>
        </is>
      </c>
      <c r="T38" s="71" t="n"/>
    </row>
    <row r="39">
      <c r="A39" s="309" t="n"/>
      <c r="L39" s="311" t="n"/>
    </row>
    <row r="40" ht="15.6" customHeight="1" s="325">
      <c r="A40" s="312" t="n"/>
      <c r="B40" s="313" t="n"/>
      <c r="C40" s="313" t="n"/>
      <c r="D40" s="313" t="n"/>
      <c r="E40" s="313" t="n"/>
      <c r="F40" s="313" t="n"/>
      <c r="G40" s="313" t="n"/>
      <c r="H40" s="313" t="n"/>
      <c r="I40" s="313" t="n"/>
      <c r="J40" s="313" t="n"/>
      <c r="K40" s="313" t="n"/>
      <c r="L40" s="314" t="n"/>
      <c r="N40" s="79" t="n"/>
      <c r="O40" s="80" t="n"/>
      <c r="P40" s="81" t="n"/>
      <c r="R40" s="73" t="n"/>
      <c r="S40" s="73" t="n"/>
      <c r="T40" s="73" t="n"/>
    </row>
    <row r="41" ht="15.6" customHeight="1" s="325">
      <c r="A41" s="352" t="inlineStr">
        <is>
          <t>https://www.ozon.ru/product/komplekt-ventilyatsii-dlya-metallocherepitsy-monterrey-nanodeflektor-statik-gervent-seryy-grafit-1680967408/?_bctx=CAQQl9ZT&amp;at=08tYN2y8qc9Qwwxocm96lJ2uxgAGVxsmpJqyMCjEDB5y&amp;hs=1</t>
        </is>
      </c>
      <c r="B41" s="308" t="n"/>
      <c r="C41" s="342" t="n"/>
      <c r="D41" s="308" t="n"/>
      <c r="E41" s="342" t="n"/>
      <c r="F41" s="308" t="n"/>
      <c r="G41" s="342" t="n"/>
      <c r="H41" s="308" t="n"/>
      <c r="I41" s="342" t="n"/>
      <c r="J41" s="308" t="n"/>
      <c r="K41" s="342" t="n"/>
      <c r="L41" s="308" t="n"/>
      <c r="N41" s="79" t="n"/>
      <c r="O41" s="80" t="n"/>
      <c r="P41" s="81" t="n"/>
      <c r="R41" s="93" t="n"/>
      <c r="S41" s="80" t="n"/>
      <c r="T41" s="81" t="n"/>
    </row>
    <row r="42" ht="15.6" customHeight="1" s="325">
      <c r="A42" s="355" t="inlineStr">
        <is>
          <t>Wildberries</t>
        </is>
      </c>
      <c r="B42" s="316" t="n"/>
      <c r="C42" s="316" t="n"/>
      <c r="D42" s="316" t="n"/>
      <c r="E42" s="316" t="n"/>
      <c r="F42" s="316" t="n"/>
      <c r="G42" s="316" t="n"/>
      <c r="H42" s="316" t="n"/>
      <c r="I42" s="316" t="n"/>
      <c r="J42" s="316" t="n"/>
      <c r="K42" s="316" t="n"/>
      <c r="L42" s="369" t="n"/>
      <c r="R42" s="93" t="n"/>
      <c r="S42" s="80" t="n"/>
      <c r="T42" s="81" t="n"/>
    </row>
    <row r="43" ht="15.6" customHeight="1" s="325">
      <c r="A43" s="355" t="n"/>
      <c r="B43" s="355" t="n"/>
      <c r="C43" s="355" t="n"/>
      <c r="D43" s="355" t="n"/>
      <c r="E43" s="355" t="n"/>
      <c r="F43" s="353" t="inlineStr">
        <is>
          <t>Комплект с РВТ</t>
        </is>
      </c>
      <c r="I43" s="355" t="n"/>
      <c r="J43" s="355" t="n"/>
      <c r="K43" s="355" t="n"/>
      <c r="L43" s="355" t="n"/>
      <c r="R43" s="93" t="n"/>
      <c r="S43" s="80" t="n"/>
      <c r="T43" s="81" t="n"/>
    </row>
    <row r="44">
      <c r="A44" s="283" t="n"/>
      <c r="B44" s="307" t="n"/>
      <c r="C44" s="307" t="n"/>
      <c r="D44" s="307" t="n"/>
      <c r="E44" s="307" t="n"/>
      <c r="F44" s="307" t="n"/>
      <c r="G44" s="307" t="n"/>
      <c r="H44" s="307" t="n"/>
      <c r="I44" s="307" t="n"/>
      <c r="J44" s="307" t="n"/>
      <c r="K44" s="307" t="n"/>
      <c r="L44" s="308" t="n"/>
      <c r="N44" s="350" t="inlineStr">
        <is>
          <t>Wildberries</t>
        </is>
      </c>
      <c r="R44" s="350" t="inlineStr">
        <is>
          <t>Wildberries</t>
        </is>
      </c>
    </row>
    <row r="45">
      <c r="A45" s="309" t="n"/>
      <c r="L45" s="311" t="n"/>
      <c r="R45" s="64" t="inlineStr">
        <is>
          <t>Комплект с РВТ</t>
        </is>
      </c>
      <c r="S45" s="64" t="n"/>
      <c r="T45" s="91" t="inlineStr">
        <is>
          <t>% от РРЦ</t>
        </is>
      </c>
    </row>
    <row r="46" ht="15.6" customHeight="1" s="325">
      <c r="A46" s="309" t="n"/>
      <c r="L46" s="311" t="n"/>
      <c r="N46" s="353" t="inlineStr">
        <is>
          <t>Комплект с РВТ</t>
        </is>
      </c>
      <c r="R46" s="89" t="inlineStr">
        <is>
          <t>Цена по карте</t>
        </is>
      </c>
      <c r="S46" s="67" t="n">
        <v>10902</v>
      </c>
      <c r="T46" s="69">
        <f>100-(S46*100/5270)</f>
        <v/>
      </c>
    </row>
    <row r="47" ht="15.6" customHeight="1" s="325">
      <c r="A47" s="309" t="n"/>
      <c r="L47" s="311" t="n"/>
      <c r="P47" s="65" t="inlineStr">
        <is>
          <t>%</t>
        </is>
      </c>
      <c r="R47" s="89" t="inlineStr">
        <is>
          <t>Цена без карты</t>
        </is>
      </c>
      <c r="S47" s="67" t="n">
        <v>11598</v>
      </c>
      <c r="T47" s="69">
        <f>100 - (S47*100/5170)</f>
        <v/>
      </c>
    </row>
    <row r="48" ht="15.6" customHeight="1" s="325">
      <c r="A48" s="309" t="n"/>
      <c r="L48" s="311" t="n"/>
      <c r="N48" s="66" t="inlineStr">
        <is>
          <t>Цена по карте</t>
        </is>
      </c>
      <c r="O48" s="67" t="n">
        <v>10991</v>
      </c>
      <c r="P48" s="69">
        <f>100-(O48*100/5270)</f>
        <v/>
      </c>
      <c r="R48" s="71" t="n"/>
      <c r="S48" s="71" t="n"/>
      <c r="T48" s="71" t="n"/>
    </row>
    <row r="49" ht="15.6" customHeight="1" s="325">
      <c r="A49" s="309" t="n"/>
      <c r="L49" s="311" t="n"/>
      <c r="N49" s="66" t="inlineStr">
        <is>
          <t>Цена без карты</t>
        </is>
      </c>
      <c r="O49" s="67" t="n">
        <v>11819</v>
      </c>
      <c r="P49" s="69">
        <f>100 - (O49*100/5170)</f>
        <v/>
      </c>
      <c r="R49" s="73" t="inlineStr">
        <is>
          <t>Динамика изменения</t>
        </is>
      </c>
      <c r="S49" s="64" t="n"/>
      <c r="T49" s="71" t="n"/>
    </row>
    <row r="50" ht="15.6" customHeight="1" s="325">
      <c r="A50" s="309" t="n"/>
      <c r="L50" s="311" t="n"/>
      <c r="R50" s="74" t="inlineStr">
        <is>
          <t>Цена по карте</t>
        </is>
      </c>
      <c r="S50" s="75" t="inlineStr">
        <is>
          <t>положительная</t>
        </is>
      </c>
      <c r="T50" s="71" t="n"/>
    </row>
    <row r="51" ht="15.6" customHeight="1" s="325">
      <c r="A51" s="309" t="n"/>
      <c r="L51" s="311" t="n"/>
      <c r="R51" s="111" t="inlineStr">
        <is>
          <t>Цена без карты</t>
        </is>
      </c>
      <c r="S51" s="75" t="inlineStr">
        <is>
          <t>положительная</t>
        </is>
      </c>
      <c r="T51" s="71" t="n"/>
    </row>
    <row r="52">
      <c r="A52" s="309" t="n"/>
      <c r="L52" s="311" t="n"/>
      <c r="N52" s="353" t="n"/>
    </row>
    <row r="53">
      <c r="A53" s="312" t="n"/>
      <c r="B53" s="313" t="n"/>
      <c r="C53" s="313" t="n"/>
      <c r="D53" s="313" t="n"/>
      <c r="E53" s="313" t="n"/>
      <c r="F53" s="313" t="n"/>
      <c r="G53" s="313" t="n"/>
      <c r="H53" s="313" t="n"/>
      <c r="I53" s="313" t="n"/>
      <c r="J53" s="313" t="n"/>
      <c r="K53" s="313" t="n"/>
      <c r="L53" s="314" t="n"/>
    </row>
    <row r="54" ht="15.6" customHeight="1" s="325">
      <c r="A54" s="352" t="n"/>
      <c r="B54" s="308" t="n"/>
      <c r="C54" s="342" t="n"/>
      <c r="D54" s="308" t="n"/>
      <c r="E54" s="342" t="n"/>
      <c r="F54" s="308" t="n"/>
      <c r="G54" s="342" t="n"/>
      <c r="H54" s="308" t="n"/>
      <c r="I54" s="342" t="n"/>
      <c r="J54" s="308" t="n"/>
      <c r="K54" s="342" t="n"/>
      <c r="L54" s="308" t="n"/>
      <c r="N54" s="79" t="n"/>
      <c r="O54" s="80" t="n"/>
      <c r="P54" s="81" t="n"/>
      <c r="R54" s="73" t="n"/>
      <c r="S54" s="73" t="n"/>
      <c r="T54" s="73" t="n"/>
    </row>
    <row r="55" ht="15.6" customHeight="1" s="325">
      <c r="A55" s="355" t="inlineStr">
        <is>
          <t>комплект с колпаком</t>
        </is>
      </c>
      <c r="B55" s="316" t="n"/>
      <c r="C55" s="316" t="n"/>
      <c r="D55" s="316" t="n"/>
      <c r="E55" s="316" t="n"/>
      <c r="F55" s="316" t="n"/>
      <c r="G55" s="316" t="n"/>
      <c r="H55" s="316" t="n"/>
      <c r="I55" s="316" t="n"/>
      <c r="J55" s="316" t="n"/>
      <c r="K55" s="316" t="n"/>
      <c r="L55" s="369" t="n"/>
      <c r="R55" s="93" t="n"/>
      <c r="S55" s="80" t="n"/>
      <c r="T55" s="81" t="n"/>
    </row>
    <row r="56">
      <c r="A56" s="283" t="n"/>
      <c r="B56" s="307" t="n"/>
      <c r="C56" s="307" t="n"/>
      <c r="D56" s="307" t="n"/>
      <c r="E56" s="307" t="n"/>
      <c r="F56" s="307" t="n"/>
      <c r="G56" s="307" t="n"/>
      <c r="H56" s="307" t="n"/>
      <c r="I56" s="307" t="n"/>
      <c r="J56" s="307" t="n"/>
      <c r="K56" s="307" t="n"/>
      <c r="L56" s="308" t="n"/>
      <c r="N56" s="350" t="inlineStr">
        <is>
          <t>Wildberries</t>
        </is>
      </c>
      <c r="R56" s="350" t="inlineStr">
        <is>
          <t>Wildberries</t>
        </is>
      </c>
    </row>
    <row r="57">
      <c r="A57" s="309" t="n"/>
      <c r="L57" s="311" t="n"/>
      <c r="R57" s="353" t="inlineStr">
        <is>
          <t>Комплект с Колпаком</t>
        </is>
      </c>
    </row>
    <row r="58" ht="15.6" customHeight="1" s="325">
      <c r="A58" s="309" t="n"/>
      <c r="L58" s="311" t="n"/>
      <c r="N58" s="353" t="inlineStr">
        <is>
          <t>комплект с колпаком</t>
        </is>
      </c>
      <c r="R58" s="89" t="inlineStr">
        <is>
          <t>Цена по карте</t>
        </is>
      </c>
      <c r="S58" s="67" t="n">
        <v>7236</v>
      </c>
      <c r="T58" s="69">
        <f>100-(S58*100/5270)</f>
        <v/>
      </c>
    </row>
    <row r="59" ht="15.6" customHeight="1" s="325">
      <c r="A59" s="309" t="n"/>
      <c r="L59" s="311" t="n"/>
      <c r="P59" s="65" t="inlineStr">
        <is>
          <t>%</t>
        </is>
      </c>
      <c r="R59" s="89" t="inlineStr">
        <is>
          <t>Цена без карты</t>
        </is>
      </c>
      <c r="S59" s="67" t="n">
        <v>7698</v>
      </c>
      <c r="T59" s="69">
        <f>100 - (S59*100/5170)</f>
        <v/>
      </c>
    </row>
    <row r="60" ht="15.6" customHeight="1" s="325">
      <c r="A60" s="309" t="n"/>
      <c r="L60" s="311" t="n"/>
      <c r="N60" s="66" t="inlineStr">
        <is>
          <t>Цена по карте</t>
        </is>
      </c>
      <c r="O60" s="67" t="n"/>
      <c r="P60" s="69">
        <f>100-(O60*100/5270)</f>
        <v/>
      </c>
      <c r="R60" s="71" t="n"/>
      <c r="S60" s="71" t="n"/>
      <c r="T60" s="71" t="n"/>
    </row>
    <row r="61" ht="15.6" customHeight="1" s="325">
      <c r="A61" s="309" t="n"/>
      <c r="L61" s="311" t="n"/>
      <c r="N61" s="66" t="inlineStr">
        <is>
          <t>Цена без карты</t>
        </is>
      </c>
      <c r="O61" s="67" t="n"/>
      <c r="P61" s="69">
        <f>100 - (O61*100/5170)</f>
        <v/>
      </c>
      <c r="R61" s="73" t="inlineStr">
        <is>
          <t>Динамика изменения</t>
        </is>
      </c>
      <c r="S61" s="64" t="n"/>
      <c r="T61" s="71" t="n"/>
    </row>
    <row r="62" ht="15.6" customHeight="1" s="325">
      <c r="A62" s="309" t="n"/>
      <c r="L62" s="311" t="n"/>
      <c r="R62" s="74" t="inlineStr">
        <is>
          <t>Цена по карте</t>
        </is>
      </c>
      <c r="S62" s="75" t="inlineStr">
        <is>
          <t>отрицательная</t>
        </is>
      </c>
      <c r="T62" s="71" t="n"/>
    </row>
    <row r="63" ht="15.6" customHeight="1" s="325">
      <c r="A63" s="309" t="n"/>
      <c r="L63" s="311" t="n"/>
      <c r="R63" s="111" t="inlineStr">
        <is>
          <t>Цена без карты</t>
        </is>
      </c>
      <c r="S63" s="75" t="inlineStr">
        <is>
          <t>отрицательная</t>
        </is>
      </c>
      <c r="T63" s="71" t="n"/>
    </row>
    <row r="64">
      <c r="A64" s="309" t="n"/>
      <c r="L64" s="311" t="n"/>
      <c r="N64" s="353" t="n"/>
    </row>
    <row r="65">
      <c r="A65" s="312" t="n"/>
      <c r="B65" s="313" t="n"/>
      <c r="C65" s="313" t="n"/>
      <c r="D65" s="313" t="n"/>
      <c r="E65" s="313" t="n"/>
      <c r="F65" s="313" t="n"/>
      <c r="G65" s="313" t="n"/>
      <c r="H65" s="313" t="n"/>
      <c r="I65" s="313" t="n"/>
      <c r="J65" s="313" t="n"/>
      <c r="K65" s="313" t="n"/>
      <c r="L65" s="314" t="n"/>
    </row>
    <row r="66" ht="15.6" customHeight="1" s="325">
      <c r="A66" s="352" t="n"/>
      <c r="B66" s="308" t="n"/>
      <c r="C66" s="342" t="n"/>
      <c r="D66" s="308" t="n"/>
      <c r="E66" s="342" t="n"/>
      <c r="F66" s="308" t="n"/>
      <c r="G66" s="342" t="n"/>
      <c r="H66" s="308" t="n"/>
      <c r="I66" s="342" t="n"/>
      <c r="J66" s="308" t="n"/>
      <c r="K66" s="342" t="n"/>
      <c r="L66" s="308" t="n"/>
      <c r="N66" s="79" t="n"/>
      <c r="O66" s="80" t="n"/>
      <c r="P66" s="81" t="n"/>
      <c r="R66" s="73" t="n"/>
      <c r="S66" s="73" t="n"/>
      <c r="T66" s="73" t="n"/>
    </row>
  </sheetData>
  <mergeCells count="63">
    <mergeCell ref="R30:T30"/>
    <mergeCell ref="K16:L16"/>
    <mergeCell ref="N46:P46"/>
    <mergeCell ref="N33:P33"/>
    <mergeCell ref="N58:P58"/>
    <mergeCell ref="N52:P52"/>
    <mergeCell ref="A56:L65"/>
    <mergeCell ref="A18:L27"/>
    <mergeCell ref="K54:L54"/>
    <mergeCell ref="A55:L55"/>
    <mergeCell ref="N64:P64"/>
    <mergeCell ref="N44:P44"/>
    <mergeCell ref="A54:B54"/>
    <mergeCell ref="A16:B16"/>
    <mergeCell ref="A42:L42"/>
    <mergeCell ref="C54:D54"/>
    <mergeCell ref="I54:J54"/>
    <mergeCell ref="N19:P19"/>
    <mergeCell ref="A41:B41"/>
    <mergeCell ref="C16:D16"/>
    <mergeCell ref="I16:J16"/>
    <mergeCell ref="C41:D41"/>
    <mergeCell ref="I41:J41"/>
    <mergeCell ref="A5:L5"/>
    <mergeCell ref="K41:L41"/>
    <mergeCell ref="F43:H43"/>
    <mergeCell ref="A66:B66"/>
    <mergeCell ref="G66:H66"/>
    <mergeCell ref="R56:T56"/>
    <mergeCell ref="A44:L53"/>
    <mergeCell ref="I66:J66"/>
    <mergeCell ref="N31:P31"/>
    <mergeCell ref="A17:L17"/>
    <mergeCell ref="E28:F28"/>
    <mergeCell ref="G28:H28"/>
    <mergeCell ref="I28:J28"/>
    <mergeCell ref="N6:P6"/>
    <mergeCell ref="N30:P30"/>
    <mergeCell ref="A4:L4"/>
    <mergeCell ref="A29:L29"/>
    <mergeCell ref="A31:L40"/>
    <mergeCell ref="N4:P4"/>
    <mergeCell ref="R44:T44"/>
    <mergeCell ref="A30:L30"/>
    <mergeCell ref="E54:F54"/>
    <mergeCell ref="E16:F16"/>
    <mergeCell ref="R57:T57"/>
    <mergeCell ref="G54:H54"/>
    <mergeCell ref="G16:H16"/>
    <mergeCell ref="E41:F41"/>
    <mergeCell ref="R4:T4"/>
    <mergeCell ref="K66:L66"/>
    <mergeCell ref="G41:H41"/>
    <mergeCell ref="A28:B28"/>
    <mergeCell ref="C66:D66"/>
    <mergeCell ref="N56:P56"/>
    <mergeCell ref="C28:D28"/>
    <mergeCell ref="E66:F66"/>
    <mergeCell ref="K28:L28"/>
    <mergeCell ref="R31:T31"/>
    <mergeCell ref="A6:L15"/>
    <mergeCell ref="A1:L3"/>
    <mergeCell ref="N12:P12"/>
  </mergeCells>
  <hyperlinks>
    <hyperlink xmlns:r="http://schemas.openxmlformats.org/officeDocument/2006/relationships" ref="A16" r:id="rId1"/>
    <hyperlink xmlns:r="http://schemas.openxmlformats.org/officeDocument/2006/relationships" ref="A28" r:id="rId2"/>
    <hyperlink xmlns:r="http://schemas.openxmlformats.org/officeDocument/2006/relationships" ref="A41" r:id="rId3"/>
  </hyperlinks>
  <pageMargins left="0.7" right="0.7" top="0.75" bottom="0.75" header="0.3" footer="0.3"/>
  <pageSetup orientation="portrait" paperSize="9"/>
  <drawing xmlns:r="http://schemas.openxmlformats.org/officeDocument/2006/relationships" r:id="rId4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8" sqref="A18:L27"/>
    </sheetView>
  </sheetViews>
  <sheetFormatPr baseColWidth="8" defaultRowHeight="14.4"/>
  <cols>
    <col width="16.44140625" customWidth="1" style="325" min="14" max="14"/>
    <col width="18.6640625" customWidth="1" style="325" min="18" max="18"/>
    <col width="18.109375" customWidth="1" style="325" min="19" max="19"/>
  </cols>
  <sheetData>
    <row r="1">
      <c r="A1" s="348" t="inlineStr">
        <is>
          <t xml:space="preserve">ИП Сергеев Сергей Викторович
311701706200192
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31.5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Ozon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  <c r="N4" s="350" t="inlineStr">
        <is>
          <t>ОЗОН</t>
        </is>
      </c>
      <c r="R4" s="350" t="inlineStr">
        <is>
          <t>ОЗОН</t>
        </is>
      </c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R5" s="64" t="inlineStr">
        <is>
          <t>РВТ</t>
        </is>
      </c>
      <c r="S5" s="64" t="n"/>
      <c r="T5" s="91" t="inlineStr">
        <is>
          <t>% от РРЦ</t>
        </is>
      </c>
    </row>
    <row r="6" ht="15.6" customHeight="1" s="325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N6" s="353" t="inlineStr">
        <is>
          <t>РВТ</t>
        </is>
      </c>
      <c r="R6" s="89" t="inlineStr">
        <is>
          <t>Цена по карте</t>
        </is>
      </c>
      <c r="S6" s="67" t="n">
        <v>5147</v>
      </c>
      <c r="T6" s="69">
        <f>100-(S6*100/5270)</f>
        <v/>
      </c>
    </row>
    <row r="7" ht="15.6" customHeight="1" s="325">
      <c r="A7" s="309" t="n"/>
      <c r="L7" s="311" t="n"/>
      <c r="P7" s="65" t="inlineStr">
        <is>
          <t>%</t>
        </is>
      </c>
      <c r="R7" s="89" t="inlineStr">
        <is>
          <t>Цена без карты</t>
        </is>
      </c>
      <c r="S7" s="67" t="n">
        <v>6800</v>
      </c>
      <c r="T7" s="69">
        <f>100 - (S7*100/5170)</f>
        <v/>
      </c>
    </row>
    <row r="8" ht="15.6" customHeight="1" s="325">
      <c r="A8" s="309" t="n"/>
      <c r="L8" s="311" t="n"/>
      <c r="N8" s="66" t="inlineStr">
        <is>
          <t>Цена по карте</t>
        </is>
      </c>
      <c r="O8" s="67" t="n"/>
      <c r="P8" s="69">
        <f>100-(O8*100/5270)</f>
        <v/>
      </c>
      <c r="R8" s="71" t="n"/>
      <c r="S8" s="71" t="n"/>
      <c r="T8" s="71" t="n"/>
    </row>
    <row r="9" ht="15.6" customHeight="1" s="325">
      <c r="A9" s="309" t="n"/>
      <c r="L9" s="311" t="n"/>
      <c r="N9" s="66" t="inlineStr">
        <is>
          <t>Цена без карты</t>
        </is>
      </c>
      <c r="O9" s="67" t="n"/>
      <c r="P9" s="69">
        <f>100 - (O9*100/5170)</f>
        <v/>
      </c>
      <c r="R9" s="73" t="inlineStr">
        <is>
          <t>Динамика изменения</t>
        </is>
      </c>
      <c r="S9" s="64" t="n"/>
      <c r="T9" s="71" t="n"/>
    </row>
    <row r="10" ht="15.6" customHeight="1" s="325">
      <c r="A10" s="309" t="n"/>
      <c r="L10" s="311" t="n"/>
      <c r="R10" s="74" t="inlineStr">
        <is>
          <t>Цена по карте</t>
        </is>
      </c>
      <c r="S10" s="75" t="n"/>
      <c r="T10" s="71" t="n"/>
    </row>
    <row r="11" ht="15.6" customHeight="1" s="325">
      <c r="A11" s="309" t="n"/>
      <c r="L11" s="311" t="n"/>
      <c r="R11" s="76" t="inlineStr">
        <is>
          <t>Цена без карты</t>
        </is>
      </c>
      <c r="S11" s="75" t="n"/>
      <c r="T11" s="71" t="n"/>
    </row>
    <row r="12">
      <c r="A12" s="309" t="n"/>
      <c r="L12" s="311" t="n"/>
      <c r="N12" s="353" t="inlineStr">
        <is>
          <t>Комплект с РВТ</t>
        </is>
      </c>
    </row>
    <row r="13">
      <c r="A13" s="309" t="n"/>
      <c r="L13" s="311" t="n"/>
      <c r="P13" s="65" t="inlineStr">
        <is>
          <t>%</t>
        </is>
      </c>
    </row>
    <row r="14" ht="15.6" customHeight="1" s="325">
      <c r="A14" s="309" t="n"/>
      <c r="L14" s="311" t="n"/>
      <c r="N14" s="66" t="inlineStr">
        <is>
          <t>Цена по карте</t>
        </is>
      </c>
      <c r="O14" s="67" t="n"/>
      <c r="P14" s="69">
        <f>100-(O14*100/10204)</f>
        <v/>
      </c>
      <c r="R14" s="64" t="inlineStr">
        <is>
          <t>Комплект с РВТ</t>
        </is>
      </c>
      <c r="S14" s="64" t="n"/>
      <c r="T14" s="91" t="inlineStr">
        <is>
          <t>% от РРЦ</t>
        </is>
      </c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N15" s="66" t="inlineStr">
        <is>
          <t>Цена без карты</t>
        </is>
      </c>
      <c r="O15" s="67" t="n"/>
      <c r="P15" s="69">
        <f>100-(O15*100/10204)</f>
        <v/>
      </c>
      <c r="R15" s="89" t="inlineStr">
        <is>
          <t>Цена по карте</t>
        </is>
      </c>
      <c r="S15" s="67" t="n"/>
      <c r="T15" s="69">
        <f>100-(S15*100/10204)</f>
        <v/>
      </c>
    </row>
    <row r="16" ht="15.6" customHeight="1" s="325">
      <c r="A16" s="352" t="n"/>
      <c r="B16" s="308" t="n"/>
      <c r="C16" s="342" t="n"/>
      <c r="D16" s="308" t="n"/>
      <c r="E16" s="342" t="n"/>
      <c r="F16" s="308" t="n"/>
      <c r="G16" s="342" t="n"/>
      <c r="H16" s="308" t="n"/>
      <c r="I16" s="342" t="n"/>
      <c r="J16" s="308" t="n"/>
      <c r="K16" s="342" t="n"/>
      <c r="L16" s="308" t="n"/>
      <c r="R16" s="89" t="inlineStr">
        <is>
          <t>Цена без карты</t>
        </is>
      </c>
      <c r="S16" s="67" t="n"/>
      <c r="T16" s="69">
        <f>100-(S16*100/10204)</f>
        <v/>
      </c>
    </row>
    <row r="17">
      <c r="A17" s="283" t="inlineStr">
        <is>
          <t>Комплект с РВТ 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71" t="n"/>
      <c r="S17" s="71" t="n"/>
      <c r="T17" s="71" t="n"/>
    </row>
    <row r="18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R18" s="73" t="inlineStr">
        <is>
          <t>Динамика изменения</t>
        </is>
      </c>
      <c r="S18" s="64" t="n"/>
      <c r="T18" s="71" t="n"/>
    </row>
    <row r="19" ht="15.6" customHeight="1" s="325">
      <c r="A19" s="309" t="n"/>
      <c r="L19" s="311" t="n"/>
      <c r="R19" s="74" t="inlineStr">
        <is>
          <t>Цена по карте</t>
        </is>
      </c>
      <c r="S19" s="75" t="n"/>
      <c r="T19" s="71" t="n"/>
    </row>
    <row r="20" ht="15.6" customHeight="1" s="325">
      <c r="A20" s="309" t="n"/>
      <c r="L20" s="311" t="n"/>
      <c r="R20" s="76" t="inlineStr">
        <is>
          <t>Цена без карты</t>
        </is>
      </c>
      <c r="S20" s="75" t="n"/>
      <c r="T20" s="71" t="n"/>
    </row>
    <row r="21">
      <c r="A21" s="309" t="n"/>
      <c r="L21" s="311" t="n"/>
    </row>
    <row r="22">
      <c r="A22" s="309" t="n"/>
      <c r="L22" s="311" t="n"/>
    </row>
    <row r="23">
      <c r="A23" s="309" t="n"/>
      <c r="L23" s="311" t="n"/>
    </row>
    <row r="24">
      <c r="A24" s="309" t="n"/>
      <c r="L24" s="311" t="n"/>
    </row>
    <row r="25">
      <c r="A25" s="309" t="n"/>
      <c r="L25" s="311" t="n"/>
    </row>
    <row r="26">
      <c r="A26" s="309" t="n"/>
      <c r="L26" s="311" t="n"/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>
      <c r="A28" s="298" t="n"/>
      <c r="B28" s="369" t="n"/>
      <c r="C28" s="280" t="n"/>
      <c r="D28" s="369" t="n"/>
      <c r="E28" s="280" t="n"/>
      <c r="F28" s="369" t="n"/>
      <c r="G28" s="280" t="n"/>
      <c r="H28" s="369" t="n"/>
      <c r="I28" s="280" t="n"/>
      <c r="J28" s="369" t="n"/>
      <c r="K28" s="280" t="n"/>
      <c r="L28" s="369" t="n"/>
    </row>
  </sheetData>
  <mergeCells count="22">
    <mergeCell ref="K16:L16"/>
    <mergeCell ref="A18:L27"/>
    <mergeCell ref="A16:B16"/>
    <mergeCell ref="C16:D16"/>
    <mergeCell ref="I16:J16"/>
    <mergeCell ref="A5:L5"/>
    <mergeCell ref="E28:F28"/>
    <mergeCell ref="G28:H28"/>
    <mergeCell ref="A17:L17"/>
    <mergeCell ref="I28:J28"/>
    <mergeCell ref="N6:P6"/>
    <mergeCell ref="A4:L4"/>
    <mergeCell ref="N4:P4"/>
    <mergeCell ref="E16:F16"/>
    <mergeCell ref="G16:H16"/>
    <mergeCell ref="R4:T4"/>
    <mergeCell ref="A28:B28"/>
    <mergeCell ref="K28:L28"/>
    <mergeCell ref="C28:D28"/>
    <mergeCell ref="A1:L3"/>
    <mergeCell ref="A6:L15"/>
    <mergeCell ref="N12:P12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zoomScale="78" workbookViewId="0">
      <selection activeCell="AB26" sqref="AB26"/>
    </sheetView>
  </sheetViews>
  <sheetFormatPr baseColWidth="8" defaultRowHeight="14.4"/>
  <cols>
    <col width="8.88671875" customWidth="1" style="325" min="2" max="2"/>
    <col width="15.109375" customWidth="1" style="325" min="15" max="15"/>
    <col width="17.6640625" customWidth="1" style="325" min="19" max="19"/>
    <col width="20.33203125" customWidth="1" style="325" min="20" max="20"/>
    <col width="11.33203125" customWidth="1" style="325" min="22" max="22"/>
  </cols>
  <sheetData>
    <row r="1">
      <c r="A1" s="348" t="inlineStr">
        <is>
          <t xml:space="preserve">ИП Рыбкин Михаил Николаевич
324180000023360
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63.75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  <c r="N3" s="3" t="n"/>
      <c r="O3" s="276" t="inlineStr">
        <is>
          <t>ОЗОН</t>
        </is>
      </c>
      <c r="P3" s="316" t="n"/>
      <c r="Q3" s="316" t="n"/>
    </row>
    <row r="4" ht="15.6" customHeight="1" s="325">
      <c r="A4" s="326" t="inlineStr">
        <is>
          <t>ОЗОН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  <c r="O4" s="79" t="n"/>
      <c r="P4" s="80" t="n"/>
      <c r="Q4" s="81" t="n"/>
      <c r="U4" s="71" t="n"/>
    </row>
    <row r="5" ht="15.6" customHeight="1" s="325">
      <c r="A5" s="349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O5" s="353" t="inlineStr">
        <is>
          <t>РВТ 160</t>
        </is>
      </c>
      <c r="S5" s="64" t="inlineStr">
        <is>
          <t>РВТ 160</t>
        </is>
      </c>
      <c r="T5" s="64" t="n"/>
      <c r="U5" s="91" t="inlineStr">
        <is>
          <t>% от РРЦ</t>
        </is>
      </c>
    </row>
    <row r="6" ht="15.6" customHeight="1" s="325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Q6" s="65" t="inlineStr">
        <is>
          <t>%</t>
        </is>
      </c>
      <c r="S6" s="89" t="inlineStr">
        <is>
          <t>Цена по карте</t>
        </is>
      </c>
      <c r="T6" s="67" t="n"/>
      <c r="U6" s="69">
        <f>100-(T6*100/5270)</f>
        <v/>
      </c>
    </row>
    <row r="7" ht="15.6" customHeight="1" s="325">
      <c r="A7" s="309" t="n"/>
      <c r="L7" s="311" t="n"/>
      <c r="O7" s="66" t="inlineStr">
        <is>
          <t>Цена по карте</t>
        </is>
      </c>
      <c r="P7" s="67" t="n">
        <v>5783</v>
      </c>
      <c r="Q7" s="69">
        <f>100-(P7*100/5270)</f>
        <v/>
      </c>
      <c r="S7" s="89" t="inlineStr">
        <is>
          <t>Цена без карты</t>
        </is>
      </c>
      <c r="T7" s="67" t="n"/>
      <c r="U7" s="69">
        <f>100-(T7*100/5270)</f>
        <v/>
      </c>
    </row>
    <row r="8" ht="15.6" customHeight="1" s="325">
      <c r="A8" s="309" t="n"/>
      <c r="L8" s="311" t="n"/>
      <c r="O8" s="66" t="inlineStr">
        <is>
          <t>Цена без карты</t>
        </is>
      </c>
      <c r="P8" s="67" t="n">
        <v>6191</v>
      </c>
      <c r="Q8" s="69">
        <f>100-(P8*100/5270)</f>
        <v/>
      </c>
      <c r="S8" s="71" t="n"/>
      <c r="T8" s="71" t="n"/>
    </row>
    <row r="9">
      <c r="A9" s="309" t="n"/>
      <c r="L9" s="311" t="n"/>
      <c r="S9" s="73" t="inlineStr">
        <is>
          <t>Динамика изменения</t>
        </is>
      </c>
      <c r="T9" s="73" t="n"/>
    </row>
    <row r="10" ht="15.6" customHeight="1" s="325">
      <c r="A10" s="309" t="n"/>
      <c r="L10" s="311" t="n"/>
      <c r="S10" s="74" t="inlineStr">
        <is>
          <t>Цена по карте</t>
        </is>
      </c>
      <c r="T10" s="92" t="inlineStr">
        <is>
          <t>отрицательная</t>
        </is>
      </c>
    </row>
    <row r="11" ht="15.6" customHeight="1" s="325">
      <c r="A11" s="309" t="n"/>
      <c r="L11" s="311" t="n"/>
      <c r="S11" s="76" t="inlineStr">
        <is>
          <t>Цена без карты</t>
        </is>
      </c>
      <c r="T11" s="92" t="inlineStr">
        <is>
          <t>отрицательная</t>
        </is>
      </c>
    </row>
    <row r="12">
      <c r="A12" s="309" t="n"/>
      <c r="L12" s="311" t="n"/>
      <c r="O12" s="353" t="n"/>
      <c r="U12" s="71" t="n"/>
    </row>
    <row r="13">
      <c r="A13" s="309" t="n"/>
      <c r="L13" s="311" t="n"/>
    </row>
    <row r="14" ht="15.6" customHeight="1" s="325">
      <c r="A14" s="309" t="n"/>
      <c r="L14" s="311" t="n"/>
      <c r="O14" s="79" t="n"/>
      <c r="P14" s="80" t="n"/>
      <c r="Q14" s="81" t="n"/>
      <c r="S14" s="73" t="n"/>
      <c r="T14" s="73" t="n"/>
      <c r="U14" s="73" t="n"/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O15" s="79" t="n"/>
      <c r="P15" s="80" t="n"/>
      <c r="Q15" s="81" t="n"/>
      <c r="S15" s="93" t="n"/>
      <c r="T15" s="80" t="n"/>
      <c r="U15" s="81" t="n"/>
    </row>
    <row r="16" ht="15.6" customHeight="1" s="325">
      <c r="A16" s="298" t="inlineStr">
        <is>
          <t>https://www.ozon.ru/product/rotatsionnyy-nanodeflektor-nd160-s-perehodnikom-100-125-temno-seryy-1673002165/?_bctx=CAQQ8sZw&amp;at=mqtky5M2BFBvNJkkU6DkxEmcRJVpPlUoEkpN8cv2DM7N&amp;hs=1</t>
        </is>
      </c>
      <c r="B16" s="369" t="n"/>
      <c r="C16" s="280" t="n"/>
      <c r="D16" s="369" t="n"/>
      <c r="E16" s="281" t="n"/>
      <c r="F16" s="316" t="n"/>
      <c r="G16" s="280" t="n"/>
      <c r="H16" s="369" t="n"/>
      <c r="I16" s="280" t="n"/>
      <c r="J16" s="369" t="n"/>
      <c r="K16" s="280" t="n"/>
      <c r="L16" s="369" t="n"/>
      <c r="S16" s="93" t="n"/>
      <c r="T16" s="80" t="n"/>
      <c r="U16" s="81" t="n"/>
    </row>
    <row r="17" ht="15.6" customHeight="1" s="325">
      <c r="A17" s="349" t="inlineStr">
        <is>
          <t>Комплект с РВТ-160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O17" s="353" t="n"/>
      <c r="P17" s="353" t="n"/>
      <c r="Q17" s="353" t="n"/>
      <c r="S17" s="73" t="n"/>
      <c r="T17" s="73" t="n"/>
      <c r="U17" s="73" t="n"/>
    </row>
    <row r="18" ht="15.6" customHeight="1" s="325">
      <c r="A18" s="298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S18" s="94" t="n"/>
      <c r="T18" s="95" t="n"/>
    </row>
    <row r="19" ht="15.6" customHeight="1" s="325">
      <c r="A19" s="309" t="n"/>
      <c r="L19" s="311" t="n"/>
      <c r="S19" s="93" t="n"/>
      <c r="T19" s="95" t="n"/>
    </row>
    <row r="20" ht="15.6" customHeight="1" s="325">
      <c r="A20" s="309" t="n"/>
      <c r="L20" s="311" t="n"/>
      <c r="S20" s="93" t="n"/>
      <c r="T20" s="95" t="n"/>
    </row>
    <row r="21" ht="15.6" customHeight="1" s="325">
      <c r="A21" s="309" t="n"/>
      <c r="L21" s="311" t="n"/>
      <c r="S21" s="93" t="n"/>
      <c r="T21" s="95" t="n"/>
    </row>
    <row r="22">
      <c r="A22" s="309" t="n"/>
      <c r="L22" s="311" t="n"/>
      <c r="O22" s="353" t="inlineStr">
        <is>
          <t>Комплект с РВТ-160</t>
        </is>
      </c>
      <c r="S22" s="64" t="inlineStr">
        <is>
          <t>Комплект с колпаком</t>
        </is>
      </c>
      <c r="T22" s="64" t="n"/>
      <c r="U22" s="91" t="inlineStr">
        <is>
          <t>% от РРЦ</t>
        </is>
      </c>
    </row>
    <row r="23" ht="15.6" customHeight="1" s="325">
      <c r="A23" s="309" t="n"/>
      <c r="L23" s="311" t="n"/>
      <c r="Q23" s="65" t="inlineStr">
        <is>
          <t>%</t>
        </is>
      </c>
      <c r="S23" s="89" t="inlineStr">
        <is>
          <t>Цена по карте</t>
        </is>
      </c>
      <c r="T23" s="67" t="n">
        <v>10316</v>
      </c>
      <c r="U23" s="69">
        <f>100-(T23*100/10204)</f>
        <v/>
      </c>
    </row>
    <row r="24" ht="15.6" customHeight="1" s="325">
      <c r="A24" s="309" t="n"/>
      <c r="L24" s="311" t="n"/>
      <c r="O24" s="66" t="inlineStr">
        <is>
          <t>Цена по карте</t>
        </is>
      </c>
      <c r="P24" s="67" t="n"/>
      <c r="Q24" s="69">
        <f>100-(P24*100/10204)</f>
        <v/>
      </c>
      <c r="S24" s="89" t="inlineStr">
        <is>
          <t>Цена без карты</t>
        </is>
      </c>
      <c r="T24" s="67" t="n">
        <v>11049</v>
      </c>
      <c r="U24" s="69">
        <f>100-(T24*100/10204)</f>
        <v/>
      </c>
    </row>
    <row r="25" ht="15.6" customHeight="1" s="325">
      <c r="A25" s="309" t="n"/>
      <c r="L25" s="311" t="n"/>
      <c r="O25" s="66" t="inlineStr">
        <is>
          <t>Цена без карты</t>
        </is>
      </c>
      <c r="P25" s="67" t="n"/>
      <c r="Q25" s="69">
        <f>100-(P25*100/10204)</f>
        <v/>
      </c>
      <c r="S25" s="71" t="n"/>
      <c r="T25" s="71" t="n"/>
    </row>
    <row r="26">
      <c r="A26" s="309" t="n"/>
      <c r="L26" s="311" t="n"/>
      <c r="S26" s="73" t="inlineStr">
        <is>
          <t>Динамика изменения</t>
        </is>
      </c>
      <c r="T26" s="64" t="n"/>
    </row>
    <row r="27" ht="15.6" customHeight="1" s="325">
      <c r="A27" s="309" t="n"/>
      <c r="L27" s="311" t="n"/>
      <c r="S27" s="74" t="inlineStr">
        <is>
          <t>Цена по карте</t>
        </is>
      </c>
      <c r="T27" s="92" t="inlineStr">
        <is>
          <t>без изменений</t>
        </is>
      </c>
    </row>
    <row r="28" ht="15.6" customHeight="1" s="325">
      <c r="A28" s="312" t="n"/>
      <c r="B28" s="313" t="n"/>
      <c r="C28" s="313" t="n"/>
      <c r="D28" s="313" t="n"/>
      <c r="E28" s="313" t="n"/>
      <c r="F28" s="313" t="n"/>
      <c r="G28" s="313" t="n"/>
      <c r="H28" s="313" t="n"/>
      <c r="I28" s="313" t="n"/>
      <c r="J28" s="313" t="n"/>
      <c r="K28" s="313" t="n"/>
      <c r="L28" s="314" t="n"/>
      <c r="S28" s="76" t="inlineStr">
        <is>
          <t>Цена без карты</t>
        </is>
      </c>
      <c r="T28" s="92" t="inlineStr">
        <is>
          <t>без изменений</t>
        </is>
      </c>
    </row>
    <row r="29" ht="15.6" customHeight="1" s="325">
      <c r="A29" s="341" t="inlineStr">
        <is>
          <t>https://www.ozon.ru/product/komplekt-ventilyatsii-dlya-metallocherepitsy-monterrey-nanodeflektor-statik-gervent-seryy-grafit-1688206290/?_bctx=CAQQ8sZw&amp;at=k2to2nwN8T0L46mIXKDAAYs2w4mr1FgVoDZRtqDzK5N&amp;hs=1</t>
        </is>
      </c>
      <c r="B29" s="316" t="n"/>
      <c r="C29" s="313" t="n"/>
      <c r="D29" s="313" t="n"/>
      <c r="E29" s="313" t="n"/>
      <c r="F29" s="313" t="n"/>
      <c r="G29" s="313" t="n"/>
      <c r="H29" s="313" t="n"/>
      <c r="I29" s="313" t="n"/>
      <c r="J29" s="313" t="n"/>
      <c r="K29" s="313" t="n"/>
      <c r="L29" s="314" t="n"/>
      <c r="S29" s="94" t="n"/>
      <c r="T29" s="95" t="n"/>
    </row>
    <row r="30" ht="15.6" customHeight="1" s="325">
      <c r="A30" s="349" t="inlineStr">
        <is>
          <t>OZON</t>
        </is>
      </c>
      <c r="B30" s="316" t="n"/>
      <c r="C30" s="316" t="n"/>
      <c r="D30" s="316" t="n"/>
      <c r="E30" s="316" t="n"/>
      <c r="F30" s="316" t="n"/>
      <c r="G30" s="316" t="n"/>
      <c r="H30" s="316" t="n"/>
      <c r="I30" s="316" t="n"/>
      <c r="J30" s="316" t="n"/>
      <c r="K30" s="316" t="n"/>
      <c r="L30" s="369" t="n"/>
    </row>
    <row r="31">
      <c r="A31" s="341" t="n"/>
      <c r="B31" s="329" t="n"/>
      <c r="C31" s="329" t="n"/>
      <c r="D31" s="329" t="n"/>
      <c r="E31" s="105" t="inlineStr">
        <is>
          <t>Комплект с колпаком</t>
        </is>
      </c>
      <c r="F31" s="282" t="n"/>
      <c r="G31" s="329" t="n"/>
      <c r="H31" s="329" t="n"/>
      <c r="I31" s="329" t="n"/>
      <c r="J31" s="329" t="n"/>
      <c r="K31" s="329" t="n"/>
      <c r="L31" s="101" t="n"/>
    </row>
    <row r="32">
      <c r="A32" s="283" t="n"/>
      <c r="B32" s="307" t="n"/>
      <c r="C32" s="307" t="n"/>
      <c r="D32" s="307" t="n"/>
      <c r="E32" s="307" t="n"/>
      <c r="F32" s="307" t="n"/>
      <c r="G32" s="307" t="n"/>
      <c r="H32" s="307" t="n"/>
      <c r="I32" s="307" t="n"/>
      <c r="J32" s="307" t="n"/>
      <c r="K32" s="307" t="n"/>
      <c r="L32" s="308" t="n"/>
    </row>
    <row r="33">
      <c r="A33" s="309" t="n"/>
      <c r="L33" s="311" t="n"/>
    </row>
    <row r="34">
      <c r="A34" s="309" t="n"/>
      <c r="L34" s="311" t="n"/>
    </row>
    <row r="35">
      <c r="A35" s="309" t="n"/>
      <c r="L35" s="311" t="n"/>
      <c r="O35" s="353" t="inlineStr">
        <is>
          <t>Комплект с колпаком</t>
        </is>
      </c>
      <c r="P35" s="353" t="n"/>
      <c r="Q35" s="353" t="n"/>
      <c r="S35" s="64" t="inlineStr">
        <is>
          <t xml:space="preserve">РВТ </t>
        </is>
      </c>
      <c r="T35" s="64" t="n"/>
      <c r="U35" s="91" t="inlineStr">
        <is>
          <t>% от РРЦ</t>
        </is>
      </c>
    </row>
    <row r="36" ht="15.6" customHeight="1" s="325">
      <c r="A36" s="309" t="n"/>
      <c r="L36" s="311" t="n"/>
      <c r="Q36" s="65" t="inlineStr">
        <is>
          <t>%</t>
        </is>
      </c>
      <c r="S36" s="89" t="inlineStr">
        <is>
          <t>Цена по карте</t>
        </is>
      </c>
      <c r="T36" s="67" t="n">
        <v>6890</v>
      </c>
      <c r="U36" s="69">
        <f>100-(T36*100/10204)</f>
        <v/>
      </c>
    </row>
    <row r="37" ht="15.6" customHeight="1" s="325">
      <c r="A37" s="309" t="n"/>
      <c r="L37" s="311" t="n"/>
      <c r="O37" s="66" t="inlineStr">
        <is>
          <t>Цена по карте</t>
        </is>
      </c>
      <c r="P37" s="67" t="n">
        <v>7443</v>
      </c>
      <c r="Q37" s="69">
        <f>100-(P37*100/10204)</f>
        <v/>
      </c>
      <c r="S37" s="89" t="inlineStr">
        <is>
          <t>Цена без карты</t>
        </is>
      </c>
      <c r="T37" s="67" t="n">
        <v>7379</v>
      </c>
      <c r="U37" s="69">
        <f>100-(T37*100/10204)</f>
        <v/>
      </c>
    </row>
    <row r="38" ht="15.6" customHeight="1" s="325">
      <c r="A38" s="309" t="n"/>
      <c r="L38" s="311" t="n"/>
      <c r="O38" s="66" t="inlineStr">
        <is>
          <t>Цена без карты</t>
        </is>
      </c>
      <c r="P38" s="67" t="n">
        <v>7968</v>
      </c>
      <c r="Q38" s="69">
        <f>100-(P38*100/10204)</f>
        <v/>
      </c>
      <c r="S38" s="71" t="n"/>
      <c r="T38" s="71" t="n"/>
    </row>
    <row r="39">
      <c r="A39" s="309" t="n"/>
      <c r="L39" s="311" t="n"/>
      <c r="S39" s="73" t="inlineStr">
        <is>
          <t>Динамика изменения</t>
        </is>
      </c>
      <c r="T39" s="73" t="n"/>
    </row>
    <row r="40" ht="15.6" customHeight="1" s="325">
      <c r="A40" s="309" t="n"/>
      <c r="L40" s="311" t="n"/>
      <c r="S40" s="74" t="inlineStr">
        <is>
          <t>Цена по карте</t>
        </is>
      </c>
      <c r="T40" s="92" t="inlineStr">
        <is>
          <t>положительная</t>
        </is>
      </c>
    </row>
    <row r="41" ht="15.6" customHeight="1" s="325">
      <c r="A41" s="312" t="n"/>
      <c r="B41" s="313" t="n"/>
      <c r="C41" s="313" t="n"/>
      <c r="D41" s="313" t="n"/>
      <c r="E41" s="313" t="n"/>
      <c r="F41" s="313" t="n"/>
      <c r="G41" s="313" t="n"/>
      <c r="H41" s="313" t="n"/>
      <c r="I41" s="313" t="n"/>
      <c r="J41" s="313" t="n"/>
      <c r="K41" s="313" t="n"/>
      <c r="L41" s="314" t="n"/>
      <c r="S41" s="111" t="inlineStr">
        <is>
          <t>Цена без карты</t>
        </is>
      </c>
      <c r="T41" s="92" t="inlineStr">
        <is>
          <t>положительная</t>
        </is>
      </c>
    </row>
    <row r="42">
      <c r="A42" s="298" t="inlineStr">
        <is>
          <t>https://www.ozon.ru/product/komplekt-ventilyatsii-dlya-metallocherepitsy-monterrey-nanodeflektor-statik-gervent-seryy-grafit-1688206290/?_bctx=CAQQ8sZw&amp;at=k2to2nwN8T0L46mIXKDAAYs2w4mr1FgVoDZRtqDzK5N&amp;hs=1</t>
        </is>
      </c>
      <c r="B42" s="369" t="n"/>
      <c r="C42" s="280" t="n"/>
      <c r="D42" s="369" t="n"/>
      <c r="E42" s="281" t="n"/>
      <c r="F42" s="316" t="n"/>
      <c r="G42" s="280" t="n"/>
      <c r="H42" s="369" t="n"/>
      <c r="I42" s="280" t="n"/>
      <c r="J42" s="369" t="n"/>
      <c r="K42" s="280" t="n"/>
      <c r="L42" s="369" t="n"/>
    </row>
    <row r="43">
      <c r="A43" s="341" t="n"/>
      <c r="B43" s="329" t="n"/>
      <c r="C43" s="329" t="n"/>
      <c r="D43" s="329" t="n"/>
      <c r="E43" s="329" t="n"/>
      <c r="F43" s="282" t="n"/>
      <c r="G43" s="329" t="n"/>
      <c r="H43" s="329" t="n"/>
      <c r="I43" s="329" t="n"/>
      <c r="J43" s="329" t="n"/>
      <c r="K43" s="329" t="n"/>
      <c r="L43" s="101" t="n"/>
    </row>
    <row r="44">
      <c r="A44" s="283" t="n"/>
      <c r="B44" s="307" t="n"/>
      <c r="C44" s="307" t="n"/>
      <c r="D44" s="307" t="n"/>
      <c r="E44" s="307" t="n"/>
      <c r="F44" s="307" t="n"/>
      <c r="G44" s="307" t="n"/>
      <c r="H44" s="307" t="n"/>
      <c r="I44" s="307" t="n"/>
      <c r="J44" s="307" t="n"/>
      <c r="K44" s="307" t="n"/>
      <c r="L44" s="308" t="n"/>
    </row>
    <row r="45">
      <c r="A45" s="309" t="n"/>
      <c r="L45" s="311" t="n"/>
      <c r="O45" s="353" t="inlineStr">
        <is>
          <t>ВВ</t>
        </is>
      </c>
      <c r="P45" s="353" t="n"/>
      <c r="Q45" s="353" t="n"/>
      <c r="S45" s="64" t="inlineStr">
        <is>
          <t>ВВ</t>
        </is>
      </c>
      <c r="T45" s="64" t="n"/>
      <c r="U45" s="91" t="inlineStr">
        <is>
          <t>% от РРЦ</t>
        </is>
      </c>
    </row>
    <row r="46" ht="15.6" customHeight="1" s="325">
      <c r="A46" s="309" t="n"/>
      <c r="L46" s="311" t="n"/>
      <c r="Q46" s="65" t="inlineStr">
        <is>
          <t>%</t>
        </is>
      </c>
      <c r="S46" s="89" t="inlineStr">
        <is>
          <t>Цена по карте</t>
        </is>
      </c>
      <c r="T46" s="67" t="n"/>
      <c r="U46" s="69">
        <f>100-(T46*100/10204)</f>
        <v/>
      </c>
    </row>
    <row r="47" ht="15.6" customHeight="1" s="325">
      <c r="A47" s="309" t="n"/>
      <c r="L47" s="311" t="n"/>
      <c r="O47" s="66" t="inlineStr">
        <is>
          <t>Цена по карте</t>
        </is>
      </c>
      <c r="P47" s="67" t="n"/>
      <c r="Q47" s="69">
        <f>100-(P47*100/10204)</f>
        <v/>
      </c>
      <c r="S47" s="89" t="inlineStr">
        <is>
          <t>Цена без карты</t>
        </is>
      </c>
      <c r="T47" s="67" t="n"/>
      <c r="U47" s="69">
        <f>100-(T47*100/10204)</f>
        <v/>
      </c>
    </row>
    <row r="48" ht="15.6" customHeight="1" s="325">
      <c r="A48" s="309" t="n"/>
      <c r="L48" s="311" t="n"/>
      <c r="O48" s="66" t="inlineStr">
        <is>
          <t>Цена без карты</t>
        </is>
      </c>
      <c r="P48" s="67" t="n"/>
      <c r="Q48" s="69">
        <f>100-(P48*100/10204)</f>
        <v/>
      </c>
      <c r="S48" s="71" t="n"/>
      <c r="T48" s="71" t="n"/>
    </row>
    <row r="49">
      <c r="A49" s="309" t="n"/>
      <c r="L49" s="311" t="n"/>
      <c r="S49" s="73" t="inlineStr">
        <is>
          <t>Динамика изменения</t>
        </is>
      </c>
      <c r="T49" s="73" t="n"/>
    </row>
    <row r="50" ht="15.6" customHeight="1" s="325">
      <c r="A50" s="309" t="n"/>
      <c r="L50" s="311" t="n"/>
      <c r="S50" s="74" t="inlineStr">
        <is>
          <t>Цена по карте</t>
        </is>
      </c>
      <c r="T50" s="92" t="inlineStr">
        <is>
          <t>без изменений</t>
        </is>
      </c>
    </row>
    <row r="51" ht="15.6" customHeight="1" s="325">
      <c r="A51" s="309" t="n"/>
      <c r="L51" s="311" t="n"/>
      <c r="S51" s="111" t="inlineStr">
        <is>
          <t>Цена без карты</t>
        </is>
      </c>
      <c r="T51" s="92" t="inlineStr">
        <is>
          <t>без изменений</t>
        </is>
      </c>
    </row>
    <row r="52">
      <c r="A52" s="309" t="n"/>
      <c r="L52" s="311" t="n"/>
    </row>
    <row r="53" ht="15.6" customHeight="1" s="325">
      <c r="A53" s="312" t="n"/>
      <c r="B53" s="313" t="n"/>
      <c r="C53" s="313" t="n"/>
      <c r="D53" s="313" t="n"/>
      <c r="E53" s="313" t="n"/>
      <c r="F53" s="313" t="n"/>
      <c r="G53" s="313" t="n"/>
      <c r="H53" s="313" t="n"/>
      <c r="I53" s="313" t="n"/>
      <c r="J53" s="313" t="n"/>
      <c r="K53" s="313" t="n"/>
      <c r="L53" s="314" t="n"/>
      <c r="O53" s="79" t="n"/>
      <c r="P53" s="80" t="n"/>
      <c r="Q53" s="81" t="n"/>
      <c r="S53" s="71" t="n"/>
      <c r="T53" s="71" t="n"/>
      <c r="AH53" s="145" t="inlineStr">
        <is>
          <t>https://www.ozon.ru/product/komplekt-ventilyatsii-dlya-metallocherepitsy-monterrey-nanodeflektor-statik-gervent-seryy-grafit-1688206290/?_bctx=CAQQ8sZw&amp;at=k2tov2Y9EuDOpmOAskMAmErtBqBvD0s4VDV3XhgynGw0&amp;hs=1</t>
        </is>
      </c>
    </row>
    <row r="54">
      <c r="A54" s="298" t="n"/>
      <c r="B54" s="369" t="n"/>
      <c r="C54" s="280" t="n"/>
      <c r="D54" s="369" t="n"/>
      <c r="E54" s="281" t="n"/>
      <c r="F54" s="316" t="n"/>
      <c r="G54" s="280" t="n"/>
      <c r="H54" s="369" t="n"/>
      <c r="I54" s="280" t="n"/>
      <c r="J54" s="369" t="n"/>
      <c r="K54" s="280" t="n"/>
      <c r="L54" s="369" t="n"/>
      <c r="S54" s="73" t="n"/>
      <c r="T54" s="73" t="n"/>
    </row>
  </sheetData>
  <mergeCells count="32">
    <mergeCell ref="K16:L16"/>
    <mergeCell ref="O5:Q5"/>
    <mergeCell ref="G42:H42"/>
    <mergeCell ref="C42:D42"/>
    <mergeCell ref="O22:Q22"/>
    <mergeCell ref="E42:F42"/>
    <mergeCell ref="K54:L54"/>
    <mergeCell ref="A54:B54"/>
    <mergeCell ref="A16:B16"/>
    <mergeCell ref="C54:D54"/>
    <mergeCell ref="I54:J54"/>
    <mergeCell ref="C16:D16"/>
    <mergeCell ref="A32:L41"/>
    <mergeCell ref="I16:J16"/>
    <mergeCell ref="A5:L5"/>
    <mergeCell ref="O12:Q12"/>
    <mergeCell ref="A44:L53"/>
    <mergeCell ref="A17:L17"/>
    <mergeCell ref="A4:L4"/>
    <mergeCell ref="I42:J42"/>
    <mergeCell ref="A42:B42"/>
    <mergeCell ref="K42:L42"/>
    <mergeCell ref="A18:L28"/>
    <mergeCell ref="O3:Q3"/>
    <mergeCell ref="A30:L30"/>
    <mergeCell ref="E54:F54"/>
    <mergeCell ref="A29:B29"/>
    <mergeCell ref="E16:F16"/>
    <mergeCell ref="G54:H54"/>
    <mergeCell ref="G16:H16"/>
    <mergeCell ref="A1:L3"/>
    <mergeCell ref="A6:L15"/>
  </mergeCells>
  <hyperlinks>
    <hyperlink xmlns:r="http://schemas.openxmlformats.org/officeDocument/2006/relationships" ref="A16" r:id="rId1"/>
    <hyperlink xmlns:r="http://schemas.openxmlformats.org/officeDocument/2006/relationships" ref="A29" r:id="rId2"/>
    <hyperlink xmlns:r="http://schemas.openxmlformats.org/officeDocument/2006/relationships" ref="A42" r:id="rId3"/>
    <hyperlink xmlns:r="http://schemas.openxmlformats.org/officeDocument/2006/relationships" ref="AH53" r:id="rId4"/>
  </hyperlinks>
  <pageMargins left="0.7" right="0.7" top="0.75" bottom="0.75" header="0.3" footer="0.3"/>
  <pageSetup orientation="portrait" paperSize="9"/>
  <drawing xmlns:r="http://schemas.openxmlformats.org/officeDocument/2006/relationships" r:id="rId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53" sqref="A53:B53"/>
    </sheetView>
  </sheetViews>
  <sheetFormatPr baseColWidth="8" defaultRowHeight="14.4"/>
  <cols>
    <col width="16.44140625" customWidth="1" style="325" min="14" max="14"/>
    <col width="18.6640625" customWidth="1" style="325" min="18" max="18"/>
    <col width="18.109375" customWidth="1" style="325" min="19" max="19"/>
  </cols>
  <sheetData>
    <row r="1">
      <c r="A1" s="348" t="inlineStr">
        <is>
          <t xml:space="preserve">ООО ООО "СТРОЙПОСТАВКА"
143442, Московская область, г.о. Красногорск,
тер. Автодорога Пятницкое шоссе, км 6-й, д.9 стр. 10, помещ.17
1177746087859
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53.25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Ozon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  <c r="N4" s="350" t="inlineStr">
        <is>
          <t>ОЗОН</t>
        </is>
      </c>
      <c r="R4" s="350" t="inlineStr">
        <is>
          <t>ОЗОН</t>
        </is>
      </c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R5" s="64" t="inlineStr">
        <is>
          <t>РВТ</t>
        </is>
      </c>
      <c r="S5" s="64" t="n"/>
      <c r="T5" s="91" t="inlineStr">
        <is>
          <t>% от РРЦ</t>
        </is>
      </c>
    </row>
    <row r="6" ht="15.6" customHeight="1" s="325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N6" s="353" t="inlineStr">
        <is>
          <t>РВТ</t>
        </is>
      </c>
      <c r="R6" s="89" t="inlineStr">
        <is>
          <t>Цена по карте</t>
        </is>
      </c>
      <c r="S6" s="67" t="n"/>
      <c r="T6" s="69">
        <f>100-(S6*100/5270)</f>
        <v/>
      </c>
    </row>
    <row r="7" ht="15.6" customHeight="1" s="325">
      <c r="A7" s="309" t="n"/>
      <c r="L7" s="311" t="n"/>
      <c r="P7" s="65" t="inlineStr">
        <is>
          <t>%</t>
        </is>
      </c>
      <c r="R7" s="89" t="inlineStr">
        <is>
          <t>Цена без карты</t>
        </is>
      </c>
      <c r="S7" s="67" t="n"/>
      <c r="T7" s="69">
        <f>100 - (S7*100/5170)</f>
        <v/>
      </c>
    </row>
    <row r="8" ht="15.6" customHeight="1" s="325">
      <c r="A8" s="309" t="n"/>
      <c r="L8" s="311" t="n"/>
      <c r="N8" s="66" t="inlineStr">
        <is>
          <t>Цена по карте</t>
        </is>
      </c>
      <c r="O8" s="67" t="n"/>
      <c r="P8" s="69">
        <f>100-(O8*100/5270)</f>
        <v/>
      </c>
      <c r="R8" s="71" t="n"/>
      <c r="S8" s="71" t="n"/>
      <c r="T8" s="71" t="n"/>
    </row>
    <row r="9" ht="15.6" customHeight="1" s="325">
      <c r="A9" s="309" t="n"/>
      <c r="L9" s="311" t="n"/>
      <c r="N9" s="66" t="inlineStr">
        <is>
          <t>Цена без карты</t>
        </is>
      </c>
      <c r="O9" s="67" t="n"/>
      <c r="P9" s="69">
        <f>100 - (O9*100/5170)</f>
        <v/>
      </c>
      <c r="R9" s="73" t="inlineStr">
        <is>
          <t>Динамика изменения</t>
        </is>
      </c>
      <c r="S9" s="64" t="n"/>
      <c r="T9" s="71" t="n"/>
    </row>
    <row r="10" ht="15.6" customHeight="1" s="325">
      <c r="A10" s="309" t="n"/>
      <c r="L10" s="311" t="n"/>
      <c r="R10" s="74" t="inlineStr">
        <is>
          <t>Цена по карте</t>
        </is>
      </c>
      <c r="S10" s="75" t="n"/>
      <c r="T10" s="71" t="n"/>
    </row>
    <row r="11" ht="15.6" customHeight="1" s="325">
      <c r="A11" s="309" t="n"/>
      <c r="L11" s="311" t="n"/>
      <c r="R11" s="76" t="inlineStr">
        <is>
          <t>Цена без карты</t>
        </is>
      </c>
      <c r="S11" s="75" t="n"/>
      <c r="T11" s="71" t="n"/>
    </row>
    <row r="12">
      <c r="A12" s="309" t="n"/>
      <c r="L12" s="311" t="n"/>
      <c r="N12" s="353" t="inlineStr">
        <is>
          <t>Комплект с РВТ</t>
        </is>
      </c>
    </row>
    <row r="13">
      <c r="A13" s="309" t="n"/>
      <c r="L13" s="311" t="n"/>
      <c r="P13" s="65" t="inlineStr">
        <is>
          <t>%</t>
        </is>
      </c>
    </row>
    <row r="14" ht="15.6" customHeight="1" s="325">
      <c r="A14" s="309" t="n"/>
      <c r="L14" s="311" t="n"/>
      <c r="N14" s="66" t="inlineStr">
        <is>
          <t>Цена по карте</t>
        </is>
      </c>
      <c r="O14" s="67" t="n"/>
      <c r="P14" s="69">
        <f>100-(O14*100/10204)</f>
        <v/>
      </c>
      <c r="R14" s="64" t="inlineStr">
        <is>
          <t>Комплект с РВТ</t>
        </is>
      </c>
      <c r="S14" s="64" t="n"/>
      <c r="T14" s="91" t="inlineStr">
        <is>
          <t>% от РРЦ</t>
        </is>
      </c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N15" s="66" t="inlineStr">
        <is>
          <t>Цена без карты</t>
        </is>
      </c>
      <c r="O15" s="67" t="n"/>
      <c r="P15" s="69">
        <f>100-(O15*100/10204)</f>
        <v/>
      </c>
      <c r="R15" s="89" t="inlineStr">
        <is>
          <t>Цена по карте</t>
        </is>
      </c>
      <c r="S15" s="67" t="n"/>
      <c r="T15" s="69">
        <f>100-(S15*100/10204)</f>
        <v/>
      </c>
    </row>
    <row r="16" ht="15.6" customHeight="1" s="325">
      <c r="A16" s="352" t="n"/>
      <c r="B16" s="308" t="n"/>
      <c r="C16" s="342" t="n"/>
      <c r="D16" s="308" t="n"/>
      <c r="E16" s="342" t="n"/>
      <c r="F16" s="308" t="n"/>
      <c r="G16" s="342" t="n"/>
      <c r="H16" s="308" t="n"/>
      <c r="I16" s="342" t="n"/>
      <c r="J16" s="308" t="n"/>
      <c r="K16" s="342" t="n"/>
      <c r="L16" s="308" t="n"/>
      <c r="R16" s="89" t="inlineStr">
        <is>
          <t>Цена без карты</t>
        </is>
      </c>
      <c r="S16" s="67" t="n"/>
      <c r="T16" s="69">
        <f>100-(S16*100/10204)</f>
        <v/>
      </c>
    </row>
    <row r="17">
      <c r="A17" s="283" t="inlineStr">
        <is>
          <t>Комплект с РВТ 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71" t="n"/>
      <c r="S17" s="71" t="n"/>
      <c r="T17" s="71" t="n"/>
    </row>
    <row r="18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R18" s="73" t="inlineStr">
        <is>
          <t>Динамика изменения</t>
        </is>
      </c>
      <c r="S18" s="64" t="n"/>
      <c r="T18" s="71" t="n"/>
    </row>
    <row r="19" ht="15.6" customHeight="1" s="325">
      <c r="A19" s="309" t="n"/>
      <c r="L19" s="311" t="n"/>
      <c r="R19" s="74" t="inlineStr">
        <is>
          <t>Цена по карте</t>
        </is>
      </c>
      <c r="S19" s="75" t="n"/>
      <c r="T19" s="71" t="n"/>
    </row>
    <row r="20" ht="15.6" customHeight="1" s="325">
      <c r="A20" s="309" t="n"/>
      <c r="L20" s="311" t="n"/>
      <c r="R20" s="76" t="inlineStr">
        <is>
          <t>Цена без карты</t>
        </is>
      </c>
      <c r="S20" s="75" t="n"/>
      <c r="T20" s="71" t="n"/>
    </row>
    <row r="21">
      <c r="A21" s="309" t="n"/>
      <c r="L21" s="311" t="n"/>
    </row>
    <row r="22">
      <c r="A22" s="309" t="n"/>
      <c r="L22" s="311" t="n"/>
    </row>
    <row r="23">
      <c r="A23" s="309" t="n"/>
      <c r="L23" s="311" t="n"/>
    </row>
    <row r="24">
      <c r="A24" s="309" t="n"/>
      <c r="L24" s="311" t="n"/>
    </row>
    <row r="25">
      <c r="A25" s="309" t="n"/>
      <c r="L25" s="311" t="n"/>
    </row>
    <row r="26">
      <c r="A26" s="309" t="n"/>
      <c r="L26" s="311" t="n"/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>
      <c r="A28" s="352" t="n"/>
      <c r="B28" s="308" t="n"/>
      <c r="C28" s="342" t="n"/>
      <c r="D28" s="308" t="n"/>
      <c r="E28" s="342" t="n"/>
      <c r="F28" s="308" t="n"/>
      <c r="G28" s="342" t="n"/>
      <c r="H28" s="308" t="n"/>
      <c r="I28" s="342" t="n"/>
      <c r="J28" s="308" t="n"/>
      <c r="K28" s="342" t="n"/>
      <c r="L28" s="308" t="n"/>
    </row>
    <row r="29" ht="15.6" customHeight="1" s="325">
      <c r="A29" s="382" t="inlineStr">
        <is>
          <t>Wildberries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</row>
    <row r="30">
      <c r="A30" s="283" t="inlineStr">
        <is>
          <t>РВТ 160</t>
        </is>
      </c>
      <c r="B30" s="316" t="n"/>
      <c r="C30" s="316" t="n"/>
      <c r="D30" s="316" t="n"/>
      <c r="E30" s="316" t="n"/>
      <c r="F30" s="316" t="n"/>
      <c r="G30" s="316" t="n"/>
      <c r="H30" s="316" t="n"/>
      <c r="I30" s="316" t="n"/>
      <c r="J30" s="316" t="n"/>
      <c r="K30" s="316" t="n"/>
      <c r="L30" s="369" t="n"/>
      <c r="N30" s="350" t="inlineStr">
        <is>
          <t>Wildberries</t>
        </is>
      </c>
      <c r="R30" s="350" t="inlineStr">
        <is>
          <t>Wildberries</t>
        </is>
      </c>
    </row>
    <row r="31">
      <c r="A31" s="283" t="n"/>
      <c r="B31" s="307" t="n"/>
      <c r="C31" s="307" t="n"/>
      <c r="D31" s="307" t="n"/>
      <c r="E31" s="307" t="n"/>
      <c r="F31" s="307" t="n"/>
      <c r="G31" s="307" t="n"/>
      <c r="H31" s="307" t="n"/>
      <c r="I31" s="307" t="n"/>
      <c r="J31" s="307" t="n"/>
      <c r="K31" s="307" t="n"/>
      <c r="L31" s="308" t="n"/>
      <c r="R31" s="64" t="inlineStr">
        <is>
          <t>РВТ</t>
        </is>
      </c>
      <c r="S31" s="64" t="n"/>
      <c r="T31" s="91" t="inlineStr">
        <is>
          <t>% от РРЦ</t>
        </is>
      </c>
    </row>
    <row r="32" ht="15.6" customHeight="1" s="325">
      <c r="A32" s="309" t="n"/>
      <c r="L32" s="311" t="n"/>
      <c r="N32" s="353" t="inlineStr">
        <is>
          <t>РВТ</t>
        </is>
      </c>
      <c r="R32" s="89" t="inlineStr">
        <is>
          <t>Цена по карте</t>
        </is>
      </c>
      <c r="S32" s="67" t="n">
        <v>4862</v>
      </c>
      <c r="T32" s="69">
        <f>100-(S32*100/5270)</f>
        <v/>
      </c>
    </row>
    <row r="33" ht="15.6" customHeight="1" s="325">
      <c r="A33" s="309" t="n"/>
      <c r="L33" s="311" t="n"/>
      <c r="P33" s="65" t="inlineStr">
        <is>
          <t>%</t>
        </is>
      </c>
      <c r="R33" s="89" t="inlineStr">
        <is>
          <t>Цена без карты</t>
        </is>
      </c>
      <c r="S33" s="67" t="n">
        <v>5173</v>
      </c>
      <c r="T33" s="69">
        <f>100 - (S33*100/5170)</f>
        <v/>
      </c>
    </row>
    <row r="34" ht="15.6" customHeight="1" s="325">
      <c r="A34" s="309" t="n"/>
      <c r="L34" s="311" t="n"/>
      <c r="N34" s="66" t="inlineStr">
        <is>
          <t>Цена по карте</t>
        </is>
      </c>
      <c r="O34" s="67" t="n">
        <v>4769</v>
      </c>
      <c r="P34" s="69">
        <f>100-(O34*100/5270)</f>
        <v/>
      </c>
      <c r="R34" s="71" t="n"/>
      <c r="S34" s="71" t="n"/>
      <c r="T34" s="71" t="n"/>
    </row>
    <row r="35" ht="15.6" customHeight="1" s="325">
      <c r="A35" s="309" t="n"/>
      <c r="L35" s="311" t="n"/>
      <c r="N35" s="66" t="inlineStr">
        <is>
          <t>Цена без карты</t>
        </is>
      </c>
      <c r="O35" s="67" t="n">
        <v>5074</v>
      </c>
      <c r="P35" s="69">
        <f>100 - (O35*100/5170)</f>
        <v/>
      </c>
      <c r="R35" s="73" t="inlineStr">
        <is>
          <t>Динамика изменения</t>
        </is>
      </c>
      <c r="S35" s="64" t="n"/>
      <c r="T35" s="71" t="n"/>
    </row>
    <row r="36" ht="15.6" customHeight="1" s="325">
      <c r="A36" s="309" t="n"/>
      <c r="L36" s="311" t="n"/>
      <c r="R36" s="74" t="inlineStr">
        <is>
          <t>Цена по карте</t>
        </is>
      </c>
      <c r="S36" s="75" t="inlineStr">
        <is>
          <t>отрицательная</t>
        </is>
      </c>
      <c r="T36" s="71" t="n"/>
    </row>
    <row r="37" ht="15.6" customHeight="1" s="325">
      <c r="A37" s="309" t="n"/>
      <c r="L37" s="311" t="n"/>
      <c r="R37" s="76" t="inlineStr">
        <is>
          <t>Цена без карты</t>
        </is>
      </c>
      <c r="S37" s="75" t="inlineStr">
        <is>
          <t>отрицательная</t>
        </is>
      </c>
      <c r="T37" s="71" t="n"/>
    </row>
    <row r="38">
      <c r="A38" s="309" t="n"/>
      <c r="L38" s="311" t="n"/>
      <c r="N38" s="353" t="inlineStr">
        <is>
          <t>Комплект</t>
        </is>
      </c>
    </row>
    <row r="39">
      <c r="A39" s="309" t="n"/>
      <c r="L39" s="311" t="n"/>
      <c r="P39" s="65" t="inlineStr">
        <is>
          <t>%</t>
        </is>
      </c>
    </row>
    <row r="40" ht="15.6" customHeight="1" s="325">
      <c r="A40" s="312" t="n"/>
      <c r="B40" s="313" t="n"/>
      <c r="C40" s="313" t="n"/>
      <c r="D40" s="313" t="n"/>
      <c r="E40" s="313" t="n"/>
      <c r="F40" s="313" t="n"/>
      <c r="G40" s="313" t="n"/>
      <c r="H40" s="313" t="n"/>
      <c r="I40" s="313" t="n"/>
      <c r="J40" s="313" t="n"/>
      <c r="K40" s="313" t="n"/>
      <c r="L40" s="314" t="n"/>
      <c r="N40" s="66" t="inlineStr">
        <is>
          <t>Цена по карте</t>
        </is>
      </c>
      <c r="O40" s="67" t="n">
        <v>9811</v>
      </c>
      <c r="P40" s="69">
        <f>100-(O40*100/10204)</f>
        <v/>
      </c>
      <c r="R40" s="64" t="inlineStr">
        <is>
          <t>Комплект</t>
        </is>
      </c>
      <c r="S40" s="64" t="n"/>
      <c r="T40" s="91" t="inlineStr">
        <is>
          <t>% от РРЦ</t>
        </is>
      </c>
    </row>
    <row r="41" ht="15.6" customHeight="1" s="325">
      <c r="A41" s="352" t="inlineStr">
        <is>
          <t>https://www.wildberries.ru/catalog/192559749/detail.aspx</t>
        </is>
      </c>
      <c r="B41" s="308" t="n"/>
      <c r="C41" s="356" t="inlineStr">
        <is>
          <t>Era</t>
        </is>
      </c>
      <c r="D41" s="308" t="n"/>
      <c r="E41" s="342" t="n"/>
      <c r="F41" s="308" t="n"/>
      <c r="G41" s="342" t="n"/>
      <c r="H41" s="308" t="n"/>
      <c r="I41" s="342" t="n"/>
      <c r="J41" s="308" t="n"/>
      <c r="K41" s="342" t="n"/>
      <c r="L41" s="308" t="n"/>
      <c r="N41" s="66" t="n"/>
      <c r="O41" s="67" t="n">
        <v>10012</v>
      </c>
      <c r="P41" s="69" t="n"/>
      <c r="R41" s="89" t="n"/>
      <c r="S41" s="67" t="n">
        <v>10827</v>
      </c>
      <c r="T41" s="69" t="n"/>
    </row>
    <row r="42" ht="15.6" customHeight="1" s="325">
      <c r="A42" s="283" t="inlineStr">
        <is>
          <t>Комплект вентиляции</t>
        </is>
      </c>
      <c r="B42" s="316" t="n"/>
      <c r="C42" s="316" t="n"/>
      <c r="D42" s="316" t="n"/>
      <c r="E42" s="316" t="n"/>
      <c r="F42" s="316" t="n"/>
      <c r="G42" s="316" t="n"/>
      <c r="H42" s="316" t="n"/>
      <c r="I42" s="316" t="n"/>
      <c r="J42" s="316" t="n"/>
      <c r="K42" s="316" t="n"/>
      <c r="L42" s="369" t="n"/>
      <c r="R42" s="89" t="inlineStr">
        <is>
          <t>Цена без карты</t>
        </is>
      </c>
      <c r="S42" s="67" t="n">
        <v>11519</v>
      </c>
      <c r="T42" s="69">
        <f>100-(S42*100/10204)</f>
        <v/>
      </c>
    </row>
    <row r="43">
      <c r="A43" s="283" t="n"/>
      <c r="B43" s="307" t="n"/>
      <c r="C43" s="307" t="n"/>
      <c r="D43" s="307" t="n"/>
      <c r="E43" s="307" t="n"/>
      <c r="F43" s="307" t="n"/>
      <c r="G43" s="307" t="n"/>
      <c r="H43" s="307" t="n"/>
      <c r="I43" s="307" t="n"/>
      <c r="J43" s="307" t="n"/>
      <c r="K43" s="307" t="n"/>
      <c r="L43" s="308" t="n"/>
      <c r="R43" s="71" t="n"/>
      <c r="S43" s="71" t="n"/>
      <c r="T43" s="71" t="n"/>
    </row>
    <row r="44">
      <c r="A44" s="309" t="n"/>
      <c r="L44" s="311" t="n"/>
      <c r="R44" s="73" t="inlineStr">
        <is>
          <t>Динамика изменения</t>
        </is>
      </c>
      <c r="S44" s="64" t="n"/>
      <c r="T44" s="71" t="n"/>
    </row>
    <row r="45" ht="15.6" customHeight="1" s="325">
      <c r="A45" s="309" t="n"/>
      <c r="L45" s="311" t="n"/>
      <c r="R45" s="74" t="inlineStr">
        <is>
          <t>Цена по карте</t>
        </is>
      </c>
      <c r="S45" s="75" t="inlineStr">
        <is>
          <t>отрицательная</t>
        </is>
      </c>
      <c r="T45" s="71" t="n"/>
    </row>
    <row r="46" ht="15.6" customHeight="1" s="325">
      <c r="A46" s="309" t="n"/>
      <c r="L46" s="311" t="n"/>
      <c r="R46" s="76" t="inlineStr">
        <is>
          <t>Цена без карты</t>
        </is>
      </c>
      <c r="S46" s="75" t="inlineStr">
        <is>
          <t>отрицательная</t>
        </is>
      </c>
      <c r="T46" s="71" t="n"/>
    </row>
    <row r="47">
      <c r="A47" s="309" t="n"/>
      <c r="L47" s="311" t="n"/>
    </row>
    <row r="48">
      <c r="A48" s="309" t="n"/>
      <c r="L48" s="311" t="n"/>
    </row>
    <row r="49">
      <c r="A49" s="309" t="n"/>
      <c r="L49" s="311" t="n"/>
    </row>
    <row r="50">
      <c r="A50" s="309" t="n"/>
      <c r="L50" s="311" t="n"/>
    </row>
    <row r="51">
      <c r="A51" s="309" t="n"/>
      <c r="L51" s="311" t="n"/>
    </row>
    <row r="52">
      <c r="A52" s="312" t="n"/>
      <c r="B52" s="313" t="n"/>
      <c r="C52" s="313" t="n"/>
      <c r="D52" s="313" t="n"/>
      <c r="E52" s="313" t="n"/>
      <c r="F52" s="313" t="n"/>
      <c r="G52" s="313" t="n"/>
      <c r="H52" s="313" t="n"/>
      <c r="I52" s="313" t="n"/>
      <c r="J52" s="313" t="n"/>
      <c r="K52" s="313" t="n"/>
      <c r="L52" s="314" t="n"/>
    </row>
    <row r="53">
      <c r="A53" s="352" t="inlineStr">
        <is>
          <t>https://www.wildberries.ru/catalog/192559744/detail.aspx</t>
        </is>
      </c>
      <c r="B53" s="308" t="n"/>
      <c r="C53" s="356" t="inlineStr">
        <is>
          <t>Era</t>
        </is>
      </c>
      <c r="D53" s="308" t="n"/>
      <c r="E53" s="342" t="n"/>
      <c r="F53" s="308" t="n"/>
      <c r="G53" s="342" t="n"/>
      <c r="H53" s="308" t="n"/>
      <c r="I53" s="342" t="n"/>
      <c r="J53" s="308" t="n"/>
      <c r="K53" s="342" t="n"/>
      <c r="L53" s="308" t="n"/>
    </row>
    <row r="54" ht="15.6" customHeight="1" s="325">
      <c r="A54" s="382" t="inlineStr">
        <is>
          <t>ЯМ</t>
        </is>
      </c>
      <c r="B54" s="316" t="n"/>
      <c r="C54" s="316" t="n"/>
      <c r="D54" s="316" t="n"/>
      <c r="E54" s="316" t="n"/>
      <c r="F54" s="316" t="n"/>
      <c r="G54" s="316" t="n"/>
      <c r="H54" s="316" t="n"/>
      <c r="I54" s="316" t="n"/>
      <c r="J54" s="316" t="n"/>
      <c r="K54" s="316" t="n"/>
      <c r="L54" s="369" t="n"/>
    </row>
    <row r="55">
      <c r="A55" s="283" t="inlineStr">
        <is>
          <t>Комплект с РВТ</t>
        </is>
      </c>
      <c r="B55" s="316" t="n"/>
      <c r="C55" s="316" t="n"/>
      <c r="D55" s="316" t="n"/>
      <c r="E55" s="316" t="n"/>
      <c r="F55" s="316" t="n"/>
      <c r="G55" s="316" t="n"/>
      <c r="H55" s="316" t="n"/>
      <c r="I55" s="316" t="n"/>
      <c r="J55" s="316" t="n"/>
      <c r="K55" s="316" t="n"/>
      <c r="L55" s="369" t="n"/>
      <c r="N55" s="350" t="inlineStr">
        <is>
          <t>ЯМ</t>
        </is>
      </c>
      <c r="R55" s="350" t="inlineStr">
        <is>
          <t>ЯМ</t>
        </is>
      </c>
    </row>
    <row r="56">
      <c r="A56" s="283" t="n"/>
      <c r="B56" s="307" t="n"/>
      <c r="C56" s="307" t="n"/>
      <c r="D56" s="307" t="n"/>
      <c r="E56" s="307" t="n"/>
      <c r="F56" s="307" t="n"/>
      <c r="G56" s="307" t="n"/>
      <c r="H56" s="307" t="n"/>
      <c r="I56" s="307" t="n"/>
      <c r="J56" s="307" t="n"/>
      <c r="K56" s="307" t="n"/>
      <c r="L56" s="308" t="n"/>
      <c r="R56" s="64" t="inlineStr">
        <is>
          <t>Комплект с РВТ</t>
        </is>
      </c>
      <c r="S56" s="64" t="n"/>
      <c r="T56" s="91" t="inlineStr">
        <is>
          <t>% от РРЦ</t>
        </is>
      </c>
    </row>
    <row r="57" ht="15.6" customHeight="1" s="325">
      <c r="A57" s="309" t="n"/>
      <c r="L57" s="311" t="n"/>
      <c r="N57" s="353" t="inlineStr">
        <is>
          <t>Комплект с РВТ</t>
        </is>
      </c>
      <c r="R57" s="89" t="inlineStr">
        <is>
          <t>Цена по карте</t>
        </is>
      </c>
      <c r="S57" s="67" t="n">
        <v>9452</v>
      </c>
      <c r="T57" s="69">
        <f>100-(S57*100/5270)</f>
        <v/>
      </c>
    </row>
    <row r="58" ht="15.6" customHeight="1" s="325">
      <c r="A58" s="309" t="n"/>
      <c r="L58" s="311" t="n"/>
      <c r="P58" s="65" t="inlineStr">
        <is>
          <t>%</t>
        </is>
      </c>
      <c r="R58" s="89" t="inlineStr">
        <is>
          <t>Цена без карты</t>
        </is>
      </c>
      <c r="S58" s="67" t="n">
        <v>14076</v>
      </c>
      <c r="T58" s="69">
        <f>100 - (S58*100/5170)</f>
        <v/>
      </c>
    </row>
    <row r="59" ht="15.6" customHeight="1" s="325">
      <c r="A59" s="309" t="n"/>
      <c r="L59" s="311" t="n"/>
      <c r="N59" s="66" t="inlineStr">
        <is>
          <t>Цена по карте</t>
        </is>
      </c>
      <c r="O59" s="67" t="n"/>
      <c r="P59" s="69">
        <f>100-(O59*100/5270)</f>
        <v/>
      </c>
      <c r="R59" s="71" t="n"/>
      <c r="S59" s="71" t="n"/>
      <c r="T59" s="71" t="n"/>
    </row>
    <row r="60" ht="15.6" customHeight="1" s="325">
      <c r="A60" s="309" t="n"/>
      <c r="L60" s="311" t="n"/>
      <c r="N60" s="66" t="inlineStr">
        <is>
          <t>Цена без карты</t>
        </is>
      </c>
      <c r="O60" s="67" t="n"/>
      <c r="P60" s="69">
        <f>100 - (O60*100/5170)</f>
        <v/>
      </c>
      <c r="R60" s="73" t="inlineStr">
        <is>
          <t>Динамика изменения</t>
        </is>
      </c>
      <c r="S60" s="64" t="n"/>
      <c r="T60" s="71" t="n"/>
    </row>
    <row r="61" ht="15.6" customHeight="1" s="325">
      <c r="A61" s="309" t="n"/>
      <c r="L61" s="311" t="n"/>
      <c r="R61" s="74" t="inlineStr">
        <is>
          <t>Цена по карте</t>
        </is>
      </c>
      <c r="S61" s="75" t="inlineStr">
        <is>
          <t>положительная</t>
        </is>
      </c>
      <c r="T61" s="71" t="n"/>
    </row>
    <row r="62" ht="15.6" customHeight="1" s="325">
      <c r="A62" s="309" t="n"/>
      <c r="L62" s="311" t="n"/>
      <c r="R62" s="111" t="inlineStr">
        <is>
          <t>Цена без карты</t>
        </is>
      </c>
      <c r="S62" s="132" t="inlineStr">
        <is>
          <t xml:space="preserve"> без изменений</t>
        </is>
      </c>
      <c r="T62" s="71" t="n"/>
    </row>
    <row r="63">
      <c r="A63" s="309" t="n"/>
      <c r="L63" s="311" t="n"/>
      <c r="N63" s="353" t="n"/>
    </row>
    <row r="64">
      <c r="A64" s="309" t="n"/>
      <c r="L64" s="311" t="n"/>
    </row>
    <row r="65" ht="15.6" customHeight="1" s="325">
      <c r="A65" s="312" t="n"/>
      <c r="B65" s="313" t="n"/>
      <c r="C65" s="313" t="n"/>
      <c r="D65" s="313" t="n"/>
      <c r="E65" s="313" t="n"/>
      <c r="F65" s="313" t="n"/>
      <c r="G65" s="313" t="n"/>
      <c r="H65" s="313" t="n"/>
      <c r="I65" s="313" t="n"/>
      <c r="J65" s="313" t="n"/>
      <c r="K65" s="313" t="n"/>
      <c r="L65" s="314" t="n"/>
      <c r="N65" s="79" t="n"/>
      <c r="O65" s="80" t="n"/>
      <c r="P65" s="81" t="n"/>
      <c r="R65" s="73" t="n"/>
      <c r="S65" s="73" t="n"/>
      <c r="T65" s="73" t="n"/>
    </row>
    <row r="66" ht="15.6" customHeight="1" s="325">
      <c r="A66" s="352" t="inlineStr">
        <is>
          <t>https://market.yandex.ru/product--komplekt-ventiliatsii-dlia-faltsevoi-i-gotovoi-krovli-iz-bitumnoi-cherepitsy/1869569573?sku=101309627666&amp;uniqueId=3497942&amp;do-waremd5=tlPa11OPRGze5f0NbPoClg&amp;businessId=3497942&amp;cpc=Munu4wtSTWvheUcA079QtQBDuLLd-vXW8_UNAsrrqwyLry6RGC6ptJFDMDx-onLvsyyTslYuefz96oHcwalEQHpxB8tSkzvmZJ_ZbDAX5YmqXmLa3y6XF9eTdB2YlqjF97fs223qvVs_N9rvP9zU6dPLU7t3DsfFkX81zcT6kgDH-0SmT3rOAuUY4SnqfqyXtK8S_290_CMzc_DhHB7-cxpaoJbnlF-byExoqYS2vl2ZH7G9hsWgtrS_OoFIENnJ2kXFZ-AsOKpnadWdi8iEgpDZHt0yei3jc_B6rVjdOOWUVPfWN4ZLYBTTEm98JU51ML1ryPpWn0qr_zh0X8GEhNZ_khQA5e97WaMOhBmAk_hU9fkE-Q-P3h0XlZ4mOzlxd3b226X-P16AeMnbTYOYTORg5zOASoasCLH0yt2Q2vP2xo7msbWRkqsvVhdUDcqebKdi_w44kwFFkZSgyOFVlcuXPWx5Ls2-bHOI-khqMdzwtrTyCNk2Xp6TZLzZ3YEEjoQh8cKxZus%2C</t>
        </is>
      </c>
      <c r="B66" s="308" t="n"/>
      <c r="C66" s="356" t="inlineStr">
        <is>
          <t>ERA</t>
        </is>
      </c>
      <c r="D66" s="308" t="n"/>
      <c r="E66" s="342" t="n"/>
      <c r="F66" s="308" t="n"/>
      <c r="G66" s="342" t="n"/>
      <c r="H66" s="308" t="n"/>
      <c r="I66" s="342" t="n"/>
      <c r="J66" s="308" t="n"/>
      <c r="K66" s="342" t="n"/>
      <c r="L66" s="308" t="n"/>
      <c r="N66" s="79" t="n"/>
      <c r="O66" s="80" t="n"/>
      <c r="P66" s="81" t="n"/>
      <c r="R66" s="93" t="n"/>
      <c r="S66" s="80" t="n"/>
      <c r="T66" s="81" t="n"/>
    </row>
    <row r="67">
      <c r="A67" s="283" t="inlineStr">
        <is>
          <t>РВТ 160</t>
        </is>
      </c>
      <c r="B67" s="316" t="n"/>
      <c r="C67" s="316" t="n"/>
      <c r="D67" s="316" t="n"/>
      <c r="E67" s="316" t="n"/>
      <c r="F67" s="316" t="n"/>
      <c r="G67" s="316" t="n"/>
      <c r="H67" s="316" t="n"/>
      <c r="I67" s="316" t="n"/>
      <c r="J67" s="316" t="n"/>
      <c r="K67" s="316" t="n"/>
      <c r="L67" s="369" t="n"/>
    </row>
    <row r="68">
      <c r="A68" s="283" t="n"/>
      <c r="B68" s="307" t="n"/>
      <c r="C68" s="307" t="n"/>
      <c r="D68" s="307" t="n"/>
      <c r="E68" s="307" t="n"/>
      <c r="F68" s="307" t="n"/>
      <c r="G68" s="307" t="n"/>
      <c r="H68" s="307" t="n"/>
      <c r="I68" s="307" t="n"/>
      <c r="J68" s="307" t="n"/>
      <c r="K68" s="307" t="n"/>
      <c r="L68" s="308" t="n"/>
    </row>
    <row r="69" ht="15.6" customHeight="1" s="325">
      <c r="A69" s="309" t="n"/>
      <c r="L69" s="311" t="n"/>
      <c r="N69" s="335" t="inlineStr">
        <is>
          <t>Яндекс Маркет</t>
        </is>
      </c>
      <c r="O69" s="316" t="n"/>
      <c r="P69" s="316" t="n"/>
      <c r="R69" s="64" t="inlineStr">
        <is>
          <t>было на прошлой неделе</t>
        </is>
      </c>
    </row>
    <row r="70">
      <c r="A70" s="309" t="n"/>
      <c r="L70" s="311" t="n"/>
      <c r="N70" s="353" t="inlineStr">
        <is>
          <t>РВТ 160</t>
        </is>
      </c>
      <c r="R70" s="64" t="inlineStr">
        <is>
          <t>Комплект</t>
        </is>
      </c>
      <c r="S70" s="64" t="n"/>
      <c r="T70" s="91" t="inlineStr">
        <is>
          <t>% от РРЦ</t>
        </is>
      </c>
      <c r="U70" s="71" t="n"/>
    </row>
    <row r="71" ht="15.6" customHeight="1" s="325">
      <c r="A71" s="309" t="n"/>
      <c r="L71" s="311" t="n"/>
      <c r="P71" s="65" t="inlineStr">
        <is>
          <t>%</t>
        </is>
      </c>
      <c r="R71" s="89" t="inlineStr">
        <is>
          <t>Цена по карте</t>
        </is>
      </c>
      <c r="S71" s="67" t="n">
        <v>4763</v>
      </c>
      <c r="T71" s="69">
        <f>100-(S71*100/10204)</f>
        <v/>
      </c>
      <c r="U71" s="71" t="n"/>
    </row>
    <row r="72" ht="15.6" customHeight="1" s="325">
      <c r="A72" s="309" t="n"/>
      <c r="L72" s="311" t="n"/>
      <c r="N72" s="66" t="inlineStr">
        <is>
          <t>Цена по карте</t>
        </is>
      </c>
      <c r="O72" s="67" t="n">
        <v>4874</v>
      </c>
      <c r="P72" s="69">
        <f>100-(O72*100/10204)</f>
        <v/>
      </c>
      <c r="R72" s="89" t="inlineStr">
        <is>
          <t>Цена без карты</t>
        </is>
      </c>
      <c r="S72" s="67" t="n">
        <v>7259</v>
      </c>
      <c r="T72" s="69">
        <f>100-(S72*100/10204)</f>
        <v/>
      </c>
      <c r="U72" s="71" t="n"/>
    </row>
    <row r="73" ht="15.6" customHeight="1" s="325">
      <c r="A73" s="309" t="n"/>
      <c r="L73" s="311" t="n"/>
      <c r="N73" s="66" t="inlineStr">
        <is>
          <t>Цена без карты</t>
        </is>
      </c>
      <c r="O73" s="67" t="n">
        <v>7259</v>
      </c>
      <c r="P73" s="69">
        <f>100-(O73*100/10204)</f>
        <v/>
      </c>
      <c r="R73" s="71" t="n"/>
      <c r="S73" s="71" t="n"/>
      <c r="T73" s="71" t="n"/>
      <c r="U73" s="71" t="n"/>
    </row>
    <row r="74">
      <c r="A74" s="309" t="n"/>
      <c r="L74" s="311" t="n"/>
      <c r="R74" s="73" t="inlineStr">
        <is>
          <t>Динамика изменения</t>
        </is>
      </c>
      <c r="S74" s="64" t="n"/>
      <c r="T74" s="71" t="n"/>
      <c r="U74" s="71" t="n"/>
    </row>
    <row r="75" ht="15.6" customHeight="1" s="325">
      <c r="A75" s="309" t="n"/>
      <c r="L75" s="311" t="n"/>
      <c r="R75" s="74" t="inlineStr">
        <is>
          <t>Цена по карте</t>
        </is>
      </c>
      <c r="S75" s="75" t="inlineStr">
        <is>
          <t>положительная</t>
        </is>
      </c>
      <c r="T75" s="71" t="n"/>
      <c r="U75" s="71" t="n"/>
    </row>
    <row r="76" ht="15.6" customHeight="1" s="325">
      <c r="A76" s="309" t="n"/>
      <c r="L76" s="311" t="n"/>
      <c r="R76" s="76" t="inlineStr">
        <is>
          <t>Цена без карты</t>
        </is>
      </c>
      <c r="S76" s="132" t="inlineStr">
        <is>
          <t xml:space="preserve"> без изменений</t>
        </is>
      </c>
      <c r="T76" s="71" t="n"/>
      <c r="U76" s="71" t="n"/>
    </row>
    <row r="77">
      <c r="A77" s="312" t="n"/>
      <c r="B77" s="313" t="n"/>
      <c r="C77" s="313" t="n"/>
      <c r="D77" s="313" t="n"/>
      <c r="E77" s="313" t="n"/>
      <c r="F77" s="313" t="n"/>
      <c r="G77" s="313" t="n"/>
      <c r="H77" s="313" t="n"/>
      <c r="I77" s="313" t="n"/>
      <c r="J77" s="313" t="n"/>
      <c r="K77" s="313" t="n"/>
      <c r="L77" s="314" t="n"/>
      <c r="R77" s="71" t="n"/>
      <c r="S77" s="71" t="n"/>
      <c r="T77" s="71" t="n"/>
      <c r="U77" s="71" t="n"/>
    </row>
    <row r="78">
      <c r="A78" s="298" t="inlineStr">
        <is>
          <t>https://market.yandex.ru/product--turbina-ventiliatsionnaia-nanodeflektor-d160-era-rrtv-160-green/1865803452?sku=101057680369&amp;uniqueId=3497942&amp;do-waremd5=dReF60Hk4-s3ANlCc8ClVA&amp;businessId=3497942&amp;cpc=Munu4wtSTWsdi5X53yWdWzAZnyu7mUzkVuOzh--tH8QuaxPnuRlwUEwAOV1WAeXovqStSSoMKJuotDDMbxELLgXQodolRqqxIIahtZ66e6E5SysX9vqbLY99wSAqxGucG1GwDO1MQ9jQlwSCLpdx8Ks0CJaS5kPpy5ZgdLnyi9P01VDcObhUIQGZyHanhuGgtJoCEbh-YdKfXifgtPbpx_Rcnvwc9bFP_ZGhDcM4qpmacWJVVU-KVuczjtwsaWqi7yXBIXhuPAUS799wT_YOsuH2mre9KZABbiOB8W99NwmpqADDAz8Wpga8iCkbdq8lELv7KiZRIxoJGbRE9CIzBFnhyEwM21q79tlFCezRYG-sDkPWIuCIMYi83d4iE_CElX1ocsHPJqZRuugrLL3Q5Ciax_qm3OURJeYzya_YpRyovHXLL95W00wo85GW4ayAT4YyKZ48WYNXMRt-6zc6hnXbmiLSl00U4LQ4ZvenhfvXsq2hIc5uMTJzv9WV1H6uLkrrLpT2-gM%2C</t>
        </is>
      </c>
      <c r="B78" s="369" t="n"/>
      <c r="C78" s="356" t="inlineStr">
        <is>
          <t>ERA</t>
        </is>
      </c>
      <c r="D78" s="308" t="n"/>
      <c r="E78" s="280" t="n"/>
      <c r="F78" s="369" t="n"/>
      <c r="G78" s="280" t="n"/>
      <c r="H78" s="369" t="n"/>
      <c r="I78" s="280" t="n"/>
      <c r="J78" s="369" t="n"/>
      <c r="K78" s="280" t="n"/>
      <c r="L78" s="369" t="n"/>
    </row>
    <row r="79">
      <c r="A79" s="283" t="n"/>
      <c r="B79" s="316" t="n"/>
      <c r="C79" s="316" t="n"/>
      <c r="D79" s="316" t="n"/>
      <c r="E79" s="316" t="n"/>
      <c r="F79" s="316" t="n"/>
      <c r="G79" s="316" t="n"/>
      <c r="H79" s="316" t="n"/>
      <c r="I79" s="316" t="n"/>
      <c r="J79" s="316" t="n"/>
      <c r="K79" s="316" t="n"/>
      <c r="L79" s="369" t="n"/>
    </row>
    <row r="80">
      <c r="A80" s="283" t="inlineStr">
        <is>
          <t>ВВ</t>
        </is>
      </c>
      <c r="B80" s="316" t="n"/>
      <c r="C80" s="316" t="n"/>
      <c r="D80" s="316" t="n"/>
      <c r="E80" s="316" t="n"/>
      <c r="F80" s="316" t="n"/>
      <c r="G80" s="316" t="n"/>
      <c r="H80" s="316" t="n"/>
      <c r="I80" s="316" t="n"/>
      <c r="J80" s="316" t="n"/>
      <c r="K80" s="316" t="n"/>
      <c r="L80" s="369" t="n"/>
    </row>
    <row r="81">
      <c r="A81" s="283" t="n"/>
      <c r="B81" s="307" t="n"/>
      <c r="C81" s="307" t="n"/>
      <c r="D81" s="307" t="n"/>
      <c r="E81" s="307" t="n"/>
      <c r="F81" s="307" t="n"/>
      <c r="G81" s="307" t="n"/>
      <c r="H81" s="307" t="n"/>
      <c r="I81" s="307" t="n"/>
      <c r="J81" s="307" t="n"/>
      <c r="K81" s="307" t="n"/>
      <c r="L81" s="308" t="n"/>
      <c r="R81" t="inlineStr">
        <is>
          <t>ВВ</t>
        </is>
      </c>
    </row>
    <row r="82" ht="15.6" customHeight="1" s="325">
      <c r="A82" s="309" t="n"/>
      <c r="L82" s="311" t="n"/>
      <c r="N82" s="335" t="inlineStr">
        <is>
          <t>Яндекс Маркет</t>
        </is>
      </c>
      <c r="O82" s="316" t="n"/>
      <c r="P82" s="316" t="n"/>
      <c r="R82" s="64" t="inlineStr">
        <is>
          <t>было на прошлой неделе</t>
        </is>
      </c>
    </row>
    <row r="83">
      <c r="A83" s="309" t="n"/>
      <c r="L83" s="311" t="n"/>
      <c r="N83" s="353" t="inlineStr">
        <is>
          <t>ВВ</t>
        </is>
      </c>
      <c r="R83" s="64" t="inlineStr">
        <is>
          <t>Комплект</t>
        </is>
      </c>
      <c r="S83" s="64" t="n"/>
      <c r="T83" s="91" t="inlineStr">
        <is>
          <t>% от РРЦ</t>
        </is>
      </c>
      <c r="U83" s="71" t="n"/>
    </row>
    <row r="84" ht="15.6" customHeight="1" s="325">
      <c r="A84" s="309" t="n"/>
      <c r="L84" s="311" t="n"/>
      <c r="P84" s="65" t="inlineStr">
        <is>
          <t>%</t>
        </is>
      </c>
      <c r="R84" s="89" t="inlineStr">
        <is>
          <t>Цена по карте</t>
        </is>
      </c>
      <c r="S84" s="67" t="n">
        <v>3323</v>
      </c>
      <c r="T84" s="69">
        <f>100-(S84*100/10204)</f>
        <v/>
      </c>
      <c r="U84" s="71" t="n"/>
    </row>
    <row r="85" ht="15.6" customHeight="1" s="325">
      <c r="A85" s="309" t="n"/>
      <c r="L85" s="311" t="n"/>
      <c r="N85" s="66" t="inlineStr">
        <is>
          <t>Цена по карте</t>
        </is>
      </c>
      <c r="O85" s="67" t="n">
        <v>3197</v>
      </c>
      <c r="P85" s="69">
        <f>100-(O85*100/10204)</f>
        <v/>
      </c>
      <c r="R85" s="89" t="inlineStr">
        <is>
          <t>Цена без карты</t>
        </is>
      </c>
      <c r="S85" s="67" t="n">
        <v>4761</v>
      </c>
      <c r="T85" s="69">
        <f>100-(S85*100/10204)</f>
        <v/>
      </c>
      <c r="U85" s="71" t="n"/>
    </row>
    <row r="86" ht="15.6" customHeight="1" s="325">
      <c r="A86" s="309" t="n"/>
      <c r="L86" s="311" t="n"/>
      <c r="N86" s="66" t="inlineStr">
        <is>
          <t>Цена без карты</t>
        </is>
      </c>
      <c r="O86" s="67" t="n">
        <v>4761</v>
      </c>
      <c r="P86" s="69">
        <f>100-(O86*100/10204)</f>
        <v/>
      </c>
      <c r="R86" s="71" t="n"/>
      <c r="S86" s="71" t="n"/>
      <c r="T86" s="71" t="n"/>
      <c r="U86" s="71" t="n"/>
    </row>
    <row r="87">
      <c r="A87" s="309" t="n"/>
      <c r="L87" s="311" t="n"/>
      <c r="R87" s="73" t="inlineStr">
        <is>
          <t>Динамика изменения</t>
        </is>
      </c>
      <c r="S87" s="64" t="n"/>
      <c r="T87" s="71" t="n"/>
      <c r="U87" s="71" t="n"/>
    </row>
    <row r="88" ht="15.6" customHeight="1" s="325">
      <c r="A88" s="309" t="n"/>
      <c r="L88" s="311" t="n"/>
      <c r="R88" s="74" t="inlineStr">
        <is>
          <t>Цена по карте</t>
        </is>
      </c>
      <c r="S88" s="75" t="inlineStr">
        <is>
          <t>отрицательная</t>
        </is>
      </c>
      <c r="T88" s="71" t="n"/>
      <c r="U88" s="71" t="n"/>
    </row>
    <row r="89" ht="15.6" customHeight="1" s="325">
      <c r="A89" s="309" t="n"/>
      <c r="L89" s="311" t="n"/>
      <c r="R89" s="76" t="inlineStr">
        <is>
          <t>Цена без карты</t>
        </is>
      </c>
      <c r="S89" s="75" t="inlineStr">
        <is>
          <t>без изменений</t>
        </is>
      </c>
      <c r="T89" s="71" t="n"/>
      <c r="U89" s="71" t="n"/>
    </row>
    <row r="90">
      <c r="A90" s="312" t="n"/>
      <c r="B90" s="313" t="n"/>
      <c r="C90" s="313" t="n"/>
      <c r="D90" s="313" t="n"/>
      <c r="E90" s="313" t="n"/>
      <c r="F90" s="313" t="n"/>
      <c r="G90" s="313" t="n"/>
      <c r="H90" s="313" t="n"/>
      <c r="I90" s="313" t="n"/>
      <c r="J90" s="313" t="n"/>
      <c r="K90" s="313" t="n"/>
      <c r="L90" s="314" t="n"/>
      <c r="R90" s="71" t="n"/>
      <c r="S90" s="71" t="n"/>
      <c r="T90" s="71" t="n"/>
      <c r="U90" s="71" t="n"/>
    </row>
    <row r="91">
      <c r="A91" s="298" t="inlineStr">
        <is>
          <t>https://market.yandex.ru/product--ventiliatsionnyi-vykhod-nd-d125-160-chernyi/730204028?sku=101057687149&amp;uniqueId=3497942&amp;do-waremd5=LCdj6RVJNoLUPgumnhTpsw&amp;businessId=3497942&amp;cpc=Munu4wtSTWukQb3B9G4rc-pla5EdAI4jpwkn3MEmvH6nSdsoao3zqXJvjCI_squoBMXXBooDHFsqYLmTxs9fiF4eNvtgo2X6t0bd5DpGMYJJRyBoJtBC-aOVdOPBUKWW3CGu67iBxJbB8Cy7X0KLw5KgVZnmVbET5TKFY4NS804dLOiBVa-JKLzpWyfjBCNdzNhHxVLigZaZ-r7jqMetiyD3oXukdnzMJNXnqq6wvbPLDZX_d9Ql2e7TqNnktACoagBi2aCc3_hnpBrgZUf5_DZTeektvz3dUBIrLOJ13JX_5xdkgVsXWvPVUO1VHNyj-baZrxlaYFr-EsEK_NJJ-agOVHN58w-jsqvxjgGpK7KAezW0KlPZG3ajoR3ejPUBy51P0GGtTPIMJEmBHZh18sivztlpQhuqX3Wf_rInTSOJql37qOj0eBQUzYMNl5AmzodCTUk_ld7zxvZx3RioyLV2FAaiLROIjg83ByTXfXvg_E-_7lTJlbo7rc7g7cIz762okjA1HNc%2C</t>
        </is>
      </c>
      <c r="B91" s="369" t="n"/>
      <c r="C91" s="356" t="inlineStr">
        <is>
          <t>ERA</t>
        </is>
      </c>
      <c r="D91" s="308" t="n"/>
      <c r="E91" s="280" t="n"/>
      <c r="F91" s="369" t="n"/>
      <c r="G91" s="280" t="n"/>
      <c r="H91" s="369" t="n"/>
      <c r="I91" s="280" t="n"/>
      <c r="J91" s="369" t="n"/>
      <c r="K91" s="280" t="n"/>
      <c r="L91" s="369" t="n"/>
    </row>
    <row r="92">
      <c r="A92" s="283" t="inlineStr">
        <is>
          <t>ПЭ</t>
        </is>
      </c>
      <c r="B92" s="316" t="n"/>
      <c r="C92" s="316" t="n"/>
      <c r="D92" s="316" t="n"/>
      <c r="E92" s="316" t="n"/>
      <c r="F92" s="316" t="n"/>
      <c r="G92" s="316" t="n"/>
      <c r="H92" s="316" t="n"/>
      <c r="I92" s="316" t="n"/>
      <c r="J92" s="316" t="n"/>
      <c r="K92" s="316" t="n"/>
      <c r="L92" s="369" t="n"/>
    </row>
    <row r="93">
      <c r="A93" s="283" t="n"/>
      <c r="B93" s="307" t="n"/>
      <c r="C93" s="307" t="n"/>
      <c r="D93" s="307" t="n"/>
      <c r="E93" s="307" t="n"/>
      <c r="F93" s="307" t="n"/>
      <c r="G93" s="307" t="n"/>
      <c r="H93" s="307" t="n"/>
      <c r="I93" s="307" t="n"/>
      <c r="J93" s="307" t="n"/>
      <c r="K93" s="307" t="n"/>
      <c r="L93" s="308" t="n"/>
      <c r="R93" t="inlineStr">
        <is>
          <t>ПЭ</t>
        </is>
      </c>
    </row>
    <row r="94" ht="15.6" customHeight="1" s="325">
      <c r="A94" s="309" t="n"/>
      <c r="L94" s="311" t="n"/>
      <c r="N94" s="335" t="inlineStr">
        <is>
          <t>Яндекс Маркет</t>
        </is>
      </c>
      <c r="O94" s="316" t="n"/>
      <c r="P94" s="316" t="n"/>
      <c r="R94" s="64" t="inlineStr">
        <is>
          <t>было на прошлой неделе</t>
        </is>
      </c>
    </row>
    <row r="95">
      <c r="A95" s="309" t="n"/>
      <c r="L95" s="311" t="n"/>
      <c r="N95" s="353" t="inlineStr">
        <is>
          <t>ПЭ</t>
        </is>
      </c>
      <c r="R95" s="64" t="inlineStr">
        <is>
          <t>Комплект</t>
        </is>
      </c>
      <c r="S95" s="64" t="n"/>
      <c r="T95" s="91" t="inlineStr">
        <is>
          <t>% от РРЦ</t>
        </is>
      </c>
      <c r="U95" s="71" t="n"/>
    </row>
    <row r="96" ht="15.6" customHeight="1" s="325">
      <c r="A96" s="309" t="n"/>
      <c r="L96" s="311" t="n"/>
      <c r="P96" s="65" t="inlineStr">
        <is>
          <t>%</t>
        </is>
      </c>
      <c r="R96" s="89" t="inlineStr">
        <is>
          <t>Цена по карте</t>
        </is>
      </c>
      <c r="S96" s="67" t="n">
        <v>1435</v>
      </c>
      <c r="T96" s="69">
        <f>100-(S96*100/10204)</f>
        <v/>
      </c>
      <c r="U96" s="71" t="n"/>
    </row>
    <row r="97" ht="15.6" customHeight="1" s="325">
      <c r="A97" s="309" t="n"/>
      <c r="L97" s="311" t="n"/>
      <c r="N97" s="66" t="inlineStr">
        <is>
          <t>Цена по карте</t>
        </is>
      </c>
      <c r="O97" s="67" t="n">
        <v>1381</v>
      </c>
      <c r="P97" s="69">
        <f>100-(O97*100/10204)</f>
        <v/>
      </c>
      <c r="R97" s="89" t="inlineStr">
        <is>
          <t>Цена без карты</t>
        </is>
      </c>
      <c r="S97" s="67" t="n">
        <v>2057</v>
      </c>
      <c r="T97" s="69">
        <f>100-(S97*100/10204)</f>
        <v/>
      </c>
      <c r="U97" s="71" t="n"/>
    </row>
    <row r="98" ht="15.6" customHeight="1" s="325">
      <c r="A98" s="309" t="n"/>
      <c r="L98" s="311" t="n"/>
      <c r="N98" s="66" t="inlineStr">
        <is>
          <t>Цена без карты</t>
        </is>
      </c>
      <c r="O98" s="67" t="n">
        <v>2057</v>
      </c>
      <c r="P98" s="69">
        <f>100-(O98*100/10204)</f>
        <v/>
      </c>
      <c r="R98" s="71" t="n"/>
      <c r="S98" s="71" t="n"/>
      <c r="T98" s="71" t="n"/>
      <c r="U98" s="71" t="n"/>
    </row>
    <row r="99">
      <c r="A99" s="309" t="n"/>
      <c r="L99" s="311" t="n"/>
      <c r="R99" s="73" t="inlineStr">
        <is>
          <t>Динамика изменения</t>
        </is>
      </c>
      <c r="S99" s="64" t="n"/>
      <c r="T99" s="71" t="n"/>
      <c r="U99" s="71" t="n"/>
    </row>
    <row r="100" ht="15.6" customHeight="1" s="325">
      <c r="A100" s="309" t="n"/>
      <c r="L100" s="311" t="n"/>
      <c r="R100" s="74" t="inlineStr">
        <is>
          <t>Цена по карте</t>
        </is>
      </c>
      <c r="S100" s="75" t="inlineStr">
        <is>
          <t>отрицательная</t>
        </is>
      </c>
      <c r="T100" s="71" t="n"/>
      <c r="U100" s="71" t="n"/>
    </row>
    <row r="101" ht="15.6" customHeight="1" s="325">
      <c r="A101" s="309" t="n"/>
      <c r="L101" s="311" t="n"/>
      <c r="R101" s="76" t="inlineStr">
        <is>
          <t>Цена без карты</t>
        </is>
      </c>
      <c r="S101" s="132" t="inlineStr">
        <is>
          <t xml:space="preserve"> без изменений</t>
        </is>
      </c>
      <c r="T101" s="71" t="n"/>
      <c r="U101" s="71" t="n"/>
    </row>
    <row r="102">
      <c r="A102" s="312" t="n"/>
      <c r="B102" s="313" t="n"/>
      <c r="C102" s="313" t="n"/>
      <c r="D102" s="313" t="n"/>
      <c r="E102" s="313" t="n"/>
      <c r="F102" s="313" t="n"/>
      <c r="G102" s="313" t="n"/>
      <c r="H102" s="313" t="n"/>
      <c r="I102" s="313" t="n"/>
      <c r="J102" s="313" t="n"/>
      <c r="K102" s="313" t="n"/>
      <c r="L102" s="314" t="n"/>
      <c r="R102" s="71" t="n"/>
      <c r="S102" s="71" t="n"/>
      <c r="T102" s="71" t="n"/>
      <c r="U102" s="71" t="n"/>
    </row>
    <row r="103">
      <c r="A103" s="298" t="inlineStr">
        <is>
          <t>https://market.yandex.ru/product--prokhodnoi-element-nd-dlia-faltsevoi-i-gotovoi-krovli-iz-bitumnoi-cherepitsy/699929770?sku=101319434333&amp;uniqueId=3497942&amp;do-waremd5=Pp1pwvvEa47FgD2bsGx9mw&amp;businessId=3497942&amp;cpc=XwzkLyLSB4W2lX0BFJOthq7fc6BjcA_fis2YizWLU5chfNlVFPQGLpiP851j6t0IlnyoJuMq2haLZ0P7ppoTd2k95wZAlIElVPgpZ5CBq7wSqDRLP6-6ErwSyHOLLChwQCADfYDepnkrrJxKfiYQhVmZk61szYAyrXfLlr7RNBrvS2EB2Hh50v4Y_iKDMQt74HkTsw9ooEHiMikyHiCyvRMx_1avV4STHHilTPrW0eiBKGEzgkL_mdDh72z4DmB1ZvwZGmR29SQs1-gSelmEpFCsoVxPq-8q8ZhIx4oLzn9XwygOQVjxQttrTDgAv-nC</t>
        </is>
      </c>
      <c r="B103" s="369" t="n"/>
      <c r="C103" s="356" t="inlineStr">
        <is>
          <t>ERA</t>
        </is>
      </c>
      <c r="D103" s="308" t="n"/>
      <c r="E103" s="280" t="n"/>
      <c r="F103" s="369" t="n"/>
      <c r="G103" s="280" t="n"/>
      <c r="H103" s="369" t="n"/>
      <c r="I103" s="280" t="n"/>
      <c r="J103" s="369" t="n"/>
      <c r="K103" s="280" t="n"/>
      <c r="L103" s="369" t="n"/>
    </row>
  </sheetData>
  <mergeCells count="87">
    <mergeCell ref="A56:L65"/>
    <mergeCell ref="I16:J16"/>
    <mergeCell ref="A41:B41"/>
    <mergeCell ref="C41:D41"/>
    <mergeCell ref="G66:H66"/>
    <mergeCell ref="N69:P69"/>
    <mergeCell ref="I66:J66"/>
    <mergeCell ref="N30:P30"/>
    <mergeCell ref="N55:P55"/>
    <mergeCell ref="N4:P4"/>
    <mergeCell ref="N95:P95"/>
    <mergeCell ref="A53:B53"/>
    <mergeCell ref="A92:L92"/>
    <mergeCell ref="E91:F91"/>
    <mergeCell ref="K53:L53"/>
    <mergeCell ref="G91:H91"/>
    <mergeCell ref="N32:P32"/>
    <mergeCell ref="R4:T4"/>
    <mergeCell ref="K28:L28"/>
    <mergeCell ref="A28:B28"/>
    <mergeCell ref="C28:D28"/>
    <mergeCell ref="E53:F53"/>
    <mergeCell ref="K78:L78"/>
    <mergeCell ref="A103:B103"/>
    <mergeCell ref="A80:L80"/>
    <mergeCell ref="A55:L55"/>
    <mergeCell ref="N82:P82"/>
    <mergeCell ref="N57:P57"/>
    <mergeCell ref="A5:L5"/>
    <mergeCell ref="I41:J41"/>
    <mergeCell ref="K41:L41"/>
    <mergeCell ref="A68:L77"/>
    <mergeCell ref="A4:L4"/>
    <mergeCell ref="A93:L102"/>
    <mergeCell ref="A67:L67"/>
    <mergeCell ref="A91:B91"/>
    <mergeCell ref="C91:D91"/>
    <mergeCell ref="N94:P94"/>
    <mergeCell ref="E16:F16"/>
    <mergeCell ref="G16:H16"/>
    <mergeCell ref="K66:L66"/>
    <mergeCell ref="C66:D66"/>
    <mergeCell ref="E66:F66"/>
    <mergeCell ref="C53:D53"/>
    <mergeCell ref="N12:P12"/>
    <mergeCell ref="K16:L16"/>
    <mergeCell ref="A78:B78"/>
    <mergeCell ref="A42:L42"/>
    <mergeCell ref="E103:F103"/>
    <mergeCell ref="G103:H103"/>
    <mergeCell ref="I103:J103"/>
    <mergeCell ref="E78:F78"/>
    <mergeCell ref="G78:H78"/>
    <mergeCell ref="A43:L52"/>
    <mergeCell ref="A29:L29"/>
    <mergeCell ref="N83:P83"/>
    <mergeCell ref="E41:F41"/>
    <mergeCell ref="G41:H41"/>
    <mergeCell ref="A1:L3"/>
    <mergeCell ref="A6:L15"/>
    <mergeCell ref="R30:T30"/>
    <mergeCell ref="A54:L54"/>
    <mergeCell ref="A18:L27"/>
    <mergeCell ref="R55:T55"/>
    <mergeCell ref="I91:J91"/>
    <mergeCell ref="N38:P38"/>
    <mergeCell ref="A16:B16"/>
    <mergeCell ref="K91:L91"/>
    <mergeCell ref="C16:D16"/>
    <mergeCell ref="C103:D103"/>
    <mergeCell ref="E28:F28"/>
    <mergeCell ref="A66:B66"/>
    <mergeCell ref="G53:H53"/>
    <mergeCell ref="A17:L17"/>
    <mergeCell ref="I53:J53"/>
    <mergeCell ref="I28:J28"/>
    <mergeCell ref="G28:H28"/>
    <mergeCell ref="N6:P6"/>
    <mergeCell ref="A81:L90"/>
    <mergeCell ref="N70:P70"/>
    <mergeCell ref="A31:L40"/>
    <mergeCell ref="A30:L30"/>
    <mergeCell ref="N63:P63"/>
    <mergeCell ref="I78:J78"/>
    <mergeCell ref="K103:L103"/>
    <mergeCell ref="A79:L79"/>
    <mergeCell ref="C78:D78"/>
  </mergeCells>
  <hyperlinks>
    <hyperlink xmlns:r="http://schemas.openxmlformats.org/officeDocument/2006/relationships" ref="A41" r:id="rId1"/>
    <hyperlink xmlns:r="http://schemas.openxmlformats.org/officeDocument/2006/relationships" ref="A53" r:id="rId2"/>
  </hyperlinks>
  <pageMargins left="0.7" right="0.7" top="0.75" bottom="0.75" header="0.3" footer="0.3"/>
  <pageSetup orientation="portrait" paperSize="9"/>
  <drawing xmlns:r="http://schemas.openxmlformats.org/officeDocument/2006/relationships" r:id="rId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R26" sqref="R26"/>
    </sheetView>
  </sheetViews>
  <sheetFormatPr baseColWidth="8" defaultRowHeight="14.4"/>
  <cols>
    <col width="16.44140625" customWidth="1" style="325" min="14" max="14"/>
    <col width="18.6640625" customWidth="1" style="325" min="18" max="18"/>
    <col width="18.109375" customWidth="1" style="325" min="19" max="19"/>
  </cols>
  <sheetData>
    <row r="1">
      <c r="A1" s="348" t="inlineStr">
        <is>
          <t xml:space="preserve">Индивидуальный предприниматель Будниченко Оксана Михайловна
ОГРНИП: 306212808800038
ИНН: 212901480573
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35.25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Wildberries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  <c r="N4" s="350" t="inlineStr">
        <is>
          <t>Wildberries</t>
        </is>
      </c>
      <c r="R4" s="350" t="inlineStr">
        <is>
          <t>ОЗОН</t>
        </is>
      </c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R5" s="64" t="inlineStr">
        <is>
          <t>РВТ</t>
        </is>
      </c>
      <c r="S5" s="64" t="n"/>
      <c r="T5" s="91" t="inlineStr">
        <is>
          <t>% от РРЦ</t>
        </is>
      </c>
    </row>
    <row r="6" ht="15.6" customHeight="1" s="325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N6" s="353" t="inlineStr">
        <is>
          <t>РВТ</t>
        </is>
      </c>
      <c r="R6" s="89" t="inlineStr">
        <is>
          <t>Цена по карте</t>
        </is>
      </c>
      <c r="S6" s="67" t="n">
        <v>5321</v>
      </c>
      <c r="T6" s="69">
        <f>100-(S6*100/5270)</f>
        <v/>
      </c>
    </row>
    <row r="7" ht="15.6" customHeight="1" s="325">
      <c r="A7" s="309" t="n"/>
      <c r="L7" s="311" t="n"/>
      <c r="P7" s="65" t="inlineStr">
        <is>
          <t>%</t>
        </is>
      </c>
      <c r="R7" s="89" t="inlineStr">
        <is>
          <t>Цена без карты</t>
        </is>
      </c>
      <c r="S7" s="67" t="n">
        <v>5661</v>
      </c>
      <c r="T7" s="69">
        <f>100 - (S7*100/5170)</f>
        <v/>
      </c>
    </row>
    <row r="8" ht="15.6" customHeight="1" s="325">
      <c r="A8" s="309" t="n"/>
      <c r="L8" s="311" t="n"/>
      <c r="N8" s="66" t="inlineStr">
        <is>
          <t>Цена по карте</t>
        </is>
      </c>
      <c r="O8" s="67" t="n">
        <v>5308</v>
      </c>
      <c r="P8" s="69">
        <f>100-(O8*100/5270)</f>
        <v/>
      </c>
      <c r="R8" s="71" t="n"/>
      <c r="S8" s="71" t="n"/>
      <c r="T8" s="71" t="n"/>
    </row>
    <row r="9" ht="15.6" customHeight="1" s="325">
      <c r="A9" s="309" t="n"/>
      <c r="L9" s="311" t="n"/>
      <c r="N9" s="66" t="inlineStr">
        <is>
          <t>Цена без карты</t>
        </is>
      </c>
      <c r="O9" s="67" t="n">
        <v>5647</v>
      </c>
      <c r="P9" s="69">
        <f>100 - (O9*100/5170)</f>
        <v/>
      </c>
      <c r="R9" s="73" t="inlineStr">
        <is>
          <t>Динамика изменения</t>
        </is>
      </c>
      <c r="S9" s="64" t="n"/>
      <c r="T9" s="71" t="n"/>
    </row>
    <row r="10" ht="15.6" customHeight="1" s="325">
      <c r="A10" s="309" t="n"/>
      <c r="L10" s="311" t="n"/>
      <c r="R10" s="74" t="inlineStr">
        <is>
          <t>Цена по карте</t>
        </is>
      </c>
      <c r="S10" s="75" t="inlineStr">
        <is>
          <t>отрицательная</t>
        </is>
      </c>
      <c r="T10" s="71" t="n"/>
    </row>
    <row r="11" ht="15.6" customHeight="1" s="325">
      <c r="A11" s="309" t="n"/>
      <c r="L11" s="311" t="n"/>
      <c r="R11" s="76" t="inlineStr">
        <is>
          <t>Цена без карты</t>
        </is>
      </c>
      <c r="S11" s="75" t="inlineStr">
        <is>
          <t>отрицательная</t>
        </is>
      </c>
      <c r="T11" s="71" t="n"/>
    </row>
    <row r="12">
      <c r="A12" s="309" t="n"/>
      <c r="L12" s="311" t="n"/>
      <c r="N12" s="353" t="inlineStr">
        <is>
          <t>Комплект с РВТ</t>
        </is>
      </c>
    </row>
    <row r="13">
      <c r="A13" s="309" t="n"/>
      <c r="L13" s="311" t="n"/>
      <c r="P13" s="65" t="inlineStr">
        <is>
          <t>%</t>
        </is>
      </c>
    </row>
    <row r="14" ht="15.6" customHeight="1" s="325">
      <c r="A14" s="309" t="n"/>
      <c r="L14" s="311" t="n"/>
      <c r="N14" s="66" t="inlineStr">
        <is>
          <t>Цена по карте</t>
        </is>
      </c>
      <c r="O14" s="67" t="n">
        <v>9261</v>
      </c>
      <c r="P14" s="69">
        <f>100-(O14*100/10204)</f>
        <v/>
      </c>
      <c r="R14" s="64" t="inlineStr">
        <is>
          <t>Комплект с РВТ</t>
        </is>
      </c>
      <c r="S14" s="64" t="n"/>
      <c r="T14" s="91" t="inlineStr">
        <is>
          <t>% от РРЦ</t>
        </is>
      </c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N15" s="66" t="inlineStr">
        <is>
          <t>Цена без карты</t>
        </is>
      </c>
      <c r="O15" s="67" t="n">
        <v>9450</v>
      </c>
      <c r="P15" s="69">
        <f>100-(O15*100/10204)</f>
        <v/>
      </c>
      <c r="R15" s="89" t="inlineStr">
        <is>
          <t>Цена по карте</t>
        </is>
      </c>
      <c r="S15" s="67" t="n">
        <v>9554</v>
      </c>
      <c r="T15" s="69">
        <f>100-(S15*100/10204)</f>
        <v/>
      </c>
    </row>
    <row r="16" ht="15.6" customHeight="1" s="325">
      <c r="A16" s="352" t="inlineStr">
        <is>
          <t>https://www.wildberries.ru/catalog/207628551/detail.aspx</t>
        </is>
      </c>
      <c r="B16" s="308" t="n"/>
      <c r="C16" s="352" t="n"/>
      <c r="D16" s="308" t="n"/>
      <c r="E16" s="342" t="n"/>
      <c r="F16" s="308" t="n"/>
      <c r="G16" s="342" t="n"/>
      <c r="H16" s="308" t="n"/>
      <c r="I16" s="342" t="n"/>
      <c r="J16" s="308" t="n"/>
      <c r="K16" s="342" t="n"/>
      <c r="L16" s="308" t="n"/>
      <c r="R16" s="89" t="inlineStr">
        <is>
          <t>Цена без карты</t>
        </is>
      </c>
      <c r="S16" s="67" t="n">
        <v>10164</v>
      </c>
      <c r="T16" s="69">
        <f>100-(S16*100/10204)</f>
        <v/>
      </c>
    </row>
    <row r="17">
      <c r="A17" s="283" t="inlineStr">
        <is>
          <t>Комплект с РВТ 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71" t="n"/>
      <c r="S17" s="71" t="n"/>
      <c r="T17" s="71" t="n"/>
    </row>
    <row r="18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R18" s="73" t="inlineStr">
        <is>
          <t>Динамика изменения</t>
        </is>
      </c>
      <c r="S18" s="64" t="n"/>
      <c r="T18" s="71" t="n"/>
    </row>
    <row r="19" ht="15.6" customHeight="1" s="325">
      <c r="A19" s="309" t="n"/>
      <c r="L19" s="311" t="n"/>
      <c r="R19" s="74" t="inlineStr">
        <is>
          <t>Цена по карте</t>
        </is>
      </c>
      <c r="S19" s="75" t="inlineStr">
        <is>
          <t>положительная</t>
        </is>
      </c>
      <c r="T19" s="71" t="n"/>
    </row>
    <row r="20" ht="15.6" customHeight="1" s="325">
      <c r="A20" s="309" t="n"/>
      <c r="L20" s="311" t="n"/>
      <c r="R20" s="76" t="inlineStr">
        <is>
          <t>Цена без карты</t>
        </is>
      </c>
      <c r="S20" s="75" t="inlineStr">
        <is>
          <t>положительная</t>
        </is>
      </c>
      <c r="T20" s="71" t="n"/>
    </row>
    <row r="21">
      <c r="A21" s="309" t="n"/>
      <c r="L21" s="311" t="n"/>
    </row>
    <row r="22">
      <c r="A22" s="309" t="n"/>
      <c r="L22" s="311" t="n"/>
    </row>
    <row r="23">
      <c r="A23" s="309" t="n"/>
      <c r="L23" s="311" t="n"/>
    </row>
    <row r="24">
      <c r="A24" s="309" t="n"/>
      <c r="L24" s="311" t="n"/>
    </row>
    <row r="25">
      <c r="A25" s="309" t="n"/>
      <c r="L25" s="311" t="n"/>
    </row>
    <row r="26">
      <c r="A26" s="309" t="n"/>
      <c r="L26" s="311" t="n"/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>
      <c r="A28" s="352" t="inlineStr">
        <is>
          <t>https://www.wildberries.ru/catalog/175997264/detail.aspx</t>
        </is>
      </c>
      <c r="B28" s="308" t="n"/>
      <c r="C28" s="342" t="n"/>
      <c r="D28" s="308" t="n"/>
      <c r="E28" s="342" t="n"/>
      <c r="F28" s="308" t="n"/>
      <c r="G28" s="342" t="n"/>
      <c r="H28" s="308" t="n"/>
      <c r="I28" s="342" t="n"/>
      <c r="J28" s="308" t="n"/>
      <c r="K28" s="342" t="n"/>
      <c r="L28" s="308" t="n"/>
    </row>
  </sheetData>
  <mergeCells count="22">
    <mergeCell ref="K16:L16"/>
    <mergeCell ref="A18:L27"/>
    <mergeCell ref="A16:B16"/>
    <mergeCell ref="C16:D16"/>
    <mergeCell ref="I16:J16"/>
    <mergeCell ref="A5:L5"/>
    <mergeCell ref="E28:F28"/>
    <mergeCell ref="G28:H28"/>
    <mergeCell ref="A17:L17"/>
    <mergeCell ref="I28:J28"/>
    <mergeCell ref="N6:P6"/>
    <mergeCell ref="A4:L4"/>
    <mergeCell ref="N4:P4"/>
    <mergeCell ref="E16:F16"/>
    <mergeCell ref="G16:H16"/>
    <mergeCell ref="R4:T4"/>
    <mergeCell ref="A28:B28"/>
    <mergeCell ref="K28:L28"/>
    <mergeCell ref="C28:D28"/>
    <mergeCell ref="A1:L3"/>
    <mergeCell ref="A6:L15"/>
    <mergeCell ref="N12:P12"/>
  </mergeCells>
  <hyperlinks>
    <hyperlink xmlns:r="http://schemas.openxmlformats.org/officeDocument/2006/relationships" ref="A16" r:id="rId1"/>
    <hyperlink xmlns:r="http://schemas.openxmlformats.org/officeDocument/2006/relationships" ref="A28" r:id="rId2"/>
  </hyperlinks>
  <pageMargins left="0.7" right="0.7" top="0.75" bottom="0.75" header="0.3" footer="0.3"/>
  <pageSetup orientation="portrait" paperSize="9"/>
  <drawing xmlns:r="http://schemas.openxmlformats.org/officeDocument/2006/relationships" r:id="rId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P30" sqref="P30"/>
    </sheetView>
  </sheetViews>
  <sheetFormatPr baseColWidth="8" defaultRowHeight="14.4"/>
  <cols>
    <col width="16.6640625" customWidth="1" style="325" min="14" max="14"/>
    <col width="11.33203125" customWidth="1" style="325" min="15" max="15"/>
    <col width="18.109375" customWidth="1" style="325" min="18" max="18"/>
    <col width="21" customWidth="1" style="325" min="19" max="19"/>
    <col width="8.5546875" bestFit="1" customWidth="1" style="325" min="20" max="20"/>
  </cols>
  <sheetData>
    <row r="1">
      <c r="A1" s="348" t="n"/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ОЗОН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</row>
    <row r="5">
      <c r="A5" s="283" t="inlineStr">
        <is>
          <t>Комплект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</row>
    <row r="7" ht="15.6" customHeight="1" s="325">
      <c r="A7" s="309" t="n"/>
      <c r="L7" s="311" t="n"/>
      <c r="N7" s="335" t="inlineStr">
        <is>
          <t>Яндекс Маркет</t>
        </is>
      </c>
      <c r="O7" s="316" t="n"/>
      <c r="P7" s="316" t="n"/>
      <c r="R7" s="64" t="inlineStr">
        <is>
          <t>было на прошлой неделе</t>
        </is>
      </c>
    </row>
    <row r="8">
      <c r="A8" s="309" t="n"/>
      <c r="L8" s="311" t="n"/>
      <c r="N8" s="353" t="inlineStr">
        <is>
          <t>Комплект</t>
        </is>
      </c>
      <c r="R8" s="64" t="inlineStr">
        <is>
          <t>Комплект</t>
        </is>
      </c>
      <c r="S8" s="64" t="n"/>
      <c r="T8" s="91" t="inlineStr">
        <is>
          <t>% от РРЦ</t>
        </is>
      </c>
      <c r="U8" s="71" t="n"/>
    </row>
    <row r="9" ht="15.6" customHeight="1" s="325">
      <c r="A9" s="309" t="n"/>
      <c r="L9" s="311" t="n"/>
      <c r="P9" s="65" t="inlineStr">
        <is>
          <t>%</t>
        </is>
      </c>
      <c r="R9" s="89" t="inlineStr">
        <is>
          <t>Цена по карте</t>
        </is>
      </c>
      <c r="S9" s="67" t="n">
        <v>10427</v>
      </c>
      <c r="T9" s="69">
        <f>100-(S9*100/10204)</f>
        <v/>
      </c>
      <c r="U9" s="71" t="n"/>
    </row>
    <row r="10" ht="15.6" customHeight="1" s="325">
      <c r="A10" s="309" t="n"/>
      <c r="L10" s="311" t="n"/>
      <c r="N10" s="66" t="inlineStr">
        <is>
          <t>Цена по карте</t>
        </is>
      </c>
      <c r="O10" s="67" t="n"/>
      <c r="P10" s="69">
        <f>100-(O10*100/10204)</f>
        <v/>
      </c>
      <c r="R10" s="89" t="inlineStr">
        <is>
          <t>Цена без карты</t>
        </is>
      </c>
      <c r="S10" s="67" t="n">
        <v>10748</v>
      </c>
      <c r="T10" s="69">
        <f>100-(S10*100/10204)</f>
        <v/>
      </c>
      <c r="U10" s="71" t="n"/>
    </row>
    <row r="11" ht="15.6" customHeight="1" s="325">
      <c r="A11" s="309" t="n"/>
      <c r="L11" s="311" t="n"/>
      <c r="N11" s="66" t="inlineStr">
        <is>
          <t>Цена без карты</t>
        </is>
      </c>
      <c r="O11" s="67" t="n"/>
      <c r="P11" s="69">
        <f>100-(O11*100/10204)</f>
        <v/>
      </c>
      <c r="R11" s="71" t="n"/>
      <c r="S11" s="71" t="n"/>
      <c r="T11" s="71" t="n"/>
      <c r="U11" s="71" t="n"/>
    </row>
    <row r="12">
      <c r="A12" s="309" t="n"/>
      <c r="L12" s="311" t="n"/>
      <c r="R12" s="73" t="inlineStr">
        <is>
          <t>Динамика изменения</t>
        </is>
      </c>
      <c r="S12" s="64" t="n"/>
      <c r="T12" s="71" t="n"/>
      <c r="U12" s="71" t="n"/>
    </row>
    <row r="13" ht="15.6" customHeight="1" s="325">
      <c r="A13" s="309" t="n"/>
      <c r="L13" s="311" t="n"/>
      <c r="R13" s="74" t="inlineStr">
        <is>
          <t>Цена по карте</t>
        </is>
      </c>
      <c r="S13" s="75" t="inlineStr">
        <is>
          <t>отрицательная</t>
        </is>
      </c>
      <c r="T13" s="71" t="n"/>
      <c r="U13" s="71" t="n"/>
    </row>
    <row r="14" ht="15.6" customHeight="1" s="325">
      <c r="A14" s="309" t="n"/>
      <c r="L14" s="311" t="n"/>
      <c r="R14" s="76" t="inlineStr">
        <is>
          <t>Цена без карты</t>
        </is>
      </c>
      <c r="S14" s="75" t="inlineStr">
        <is>
          <t>отрицательная</t>
        </is>
      </c>
      <c r="T14" s="71" t="n"/>
      <c r="U14" s="71" t="n"/>
    </row>
    <row r="1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R15" s="71" t="n"/>
      <c r="S15" s="71" t="n"/>
      <c r="T15" s="71" t="n"/>
      <c r="U15" s="71" t="n"/>
    </row>
    <row r="16">
      <c r="A16" s="298" t="n"/>
      <c r="B16" s="369" t="n"/>
      <c r="C16" s="280" t="n"/>
      <c r="D16" s="369" t="n"/>
      <c r="E16" s="280" t="n"/>
      <c r="F16" s="369" t="n"/>
      <c r="G16" s="280" t="n"/>
      <c r="H16" s="369" t="n"/>
      <c r="I16" s="280" t="n"/>
      <c r="J16" s="369" t="n"/>
      <c r="K16" s="280" t="n"/>
      <c r="L16" s="369" t="n"/>
    </row>
    <row r="17" ht="15.6" customHeight="1" s="325">
      <c r="A17" s="382" t="inlineStr">
        <is>
          <t>Ozon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</row>
    <row r="18">
      <c r="A18" s="283" t="inlineStr">
        <is>
          <t>Комплект</t>
        </is>
      </c>
      <c r="B18" s="316" t="n"/>
      <c r="C18" s="316" t="n"/>
      <c r="D18" s="316" t="n"/>
      <c r="E18" s="316" t="n"/>
      <c r="F18" s="316" t="n"/>
      <c r="G18" s="316" t="n"/>
      <c r="H18" s="316" t="n"/>
      <c r="I18" s="316" t="n"/>
      <c r="J18" s="316" t="n"/>
      <c r="K18" s="316" t="n"/>
      <c r="L18" s="369" t="n"/>
      <c r="R18" s="64" t="inlineStr">
        <is>
          <t>Комплект</t>
        </is>
      </c>
      <c r="S18" s="64" t="n"/>
      <c r="T18" s="91" t="inlineStr">
        <is>
          <t>% от РРЦ</t>
        </is>
      </c>
    </row>
    <row r="19" ht="15.6" customHeight="1" s="325">
      <c r="A19" s="283" t="n"/>
      <c r="B19" s="307" t="n"/>
      <c r="C19" s="307" t="n"/>
      <c r="D19" s="307" t="n"/>
      <c r="E19" s="307" t="n"/>
      <c r="F19" s="307" t="n"/>
      <c r="G19" s="307" t="n"/>
      <c r="H19" s="307" t="n"/>
      <c r="I19" s="307" t="n"/>
      <c r="J19" s="307" t="n"/>
      <c r="K19" s="307" t="n"/>
      <c r="L19" s="308" t="n"/>
      <c r="N19" s="335" t="inlineStr">
        <is>
          <t>Ozon</t>
        </is>
      </c>
      <c r="O19" s="316" t="n"/>
      <c r="P19" s="316" t="n"/>
      <c r="R19" s="89" t="inlineStr">
        <is>
          <t>Цена по карте</t>
        </is>
      </c>
      <c r="S19" s="67" t="n"/>
      <c r="T19" s="69">
        <f>100-(S19*100/10204)</f>
        <v/>
      </c>
    </row>
    <row r="20" ht="15.6" customHeight="1" s="325">
      <c r="A20" s="309" t="n"/>
      <c r="L20" s="311" t="n"/>
      <c r="N20" s="353" t="inlineStr">
        <is>
          <t>Комплект</t>
        </is>
      </c>
      <c r="R20" s="89" t="inlineStr">
        <is>
          <t>Цена без карты</t>
        </is>
      </c>
      <c r="S20" s="67" t="n"/>
      <c r="T20" s="69">
        <f>100-(S20*100/10204)</f>
        <v/>
      </c>
    </row>
    <row r="21">
      <c r="A21" s="309" t="n"/>
      <c r="L21" s="311" t="n"/>
      <c r="P21" s="65" t="inlineStr">
        <is>
          <t>%</t>
        </is>
      </c>
      <c r="R21" s="71" t="n"/>
      <c r="S21" s="71" t="n"/>
      <c r="T21" s="71" t="n"/>
    </row>
    <row r="22" ht="15.6" customHeight="1" s="325">
      <c r="A22" s="309" t="n"/>
      <c r="L22" s="311" t="n"/>
      <c r="N22" s="66" t="inlineStr">
        <is>
          <t>Цена по карте</t>
        </is>
      </c>
      <c r="O22" s="67" t="n">
        <v>8495</v>
      </c>
      <c r="P22" s="69">
        <f>100-(O22*100/10204)</f>
        <v/>
      </c>
      <c r="R22" s="73" t="inlineStr">
        <is>
          <t>Динамика изменения</t>
        </is>
      </c>
      <c r="S22" s="64" t="n"/>
      <c r="T22" s="71" t="n"/>
    </row>
    <row r="23" ht="15.6" customHeight="1" s="325">
      <c r="A23" s="309" t="n"/>
      <c r="L23" s="311" t="n"/>
      <c r="N23" s="66" t="inlineStr">
        <is>
          <t>Цена без карты</t>
        </is>
      </c>
      <c r="O23" s="67" t="n">
        <v>9406</v>
      </c>
      <c r="P23" s="69">
        <f>100-(O23*100/10204)</f>
        <v/>
      </c>
      <c r="R23" s="74" t="inlineStr">
        <is>
          <t>Цена по карте</t>
        </is>
      </c>
      <c r="S23" s="75" t="n"/>
      <c r="T23" s="71" t="n"/>
    </row>
    <row r="24" ht="15.6" customHeight="1" s="325">
      <c r="A24" s="309" t="n"/>
      <c r="L24" s="311" t="n"/>
      <c r="R24" s="76" t="inlineStr">
        <is>
          <t>Цена без карты</t>
        </is>
      </c>
      <c r="S24" s="75" t="n"/>
      <c r="T24" s="71" t="n"/>
    </row>
    <row r="25">
      <c r="A25" s="309" t="n"/>
      <c r="L25" s="311" t="n"/>
    </row>
    <row r="26">
      <c r="A26" s="309" t="n"/>
      <c r="L26" s="311" t="n"/>
    </row>
    <row r="27">
      <c r="A27" s="309" t="n"/>
      <c r="L27" s="311" t="n"/>
    </row>
    <row r="28">
      <c r="A28" s="312" t="n"/>
      <c r="B28" s="313" t="n"/>
      <c r="C28" s="313" t="n"/>
      <c r="D28" s="313" t="n"/>
      <c r="E28" s="313" t="n"/>
      <c r="F28" s="313" t="n"/>
      <c r="G28" s="313" t="n"/>
      <c r="H28" s="313" t="n"/>
      <c r="I28" s="313" t="n"/>
      <c r="J28" s="313" t="n"/>
      <c r="K28" s="313" t="n"/>
      <c r="L28" s="314" t="n"/>
    </row>
    <row r="29" ht="45" customHeight="1" s="325">
      <c r="A29" s="298" t="inlineStr">
        <is>
          <t>https://www.ozon.ru/product/ventilyatsonnyy-vyhod-izolirovannyy-dlya-krovli-160mm-korichnevyy-gervent-twister-gotovyy-komplekt-1973442092/?_bctx=CAQQi7ajAQ&amp;at=K8tZzGKKlTnBJJ5KsWKX5oPHPNEr6WTVPr7YmUBm249q&amp;hs=1</t>
        </is>
      </c>
      <c r="B29" s="369" t="n"/>
      <c r="C29" s="280" t="n"/>
      <c r="D29" s="369" t="n"/>
      <c r="E29" s="280" t="n"/>
      <c r="F29" s="369" t="n"/>
      <c r="G29" s="280" t="n"/>
      <c r="H29" s="369" t="n"/>
      <c r="I29" s="280" t="n"/>
      <c r="J29" s="369" t="n"/>
      <c r="K29" s="280" t="n"/>
      <c r="L29" s="369" t="n"/>
    </row>
  </sheetData>
  <mergeCells count="23">
    <mergeCell ref="K16:L16"/>
    <mergeCell ref="N8:P8"/>
    <mergeCell ref="A18:L18"/>
    <mergeCell ref="K29:L29"/>
    <mergeCell ref="A16:B16"/>
    <mergeCell ref="C29:D29"/>
    <mergeCell ref="N19:P19"/>
    <mergeCell ref="C16:D16"/>
    <mergeCell ref="E29:F29"/>
    <mergeCell ref="I16:J16"/>
    <mergeCell ref="A5:L5"/>
    <mergeCell ref="A17:L17"/>
    <mergeCell ref="A4:L4"/>
    <mergeCell ref="A19:L28"/>
    <mergeCell ref="N20:P20"/>
    <mergeCell ref="G29:H29"/>
    <mergeCell ref="N7:P7"/>
    <mergeCell ref="I29:J29"/>
    <mergeCell ref="A29:B29"/>
    <mergeCell ref="E16:F16"/>
    <mergeCell ref="G16:H16"/>
    <mergeCell ref="A1:L3"/>
    <mergeCell ref="A6:L15"/>
  </mergeCells>
  <hyperlinks>
    <hyperlink xmlns:r="http://schemas.openxmlformats.org/officeDocument/2006/relationships" ref="A29" r:id="rId1"/>
  </hyperlinks>
  <pageMargins left="0.7" right="0.7" top="0.75" bottom="0.75" header="0.3" footer="0.3"/>
  <pageSetup orientation="portrait" paperSize="9"/>
  <drawing xmlns:r="http://schemas.openxmlformats.org/officeDocument/2006/relationships" r:id="rId2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40"/>
  <sheetViews>
    <sheetView zoomScale="70" workbookViewId="0">
      <selection activeCell="T51" sqref="T51"/>
    </sheetView>
  </sheetViews>
  <sheetFormatPr baseColWidth="8" defaultRowHeight="14.4"/>
  <cols>
    <col width="16.6640625" customWidth="1" style="325" min="14" max="14"/>
    <col width="11.33203125" customWidth="1" style="325" min="15" max="15"/>
    <col width="18.109375" customWidth="1" style="325" min="18" max="18"/>
    <col width="21" customWidth="1" style="325" min="19" max="19"/>
    <col width="8.5546875" bestFit="1" customWidth="1" style="325" min="20" max="20"/>
  </cols>
  <sheetData>
    <row r="1">
      <c r="A1" s="348" t="n"/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51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Яндекс Маркет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</row>
    <row r="7" ht="15.6" customHeight="1" s="325">
      <c r="A7" s="309" t="n"/>
      <c r="L7" s="311" t="n"/>
      <c r="N7" s="335" t="inlineStr">
        <is>
          <t>Яндекс Маркет</t>
        </is>
      </c>
      <c r="O7" s="316" t="n"/>
      <c r="P7" s="316" t="n"/>
      <c r="R7" s="64" t="inlineStr">
        <is>
          <t>было на прошлой неделе</t>
        </is>
      </c>
    </row>
    <row r="8">
      <c r="A8" s="309" t="n"/>
      <c r="L8" s="311" t="n"/>
      <c r="N8" s="353" t="inlineStr">
        <is>
          <t>РВТ 160</t>
        </is>
      </c>
      <c r="R8" s="64" t="inlineStr">
        <is>
          <t>Комплект</t>
        </is>
      </c>
      <c r="S8" s="64" t="n"/>
      <c r="T8" s="91" t="inlineStr">
        <is>
          <t>% от РРЦ</t>
        </is>
      </c>
      <c r="U8" s="71" t="n"/>
    </row>
    <row r="9" ht="15.6" customHeight="1" s="325">
      <c r="A9" s="309" t="n"/>
      <c r="L9" s="311" t="n"/>
      <c r="P9" s="65" t="inlineStr">
        <is>
          <t>%</t>
        </is>
      </c>
      <c r="R9" s="89" t="inlineStr">
        <is>
          <t>Цена по карте</t>
        </is>
      </c>
      <c r="S9" s="67" t="n">
        <v>4168</v>
      </c>
      <c r="T9" s="69">
        <f>100-(S9*100/10204)</f>
        <v/>
      </c>
      <c r="U9" s="71" t="n"/>
    </row>
    <row r="10" ht="15.6" customHeight="1" s="325">
      <c r="A10" s="309" t="n"/>
      <c r="L10" s="311" t="n"/>
      <c r="N10" s="66" t="inlineStr">
        <is>
          <t>Цена по карте</t>
        </is>
      </c>
      <c r="O10" s="67" t="n">
        <v>4493</v>
      </c>
      <c r="P10" s="69">
        <f>100-(O10*100/10204)</f>
        <v/>
      </c>
      <c r="R10" s="89" t="inlineStr">
        <is>
          <t>Цена без карты</t>
        </is>
      </c>
      <c r="S10" s="67" t="n">
        <v>4210</v>
      </c>
      <c r="T10" s="69">
        <f>100-(S10*100/10204)</f>
        <v/>
      </c>
      <c r="U10" s="71" t="n"/>
    </row>
    <row r="11" ht="15.6" customHeight="1" s="325">
      <c r="A11" s="309" t="n"/>
      <c r="L11" s="311" t="n"/>
      <c r="N11" s="66" t="inlineStr">
        <is>
          <t>Цена без карты</t>
        </is>
      </c>
      <c r="O11" s="67" t="n">
        <v>4538</v>
      </c>
      <c r="P11" s="69">
        <f>100-(O11*100/10204)</f>
        <v/>
      </c>
      <c r="R11" s="71" t="n"/>
      <c r="S11" s="71" t="n"/>
      <c r="T11" s="71" t="n"/>
      <c r="U11" s="71" t="n"/>
    </row>
    <row r="12">
      <c r="A12" s="309" t="n"/>
      <c r="L12" s="311" t="n"/>
      <c r="R12" s="73" t="inlineStr">
        <is>
          <t>Динамика изменения</t>
        </is>
      </c>
      <c r="S12" s="64" t="n"/>
      <c r="T12" s="71" t="n"/>
      <c r="U12" s="71" t="n"/>
    </row>
    <row r="13" ht="15.6" customHeight="1" s="325">
      <c r="A13" s="309" t="n"/>
      <c r="L13" s="311" t="n"/>
      <c r="R13" s="74" t="inlineStr">
        <is>
          <t>Цена по карте</t>
        </is>
      </c>
      <c r="S13" s="75" t="inlineStr">
        <is>
          <t>положительная</t>
        </is>
      </c>
      <c r="T13" s="71" t="n"/>
      <c r="U13" s="71" t="n"/>
    </row>
    <row r="14" ht="15.6" customHeight="1" s="325">
      <c r="A14" s="309" t="n"/>
      <c r="L14" s="311" t="n"/>
      <c r="R14" s="76" t="inlineStr">
        <is>
          <t>Цена без карты</t>
        </is>
      </c>
      <c r="S14" s="75" t="inlineStr">
        <is>
          <t>положительная</t>
        </is>
      </c>
      <c r="T14" s="71" t="n"/>
      <c r="U14" s="71" t="n"/>
    </row>
    <row r="1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R15" s="71" t="n"/>
      <c r="S15" s="71" t="n"/>
      <c r="T15" s="71" t="n"/>
      <c r="U15" s="71" t="n"/>
    </row>
    <row r="16">
      <c r="A16" s="298" t="n"/>
      <c r="B16" s="369" t="n"/>
      <c r="C16" s="321" t="inlineStr">
        <is>
          <t>GERVENT</t>
        </is>
      </c>
      <c r="D16" s="369" t="n"/>
      <c r="E16" s="298" t="inlineStr">
        <is>
          <t>https://market.yandex.ru/card/rotatsionnyy-turbodeflektor-pbt-160/103210436901?do-waremd5=K3mWi2bHQ3rcbBx3CrZy8A&amp;businessId=26945058&amp;cpc=yNShhw4A-oQDSbWrt3tqjgfICC--P-5brPYNJzHvWWuJaInv6qnIubGo63ZMqSXeMEed10_paJk5B0ZtT9GzOEk0rHJYMNFEtvCW73XqU32vmtmwJrxPjheEJIGi5EXLQCFiULCxh0Jsnp2DehZnQb2dZSYO5tXcwAQrQzJqtH02gPBXSabOSCevb7sYVmISLCOwxLPNpD5dFGwqr9HkJ8UU5-xVxjGQbmTw1lwjY5A9ZDvx5UF5D83JrhyXcg-iLWzpHrquGtFwbQn32gXOzsB4GToOgDrzSp-kDNAJVvytmSRWeJl7plbBJebOcnDVaaGMk-68oJVzYfreVcJi13Smt2HwDPRmKHAAtRmL-Woa-l8thq-4m6QaerpkxjpalD4NWw-lo19XqrMGpSvXEFQUH_0mXLfaEJr-vadbreu0iMxxqzdy5S5r167_5df4VWrP6HK0caQZ59cXD8zbAA%2C%2C</t>
        </is>
      </c>
      <c r="F16" s="369" t="n"/>
      <c r="G16" s="280" t="n"/>
      <c r="H16" s="369" t="n"/>
      <c r="I16" s="280" t="n"/>
      <c r="J16" s="369" t="n"/>
      <c r="K16" s="280" t="n"/>
      <c r="L16" s="369" t="n"/>
    </row>
    <row r="17">
      <c r="A17" s="283" t="inlineStr">
        <is>
          <t>ВВ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64" t="inlineStr">
        <is>
          <t>ВВ</t>
        </is>
      </c>
      <c r="S17" s="64" t="n"/>
      <c r="T17" s="91" t="inlineStr">
        <is>
          <t>% от РРЦ</t>
        </is>
      </c>
    </row>
    <row r="18" ht="15.6" customHeight="1" s="325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N18" s="335" t="n"/>
      <c r="O18" s="316" t="n"/>
      <c r="P18" s="316" t="n"/>
      <c r="R18" s="89" t="inlineStr">
        <is>
          <t>Цена по карте</t>
        </is>
      </c>
      <c r="S18" s="67" t="n">
        <v>2822</v>
      </c>
      <c r="T18" s="69">
        <f>100-(S18*100/10204)</f>
        <v/>
      </c>
    </row>
    <row r="19" ht="15.6" customHeight="1" s="325">
      <c r="A19" s="309" t="n"/>
      <c r="L19" s="311" t="n"/>
      <c r="N19" s="353" t="inlineStr">
        <is>
          <t>ВВ</t>
        </is>
      </c>
      <c r="R19" s="89" t="inlineStr">
        <is>
          <t>Цена без карты</t>
        </is>
      </c>
      <c r="S19" s="67" t="n">
        <v>2851</v>
      </c>
      <c r="T19" s="69">
        <f>100-(S19*100/10204)</f>
        <v/>
      </c>
    </row>
    <row r="20">
      <c r="A20" s="309" t="n"/>
      <c r="L20" s="311" t="n"/>
      <c r="P20" s="65" t="inlineStr">
        <is>
          <t>%</t>
        </is>
      </c>
      <c r="R20" s="71" t="n"/>
      <c r="S20" s="71" t="n"/>
      <c r="T20" s="71" t="n"/>
    </row>
    <row r="21" ht="15.6" customHeight="1" s="325">
      <c r="A21" s="309" t="n"/>
      <c r="L21" s="311" t="n"/>
      <c r="N21" s="66" t="inlineStr">
        <is>
          <t>Цена по карте</t>
        </is>
      </c>
      <c r="O21" s="67" t="n">
        <v>3191</v>
      </c>
      <c r="P21" s="69">
        <f>100-(O21*100/10204)</f>
        <v/>
      </c>
      <c r="R21" s="73" t="inlineStr">
        <is>
          <t>Динамика изменения</t>
        </is>
      </c>
      <c r="S21" s="64" t="n"/>
      <c r="T21" s="71" t="n"/>
    </row>
    <row r="22" ht="15.6" customHeight="1" s="325">
      <c r="A22" s="309" t="n"/>
      <c r="L22" s="311" t="n"/>
      <c r="N22" s="66" t="inlineStr">
        <is>
          <t>Цена без карты</t>
        </is>
      </c>
      <c r="O22" s="67" t="n">
        <v>3223</v>
      </c>
      <c r="P22" s="69">
        <f>100-(O22*100/10204)</f>
        <v/>
      </c>
      <c r="R22" s="74" t="inlineStr">
        <is>
          <t>Цена по карте</t>
        </is>
      </c>
      <c r="S22" s="75" t="inlineStr">
        <is>
          <t>положительная</t>
        </is>
      </c>
      <c r="T22" s="71" t="n"/>
    </row>
    <row r="23" ht="15.6" customHeight="1" s="325">
      <c r="A23" s="309" t="n"/>
      <c r="L23" s="311" t="n"/>
      <c r="R23" s="76" t="inlineStr">
        <is>
          <t>Цена без карты</t>
        </is>
      </c>
      <c r="S23" s="75" t="inlineStr">
        <is>
          <t>положительная</t>
        </is>
      </c>
      <c r="T23" s="71" t="n"/>
    </row>
    <row r="24">
      <c r="A24" s="309" t="n"/>
      <c r="L24" s="311" t="n"/>
    </row>
    <row r="25">
      <c r="A25" s="309" t="n"/>
      <c r="L25" s="311" t="n"/>
    </row>
    <row r="26">
      <c r="A26" s="309" t="n"/>
      <c r="L26" s="311" t="n"/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 ht="18.75" customHeight="1" s="325">
      <c r="A28" s="298" t="inlineStr">
        <is>
          <t>https://market.yandex.ru/card/ventilyatsionnyy-vykhod-nd-d125160/103248132131?do-waremd5=kZlq_cGeNS-FabeUH0ZGmg&amp;businessId=26945058&amp;cpc=FzUUCe54r2rRi_60TKC1dEhuerfc40IfSqP7_0akzTPDJK7iY-JVGa4U4pwYalPhDtLt149Q5lqRql-6P3ZFfe5_HCf9dGXp9tdT-1zrxPCDxp5F85RPusjazRNC6j713wEGcDRE5rBMkAdeMMq1oPvTGRXJ3x2O1mD4qaObo6xOob5yC-Q9u4rLEmz77yPQUw7aC_p7_iPviKTgETPCNAxRFZdX0ZMaoC69Jov3CImbzLqdg_aYgp6xYLDL4m657xGMlDl1RoUq7lTRDmT5DslsAMjz_-PLFFiLIq2HiVE1oCdMN0SYS6GfZ0WMgBnuwOMoZq9Io_e7bjckgdyP0g%2C%2C</t>
        </is>
      </c>
      <c r="B28" s="369" t="n"/>
      <c r="C28" s="321" t="inlineStr">
        <is>
          <t>GERVENT</t>
        </is>
      </c>
      <c r="D28" s="369" t="n"/>
      <c r="E28" s="280" t="n"/>
      <c r="F28" s="369" t="n"/>
      <c r="G28" s="280" t="n"/>
      <c r="H28" s="369" t="n"/>
      <c r="I28" s="280" t="n"/>
      <c r="J28" s="369" t="n"/>
      <c r="K28" s="280" t="n"/>
      <c r="L28" s="369" t="n"/>
    </row>
    <row r="29">
      <c r="A29" s="283" t="inlineStr">
        <is>
          <t>ПЭ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  <c r="R29" s="64" t="inlineStr">
        <is>
          <t>ПЭ</t>
        </is>
      </c>
      <c r="S29" s="64" t="n"/>
      <c r="T29" s="91" t="inlineStr">
        <is>
          <t>% от РРЦ</t>
        </is>
      </c>
    </row>
    <row r="30" ht="15.6" customHeight="1" s="325">
      <c r="A30" s="283" t="n"/>
      <c r="B30" s="307" t="n"/>
      <c r="C30" s="307" t="n"/>
      <c r="D30" s="307" t="n"/>
      <c r="E30" s="307" t="n"/>
      <c r="F30" s="307" t="n"/>
      <c r="G30" s="307" t="n"/>
      <c r="H30" s="307" t="n"/>
      <c r="I30" s="307" t="n"/>
      <c r="J30" s="307" t="n"/>
      <c r="K30" s="307" t="n"/>
      <c r="L30" s="308" t="n"/>
      <c r="N30" s="335" t="n"/>
      <c r="O30" s="316" t="n"/>
      <c r="P30" s="316" t="n"/>
      <c r="R30" s="89" t="inlineStr">
        <is>
          <t>Цена по карте</t>
        </is>
      </c>
      <c r="S30" s="67" t="n">
        <v>1093</v>
      </c>
      <c r="T30" s="69">
        <f>100-(S30*100/10204)</f>
        <v/>
      </c>
    </row>
    <row r="31" ht="15.6" customHeight="1" s="325">
      <c r="A31" s="309" t="n"/>
      <c r="L31" s="311" t="n"/>
      <c r="N31" s="353" t="inlineStr">
        <is>
          <t>ПЭ</t>
        </is>
      </c>
      <c r="R31" s="89" t="inlineStr">
        <is>
          <t>Цена без карты</t>
        </is>
      </c>
      <c r="S31" s="67" t="n">
        <v>1104</v>
      </c>
      <c r="T31" s="69">
        <f>100-(S31*100/10204)</f>
        <v/>
      </c>
    </row>
    <row r="32">
      <c r="A32" s="309" t="n"/>
      <c r="L32" s="311" t="n"/>
      <c r="P32" s="65" t="inlineStr">
        <is>
          <t>%</t>
        </is>
      </c>
      <c r="R32" s="71" t="n"/>
      <c r="S32" s="71" t="n"/>
      <c r="T32" s="71" t="n"/>
    </row>
    <row r="33" ht="15.6" customHeight="1" s="325">
      <c r="A33" s="309" t="n"/>
      <c r="L33" s="311" t="n"/>
      <c r="N33" s="66" t="inlineStr">
        <is>
          <t>Цена по карте</t>
        </is>
      </c>
      <c r="O33" s="67" t="n">
        <v>1257</v>
      </c>
      <c r="P33" s="69">
        <f>100-(O33*100/10204)</f>
        <v/>
      </c>
      <c r="R33" s="73" t="inlineStr">
        <is>
          <t>Динамика изменения</t>
        </is>
      </c>
      <c r="S33" s="64" t="n"/>
      <c r="T33" s="71" t="n"/>
    </row>
    <row r="34" ht="15.6" customHeight="1" s="325">
      <c r="A34" s="309" t="n"/>
      <c r="L34" s="311" t="n"/>
      <c r="N34" s="66" t="inlineStr">
        <is>
          <t>Цена без карты</t>
        </is>
      </c>
      <c r="O34" s="67" t="n">
        <v>1270</v>
      </c>
      <c r="P34" s="69">
        <f>100-(O34*100/10204)</f>
        <v/>
      </c>
      <c r="R34" s="74" t="inlineStr">
        <is>
          <t>Цена по карте</t>
        </is>
      </c>
      <c r="S34" s="75" t="inlineStr">
        <is>
          <t>положительная</t>
        </is>
      </c>
      <c r="T34" s="71" t="n"/>
    </row>
    <row r="35" ht="15.6" customHeight="1" s="325">
      <c r="A35" s="309" t="n"/>
      <c r="L35" s="311" t="n"/>
      <c r="R35" s="76" t="inlineStr">
        <is>
          <t>Цена без карты</t>
        </is>
      </c>
      <c r="S35" s="75" t="inlineStr">
        <is>
          <t>положительная</t>
        </is>
      </c>
      <c r="T35" s="71" t="n"/>
    </row>
    <row r="36">
      <c r="A36" s="309" t="n"/>
      <c r="L36" s="311" t="n"/>
    </row>
    <row r="37">
      <c r="A37" s="309" t="n"/>
      <c r="L37" s="311" t="n"/>
    </row>
    <row r="38">
      <c r="A38" s="309" t="n"/>
      <c r="L38" s="311" t="n"/>
    </row>
    <row r="39">
      <c r="A39" s="312" t="n"/>
      <c r="B39" s="313" t="n"/>
      <c r="C39" s="313" t="n"/>
      <c r="D39" s="313" t="n"/>
      <c r="E39" s="313" t="n"/>
      <c r="F39" s="313" t="n"/>
      <c r="G39" s="313" t="n"/>
      <c r="H39" s="313" t="n"/>
      <c r="I39" s="313" t="n"/>
      <c r="J39" s="313" t="n"/>
      <c r="K39" s="313" t="n"/>
      <c r="L39" s="314" t="n"/>
    </row>
    <row r="40" ht="18.75" customHeight="1" s="325">
      <c r="A40" s="298" t="inlineStr">
        <is>
          <t>https://market.yandex.ru/card/prokhodnoy-element-nd-dlya-faltsevoy-i-gotovoy-krovli-iz-bitumnoy-cherepitsy/102821432037?do-waremd5=hD8Hzy6I9PyltZvFe2raKg&amp;businessId=26945058&amp;cpc=FzUUCe54r2ofIUHPPdD3xL_tRwSoc-H0F5J6lNuKZx6BI0Ob5-Z9b3zCrPKYYGDVaqzgmE6FGa9U8wRlE9H40JsDPPHctEFG9QviNch2nBxNyrKJITsuxJKhdYeYq9rp8PuQ_lHDE6BoEOzomCrGshizMeoAg_20f_nwwh3ItLC57vhkGDwQFQnCCeHazIJxC7vzYzV0nYiOYLOuHqGv7_VlYrSJen5M9Wsr4xunjnirRkfKdlRirufXrvDerJta4CQosTqNz3x4cWYPcCwu3Oa5jdF_bfqtxL4t4QyrhfFUFdT6ww7x9EHH5L8fKLw2RRBmboquXE_iUYmiFwUG1A%2C%2C</t>
        </is>
      </c>
      <c r="B40" s="369" t="n"/>
      <c r="C40" s="321" t="inlineStr">
        <is>
          <t>GERVENT</t>
        </is>
      </c>
      <c r="D40" s="369" t="n"/>
      <c r="E40" s="280" t="n"/>
      <c r="F40" s="369" t="n"/>
      <c r="G40" s="280" t="n"/>
      <c r="H40" s="369" t="n"/>
      <c r="I40" s="280" t="n"/>
      <c r="J40" s="369" t="n"/>
      <c r="K40" s="280" t="n"/>
      <c r="L40" s="369" t="n"/>
    </row>
  </sheetData>
  <mergeCells count="32">
    <mergeCell ref="K16:L16"/>
    <mergeCell ref="N18:P18"/>
    <mergeCell ref="A18:L27"/>
    <mergeCell ref="N8:P8"/>
    <mergeCell ref="A16:B16"/>
    <mergeCell ref="N19:P19"/>
    <mergeCell ref="C16:D16"/>
    <mergeCell ref="I16:J16"/>
    <mergeCell ref="A5:L5"/>
    <mergeCell ref="E28:F28"/>
    <mergeCell ref="G28:H28"/>
    <mergeCell ref="N31:P31"/>
    <mergeCell ref="C40:D40"/>
    <mergeCell ref="I28:J28"/>
    <mergeCell ref="A17:L17"/>
    <mergeCell ref="E40:F40"/>
    <mergeCell ref="K40:L40"/>
    <mergeCell ref="A4:L4"/>
    <mergeCell ref="N30:P30"/>
    <mergeCell ref="A29:L29"/>
    <mergeCell ref="A30:L39"/>
    <mergeCell ref="N7:P7"/>
    <mergeCell ref="E16:F16"/>
    <mergeCell ref="G16:H16"/>
    <mergeCell ref="K28:L28"/>
    <mergeCell ref="A28:B28"/>
    <mergeCell ref="C28:D28"/>
    <mergeCell ref="A1:L3"/>
    <mergeCell ref="A6:L15"/>
    <mergeCell ref="A40:B40"/>
    <mergeCell ref="G40:H40"/>
    <mergeCell ref="I40:J40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P51" sqref="P51"/>
    </sheetView>
  </sheetViews>
  <sheetFormatPr baseColWidth="8" defaultRowHeight="14.4"/>
  <cols>
    <col width="8.88671875" customWidth="1" style="325" min="2" max="2"/>
    <col width="15.109375" customWidth="1" style="325" min="15" max="15"/>
    <col width="17.6640625" customWidth="1" style="325" min="19" max="19"/>
    <col width="20.33203125" customWidth="1" style="325" min="20" max="20"/>
    <col width="11.33203125" customWidth="1" style="325" min="22" max="22"/>
  </cols>
  <sheetData>
    <row r="1">
      <c r="A1" s="348" t="inlineStr">
        <is>
          <t xml:space="preserve">Индивидуальный предприниматель
Габдулина Аккумыс Мухлисовна
ОГРНИП: 311645317500010
ИНН: 641301604730
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15.6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  <c r="N3" s="3" t="n"/>
      <c r="O3" s="276" t="inlineStr">
        <is>
          <t>Wildberries</t>
        </is>
      </c>
      <c r="P3" s="316" t="n"/>
      <c r="Q3" s="316" t="n"/>
    </row>
    <row r="4" ht="15.6" customHeight="1" s="325">
      <c r="A4" s="326" t="inlineStr">
        <is>
          <t>Wildberries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  <c r="O4" s="79" t="n"/>
      <c r="P4" s="80" t="n"/>
      <c r="Q4" s="81" t="n"/>
      <c r="U4" s="71" t="n"/>
    </row>
    <row r="5" ht="15.6" customHeight="1" s="325">
      <c r="A5" s="349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O5" s="353" t="inlineStr">
        <is>
          <t>РВТ 160</t>
        </is>
      </c>
      <c r="S5" s="64" t="inlineStr">
        <is>
          <t>РВТ 160</t>
        </is>
      </c>
      <c r="T5" s="64" t="n"/>
      <c r="U5" s="91" t="inlineStr">
        <is>
          <t>% от РРЦ</t>
        </is>
      </c>
    </row>
    <row r="6" ht="15.6" customHeight="1" s="325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Q6" s="65" t="inlineStr">
        <is>
          <t>%</t>
        </is>
      </c>
      <c r="S6" s="89" t="inlineStr">
        <is>
          <t>Цена по карте</t>
        </is>
      </c>
      <c r="T6" s="67" t="n">
        <v>4021</v>
      </c>
      <c r="U6" s="69">
        <f>100-(T6*100/5270)</f>
        <v/>
      </c>
    </row>
    <row r="7" ht="15.6" customHeight="1" s="325">
      <c r="A7" s="309" t="n"/>
      <c r="L7" s="311" t="n"/>
      <c r="O7" s="66" t="inlineStr">
        <is>
          <t>Цена по карте</t>
        </is>
      </c>
      <c r="P7" s="67" t="n"/>
      <c r="Q7" s="69">
        <f>100-(P7*100/5270)</f>
        <v/>
      </c>
      <c r="S7" s="89" t="inlineStr">
        <is>
          <t>Цена без карты</t>
        </is>
      </c>
      <c r="T7" s="67" t="n">
        <v>4104</v>
      </c>
      <c r="U7" s="69">
        <f>100-(T7*100/5270)</f>
        <v/>
      </c>
    </row>
    <row r="8" ht="15.6" customHeight="1" s="325">
      <c r="A8" s="309" t="n"/>
      <c r="L8" s="311" t="n"/>
      <c r="O8" s="66" t="inlineStr">
        <is>
          <t>Цена без карты</t>
        </is>
      </c>
      <c r="P8" s="67" t="n"/>
      <c r="Q8" s="69">
        <f>100-(P8*100/5270)</f>
        <v/>
      </c>
      <c r="S8" s="71" t="n"/>
      <c r="T8" s="71" t="n"/>
    </row>
    <row r="9">
      <c r="A9" s="309" t="n"/>
      <c r="L9" s="311" t="n"/>
      <c r="S9" s="73" t="inlineStr">
        <is>
          <t>Динамика изменения</t>
        </is>
      </c>
      <c r="T9" s="73" t="n"/>
    </row>
    <row r="10" ht="15.6" customHeight="1" s="325">
      <c r="A10" s="309" t="n"/>
      <c r="L10" s="311" t="n"/>
      <c r="S10" s="74" t="inlineStr">
        <is>
          <t>Цена по карте</t>
        </is>
      </c>
      <c r="T10" s="92" t="inlineStr">
        <is>
          <t>отрицательная</t>
        </is>
      </c>
    </row>
    <row r="11" ht="15.6" customHeight="1" s="325">
      <c r="A11" s="309" t="n"/>
      <c r="L11" s="311" t="n"/>
      <c r="S11" s="76" t="inlineStr">
        <is>
          <t>Цена без карты</t>
        </is>
      </c>
      <c r="T11" s="92" t="inlineStr">
        <is>
          <t>отрицательная</t>
        </is>
      </c>
    </row>
    <row r="12">
      <c r="A12" s="309" t="n"/>
      <c r="L12" s="311" t="n"/>
      <c r="O12" s="353" t="n"/>
      <c r="U12" s="71" t="n"/>
    </row>
    <row r="13">
      <c r="A13" s="309" t="n"/>
      <c r="L13" s="311" t="n"/>
    </row>
    <row r="14" ht="15.6" customHeight="1" s="325">
      <c r="A14" s="309" t="n"/>
      <c r="L14" s="311" t="n"/>
      <c r="O14" s="79" t="n"/>
      <c r="P14" s="80" t="n"/>
      <c r="Q14" s="81" t="n"/>
      <c r="S14" s="73" t="n"/>
      <c r="T14" s="73" t="n"/>
      <c r="U14" s="73" t="n"/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O15" s="79" t="n"/>
      <c r="P15" s="80" t="n"/>
      <c r="Q15" s="81" t="n"/>
      <c r="S15" s="93" t="n"/>
      <c r="T15" s="80" t="n"/>
      <c r="U15" s="81" t="n"/>
    </row>
    <row r="16" ht="15.6" customHeight="1" s="325">
      <c r="A16" s="298" t="inlineStr">
        <is>
          <t>https://www.wildberries.ru/catalog/239141494/detail.aspx</t>
        </is>
      </c>
      <c r="B16" s="369" t="n"/>
      <c r="C16" s="321" t="inlineStr">
        <is>
          <t>GERVENT</t>
        </is>
      </c>
      <c r="D16" s="369" t="n"/>
      <c r="E16" s="281" t="n"/>
      <c r="F16" s="316" t="n"/>
      <c r="G16" s="280" t="n"/>
      <c r="H16" s="369" t="n"/>
      <c r="I16" s="280" t="n"/>
      <c r="J16" s="369" t="n"/>
      <c r="K16" s="280" t="n"/>
      <c r="L16" s="369" t="n"/>
      <c r="S16" s="93" t="n"/>
      <c r="T16" s="80" t="n"/>
      <c r="U16" s="81" t="n"/>
    </row>
    <row r="17" ht="15.6" customHeight="1" s="325">
      <c r="A17" s="349" t="inlineStr">
        <is>
          <t>Комплект с РВТ-160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O17" s="353" t="n"/>
      <c r="P17" s="353" t="n"/>
      <c r="Q17" s="353" t="n"/>
      <c r="S17" s="73" t="n"/>
      <c r="T17" s="73" t="n"/>
      <c r="U17" s="73" t="n"/>
    </row>
    <row r="18" ht="15.6" customHeight="1" s="325">
      <c r="A18" s="298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S18" s="94" t="n"/>
      <c r="T18" s="95" t="n"/>
    </row>
    <row r="19" ht="15.6" customHeight="1" s="325">
      <c r="A19" s="309" t="n"/>
      <c r="L19" s="311" t="n"/>
      <c r="S19" s="93" t="n"/>
      <c r="T19" s="95" t="n"/>
    </row>
    <row r="20" ht="15.6" customHeight="1" s="325">
      <c r="A20" s="309" t="n"/>
      <c r="L20" s="311" t="n"/>
      <c r="S20" s="93" t="n"/>
      <c r="T20" s="95" t="n"/>
    </row>
    <row r="21" ht="15.6" customHeight="1" s="325">
      <c r="A21" s="309" t="n"/>
      <c r="L21" s="311" t="n"/>
      <c r="S21" s="93" t="n"/>
      <c r="T21" s="95" t="n"/>
    </row>
    <row r="22">
      <c r="A22" s="309" t="n"/>
      <c r="L22" s="311" t="n"/>
      <c r="O22" s="353" t="inlineStr">
        <is>
          <t>Комплект с РВТ-160</t>
        </is>
      </c>
      <c r="S22" s="64" t="inlineStr">
        <is>
          <t>Комплект с колпаком</t>
        </is>
      </c>
      <c r="T22" s="64" t="n"/>
      <c r="U22" s="91" t="inlineStr">
        <is>
          <t>% от РРЦ</t>
        </is>
      </c>
    </row>
    <row r="23" ht="15.6" customHeight="1" s="325">
      <c r="A23" s="309" t="n"/>
      <c r="L23" s="311" t="n"/>
      <c r="Q23" s="65" t="inlineStr">
        <is>
          <t>%</t>
        </is>
      </c>
      <c r="S23" s="89" t="inlineStr">
        <is>
          <t>Цена по карте</t>
        </is>
      </c>
      <c r="T23" s="67" t="n">
        <v>8291</v>
      </c>
      <c r="U23" s="69">
        <f>100-(T23*100/10204)</f>
        <v/>
      </c>
    </row>
    <row r="24" ht="15.6" customHeight="1" s="325">
      <c r="A24" s="309" t="n"/>
      <c r="L24" s="311" t="n"/>
      <c r="O24" s="66" t="inlineStr">
        <is>
          <t>Цена по карте</t>
        </is>
      </c>
      <c r="P24" s="67" t="n"/>
      <c r="Q24" s="69">
        <f>100-(P24*100/10204)</f>
        <v/>
      </c>
      <c r="S24" s="89" t="inlineStr">
        <is>
          <t>Цена без карты</t>
        </is>
      </c>
      <c r="T24" s="67" t="n">
        <v>8461</v>
      </c>
      <c r="U24" s="69">
        <f>100-(T24*100/10204)</f>
        <v/>
      </c>
    </row>
    <row r="25" ht="15.6" customHeight="1" s="325">
      <c r="A25" s="309" t="n"/>
      <c r="L25" s="311" t="n"/>
      <c r="O25" s="66" t="inlineStr">
        <is>
          <t>Цена без карты</t>
        </is>
      </c>
      <c r="P25" s="67" t="n"/>
      <c r="Q25" s="69">
        <f>100-(P25*100/10204)</f>
        <v/>
      </c>
      <c r="S25" s="71" t="n"/>
      <c r="T25" s="71" t="n"/>
    </row>
    <row r="26">
      <c r="A26" s="309" t="n"/>
      <c r="L26" s="311" t="n"/>
      <c r="S26" s="73" t="inlineStr">
        <is>
          <t>Динамика изменения</t>
        </is>
      </c>
      <c r="T26" s="64" t="n"/>
    </row>
    <row r="27" ht="15.6" customHeight="1" s="325">
      <c r="A27" s="309" t="n"/>
      <c r="L27" s="311" t="n"/>
      <c r="S27" s="74" t="inlineStr">
        <is>
          <t>Цена по карте</t>
        </is>
      </c>
      <c r="T27" s="92" t="inlineStr">
        <is>
          <t>отрицательная</t>
        </is>
      </c>
    </row>
    <row r="28" ht="15.6" customHeight="1" s="325">
      <c r="A28" s="312" t="n"/>
      <c r="B28" s="313" t="n"/>
      <c r="C28" s="313" t="n"/>
      <c r="D28" s="313" t="n"/>
      <c r="E28" s="313" t="n"/>
      <c r="F28" s="313" t="n"/>
      <c r="G28" s="313" t="n"/>
      <c r="H28" s="313" t="n"/>
      <c r="I28" s="313" t="n"/>
      <c r="J28" s="313" t="n"/>
      <c r="K28" s="313" t="n"/>
      <c r="L28" s="314" t="n"/>
      <c r="S28" s="76" t="inlineStr">
        <is>
          <t>Цена без карты</t>
        </is>
      </c>
      <c r="T28" s="92" t="inlineStr">
        <is>
          <t>отрицательная</t>
        </is>
      </c>
    </row>
    <row r="29" ht="15.6" customHeight="1" s="325">
      <c r="A29" s="341" t="inlineStr">
        <is>
          <t>https://www.wildberries.ru/catalog/238679738/detail.aspx</t>
        </is>
      </c>
      <c r="B29" s="316" t="n"/>
      <c r="C29" s="321" t="inlineStr">
        <is>
          <t>GERVENT</t>
        </is>
      </c>
      <c r="D29" s="369" t="n"/>
      <c r="E29" s="313" t="n"/>
      <c r="F29" s="313" t="n"/>
      <c r="G29" s="313" t="n"/>
      <c r="H29" s="313" t="n"/>
      <c r="I29" s="313" t="n"/>
      <c r="J29" s="313" t="n"/>
      <c r="K29" s="313" t="n"/>
      <c r="L29" s="314" t="n"/>
      <c r="S29" s="94" t="n"/>
      <c r="T29" s="95" t="n"/>
    </row>
    <row r="30">
      <c r="A30" s="133" t="n"/>
      <c r="B30" s="133" t="n"/>
      <c r="C30" s="133" t="n"/>
      <c r="D30" s="133" t="n"/>
      <c r="E30" s="133" t="n"/>
      <c r="F30" s="355" t="inlineStr">
        <is>
          <t>ЯМ</t>
        </is>
      </c>
      <c r="G30" s="369" t="n"/>
      <c r="H30" s="133" t="n"/>
      <c r="I30" s="133" t="n"/>
      <c r="J30" s="133" t="n"/>
      <c r="K30" s="133" t="n"/>
      <c r="L30" s="133" t="n"/>
    </row>
    <row r="31" ht="15.6" customHeight="1" s="325">
      <c r="A31" s="349" t="inlineStr">
        <is>
          <t>Комплект с РВТ-160</t>
        </is>
      </c>
      <c r="B31" s="316" t="n"/>
      <c r="C31" s="316" t="n"/>
      <c r="D31" s="316" t="n"/>
      <c r="E31" s="316" t="n"/>
      <c r="F31" s="316" t="n"/>
      <c r="G31" s="316" t="n"/>
      <c r="H31" s="316" t="n"/>
      <c r="I31" s="316" t="n"/>
      <c r="J31" s="316" t="n"/>
      <c r="K31" s="316" t="n"/>
      <c r="L31" s="369" t="n"/>
      <c r="O31" s="353" t="n"/>
      <c r="P31" s="353" t="n"/>
      <c r="Q31" s="353" t="n"/>
      <c r="S31" s="73" t="n"/>
      <c r="T31" s="73" t="n"/>
      <c r="U31" s="73" t="n"/>
    </row>
    <row r="32" ht="15.6" customHeight="1" s="325">
      <c r="A32" s="298" t="n"/>
      <c r="B32" s="307" t="n"/>
      <c r="C32" s="307" t="n"/>
      <c r="D32" s="307" t="n"/>
      <c r="E32" s="307" t="n"/>
      <c r="F32" s="307" t="n"/>
      <c r="G32" s="307" t="n"/>
      <c r="H32" s="307" t="n"/>
      <c r="I32" s="307" t="n"/>
      <c r="J32" s="307" t="n"/>
      <c r="K32" s="307" t="n"/>
      <c r="L32" s="308" t="n"/>
      <c r="S32" s="94" t="n"/>
      <c r="T32" s="95" t="n"/>
    </row>
    <row r="33" ht="15.6" customHeight="1" s="325">
      <c r="A33" s="309" t="n"/>
      <c r="L33" s="311" t="n"/>
      <c r="S33" s="93" t="n"/>
      <c r="T33" s="95" t="n"/>
    </row>
    <row r="34" ht="15.6" customHeight="1" s="325">
      <c r="A34" s="309" t="n"/>
      <c r="L34" s="311" t="n"/>
      <c r="S34" s="93" t="n"/>
      <c r="T34" s="95" t="n"/>
    </row>
    <row r="35" ht="15.6" customHeight="1" s="325">
      <c r="A35" s="309" t="n"/>
      <c r="L35" s="311" t="n"/>
      <c r="S35" s="93" t="n"/>
      <c r="T35" s="95" t="n"/>
    </row>
    <row r="36">
      <c r="A36" s="309" t="n"/>
      <c r="L36" s="311" t="n"/>
      <c r="O36" s="353" t="inlineStr">
        <is>
          <t>Комплект с РВТ-160</t>
        </is>
      </c>
      <c r="S36" s="64" t="inlineStr">
        <is>
          <t>Комплект с колпаком</t>
        </is>
      </c>
      <c r="T36" s="64" t="n"/>
      <c r="U36" s="91" t="inlineStr">
        <is>
          <t>% от РРЦ</t>
        </is>
      </c>
    </row>
    <row r="37" ht="15.6" customHeight="1" s="325">
      <c r="A37" s="309" t="n"/>
      <c r="L37" s="311" t="n"/>
      <c r="Q37" s="65" t="inlineStr">
        <is>
          <t>%</t>
        </is>
      </c>
      <c r="S37" s="89" t="inlineStr">
        <is>
          <t>Цена по карте</t>
        </is>
      </c>
      <c r="T37" s="67" t="n"/>
      <c r="U37" s="69">
        <f>100-(T37*100/10204)</f>
        <v/>
      </c>
    </row>
    <row r="38" ht="15.6" customHeight="1" s="325">
      <c r="A38" s="309" t="n"/>
      <c r="L38" s="311" t="n"/>
      <c r="O38" s="66" t="inlineStr">
        <is>
          <t>Цена по карте</t>
        </is>
      </c>
      <c r="P38" s="67" t="n"/>
      <c r="Q38" s="69">
        <f>100-(P38*100/10204)</f>
        <v/>
      </c>
      <c r="S38" s="89" t="inlineStr">
        <is>
          <t>Цена без карты</t>
        </is>
      </c>
      <c r="T38" s="67" t="n"/>
      <c r="U38" s="69">
        <f>100-(T38*100/10204)</f>
        <v/>
      </c>
    </row>
    <row r="39" ht="15.6" customHeight="1" s="325">
      <c r="A39" s="309" t="n"/>
      <c r="L39" s="311" t="n"/>
      <c r="O39" s="66" t="inlineStr">
        <is>
          <t>Цена без карты</t>
        </is>
      </c>
      <c r="P39" s="67" t="n"/>
      <c r="Q39" s="69">
        <f>100-(P39*100/10204)</f>
        <v/>
      </c>
      <c r="S39" s="71" t="n"/>
      <c r="T39" s="71" t="n"/>
    </row>
    <row r="40">
      <c r="A40" s="309" t="n"/>
      <c r="L40" s="311" t="n"/>
      <c r="S40" s="73" t="inlineStr">
        <is>
          <t>Динамика изменения</t>
        </is>
      </c>
      <c r="T40" s="64" t="n"/>
    </row>
    <row r="41" ht="15.6" customHeight="1" s="325">
      <c r="A41" s="309" t="n"/>
      <c r="L41" s="311" t="n"/>
      <c r="S41" s="74" t="inlineStr">
        <is>
          <t>Цена по карте</t>
        </is>
      </c>
      <c r="T41" s="92" t="inlineStr">
        <is>
          <t>отрицательная</t>
        </is>
      </c>
    </row>
    <row r="42" ht="15.6" customHeight="1" s="325">
      <c r="A42" s="312" t="n"/>
      <c r="B42" s="313" t="n"/>
      <c r="C42" s="313" t="n"/>
      <c r="D42" s="313" t="n"/>
      <c r="E42" s="313" t="n"/>
      <c r="F42" s="313" t="n"/>
      <c r="G42" s="313" t="n"/>
      <c r="H42" s="313" t="n"/>
      <c r="I42" s="313" t="n"/>
      <c r="J42" s="313" t="n"/>
      <c r="K42" s="313" t="n"/>
      <c r="L42" s="314" t="n"/>
      <c r="S42" s="76" t="inlineStr">
        <is>
          <t>Цена без карты</t>
        </is>
      </c>
      <c r="T42" s="92" t="inlineStr">
        <is>
          <t>отрицательная</t>
        </is>
      </c>
    </row>
    <row r="43" ht="15.6" customHeight="1" s="325">
      <c r="A43" s="341" t="inlineStr">
        <is>
          <t>https://market.yandex.ru/search?text=нанодефлектор&amp;rs=eJwzMgpg_MQoxsEosPAQqwSDwu4zrArTGk6ya-yfvIztL6P-pQC7XqbJIdvspjItjlpkt4IJqAAAvo8S0Q%2C%2C&amp;merchant-filter=7196197</t>
        </is>
      </c>
      <c r="B43" s="316" t="n"/>
      <c r="C43" s="360" t="inlineStr">
        <is>
          <t>GERVENT</t>
        </is>
      </c>
      <c r="D43" s="369" t="n"/>
      <c r="E43" s="313" t="n"/>
      <c r="F43" s="313" t="n"/>
      <c r="G43" s="313" t="n"/>
      <c r="H43" s="313" t="n"/>
      <c r="I43" s="313" t="n"/>
      <c r="J43" s="313" t="n"/>
      <c r="K43" s="313" t="n"/>
      <c r="L43" s="314" t="n"/>
      <c r="S43" s="94" t="n"/>
      <c r="T43" s="95" t="n"/>
    </row>
  </sheetData>
  <mergeCells count="24">
    <mergeCell ref="K16:L16"/>
    <mergeCell ref="O5:Q5"/>
    <mergeCell ref="O22:Q22"/>
    <mergeCell ref="A16:B16"/>
    <mergeCell ref="F30:G30"/>
    <mergeCell ref="C29:D29"/>
    <mergeCell ref="C16:D16"/>
    <mergeCell ref="I16:J16"/>
    <mergeCell ref="A5:L5"/>
    <mergeCell ref="O12:Q12"/>
    <mergeCell ref="A17:L17"/>
    <mergeCell ref="A4:L4"/>
    <mergeCell ref="C43:D43"/>
    <mergeCell ref="A31:L31"/>
    <mergeCell ref="A18:L28"/>
    <mergeCell ref="O3:Q3"/>
    <mergeCell ref="A29:B29"/>
    <mergeCell ref="E16:F16"/>
    <mergeCell ref="A43:B43"/>
    <mergeCell ref="G16:H16"/>
    <mergeCell ref="A32:L42"/>
    <mergeCell ref="O36:Q36"/>
    <mergeCell ref="A1:L3"/>
    <mergeCell ref="A6:L15"/>
  </mergeCells>
  <hyperlinks>
    <hyperlink xmlns:r="http://schemas.openxmlformats.org/officeDocument/2006/relationships" ref="A16" r:id="rId1"/>
    <hyperlink xmlns:r="http://schemas.openxmlformats.org/officeDocument/2006/relationships" ref="A29" r:id="rId2"/>
    <hyperlink xmlns:r="http://schemas.openxmlformats.org/officeDocument/2006/relationships" ref="A43" r:id="rId3"/>
  </hyperlinks>
  <pageMargins left="0.7" right="0.7" top="0.75" bottom="0.75" header="0.3" footer="0.3"/>
  <pageSetup orientation="portrait" paperSize="9"/>
  <drawing xmlns:r="http://schemas.openxmlformats.org/officeDocument/2006/relationships" r:id="rId4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6" sqref="A16:B16"/>
    </sheetView>
  </sheetViews>
  <sheetFormatPr baseColWidth="8" defaultRowHeight="14.4"/>
  <cols>
    <col width="16.6640625" customWidth="1" style="325" min="14" max="14"/>
    <col width="11.33203125" customWidth="1" style="325" min="15" max="15"/>
    <col width="18.109375" customWidth="1" style="325" min="18" max="18"/>
    <col width="21" customWidth="1" style="325" min="19" max="19"/>
    <col width="8.5546875" bestFit="1" customWidth="1" style="325" min="20" max="20"/>
  </cols>
  <sheetData>
    <row r="1">
      <c r="A1" s="348" t="n"/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Яндекс Маркет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</row>
    <row r="7" ht="15.6" customHeight="1" s="325">
      <c r="A7" s="309" t="n"/>
      <c r="L7" s="311" t="n"/>
      <c r="N7" s="335" t="inlineStr">
        <is>
          <t>Яндекс Маркет</t>
        </is>
      </c>
      <c r="O7" s="316" t="n"/>
      <c r="P7" s="316" t="n"/>
      <c r="R7" s="64" t="inlineStr">
        <is>
          <t>было на прошлой неделе</t>
        </is>
      </c>
    </row>
    <row r="8">
      <c r="A8" s="309" t="n"/>
      <c r="L8" s="311" t="n"/>
      <c r="N8" s="353" t="inlineStr">
        <is>
          <t>РВТ 160</t>
        </is>
      </c>
      <c r="R8" s="64" t="inlineStr">
        <is>
          <t>Комплект</t>
        </is>
      </c>
      <c r="S8" s="64" t="n"/>
      <c r="T8" s="91" t="inlineStr">
        <is>
          <t>% от РРЦ</t>
        </is>
      </c>
      <c r="U8" s="71" t="n"/>
    </row>
    <row r="9" ht="15.6" customHeight="1" s="325">
      <c r="A9" s="309" t="n"/>
      <c r="L9" s="311" t="n"/>
      <c r="P9" s="65" t="inlineStr">
        <is>
          <t>%</t>
        </is>
      </c>
      <c r="R9" s="89" t="inlineStr">
        <is>
          <t>Цена по карте</t>
        </is>
      </c>
      <c r="S9" s="67" t="n">
        <v>5524</v>
      </c>
      <c r="T9" s="69">
        <f>100-(S9*100/10204)</f>
        <v/>
      </c>
      <c r="U9" s="71" t="n"/>
    </row>
    <row r="10" ht="15.6" customHeight="1" s="325">
      <c r="A10" s="309" t="n"/>
      <c r="L10" s="311" t="n"/>
      <c r="N10" s="66" t="inlineStr">
        <is>
          <t>Цена по карте</t>
        </is>
      </c>
      <c r="O10" s="67" t="n">
        <v>5088</v>
      </c>
      <c r="P10" s="69">
        <f>100-(O10*100/10204)</f>
        <v/>
      </c>
      <c r="R10" s="89" t="inlineStr">
        <is>
          <t>Цена без карты</t>
        </is>
      </c>
      <c r="S10" s="67" t="n">
        <v>5939</v>
      </c>
      <c r="T10" s="69">
        <f>100-(S10*100/10204)</f>
        <v/>
      </c>
      <c r="U10" s="71" t="n"/>
    </row>
    <row r="11" ht="15.6" customHeight="1" s="325">
      <c r="A11" s="309" t="n"/>
      <c r="L11" s="311" t="n"/>
      <c r="N11" s="66" t="inlineStr">
        <is>
          <t>Цена без карты</t>
        </is>
      </c>
      <c r="O11" s="67" t="n">
        <v>5413</v>
      </c>
      <c r="P11" s="69">
        <f>100-(O11*100/10204)</f>
        <v/>
      </c>
      <c r="R11" s="71" t="n"/>
      <c r="S11" s="71" t="n"/>
      <c r="T11" s="71" t="n"/>
      <c r="U11" s="71" t="n"/>
    </row>
    <row r="12">
      <c r="A12" s="309" t="n"/>
      <c r="L12" s="311" t="n"/>
      <c r="R12" s="73" t="inlineStr">
        <is>
          <t>Динамика изменения</t>
        </is>
      </c>
      <c r="S12" s="64" t="n"/>
      <c r="T12" s="71" t="n"/>
      <c r="U12" s="71" t="n"/>
    </row>
    <row r="13" ht="15.6" customHeight="1" s="325">
      <c r="A13" s="309" t="n"/>
      <c r="L13" s="311" t="n"/>
      <c r="R13" s="74" t="inlineStr">
        <is>
          <t>Цена по карте</t>
        </is>
      </c>
      <c r="S13" s="75" t="inlineStr">
        <is>
          <t>отрицательная</t>
        </is>
      </c>
      <c r="T13" s="71" t="n"/>
      <c r="U13" s="71" t="n"/>
    </row>
    <row r="14" ht="15.6" customHeight="1" s="325">
      <c r="A14" s="309" t="n"/>
      <c r="L14" s="311" t="n"/>
      <c r="R14" s="76" t="inlineStr">
        <is>
          <t>Цена без карты</t>
        </is>
      </c>
      <c r="S14" s="75" t="inlineStr">
        <is>
          <t>отрицательная</t>
        </is>
      </c>
      <c r="T14" s="71" t="n"/>
      <c r="U14" s="71" t="n"/>
    </row>
    <row r="1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R15" s="71" t="n"/>
      <c r="S15" s="71" t="n"/>
      <c r="T15" s="71" t="n"/>
      <c r="U15" s="71" t="n"/>
    </row>
    <row r="16">
      <c r="A16" s="298" t="inlineStr">
        <is>
          <t>https://market.yandex.ru/product--nanodeflektor-era-rrtv-160-brown/34430476?sku=101771316574&amp;uniqueId=892410&amp;do-waremd5=B262Ws9nj3Lp4URp52q-6w&amp;cpc=BszXX-FD2JUSpN50xnAAiTNvuHqzCPwW9AvYdSQ37vlCqQqJ0vYFeI1-8rofVu5hvO5R-WznD-_dchKl_a6cWDfqYwCCh3uofGmtU0RQ5IzT_49JNt38NVbB1sN2AY9_Bl2MjnNzfAtHnGilld2tKZYFKiHXUjAvMqUt7FIzzvzUkVrH6-2Zj_ZIZM73rhFb9dQC5YCIx-0y3qua6FJn18YKA1SDObYGeGpVFajByOff99yYWtTWtkHDU61fq8gTNHOq2COQurehtD2w9Pl-KdlGC_gcOxUYUEEdTiZD2lnwpT5FtxHOi1CtP566kExXS7MklbWxq2Pyd7fwOcGFbO4wrS-1eJFHf2n1H8rwV1UpGcT8S0zqNlb_4Es3O3Zima-gzffBue9pcQTNrXUBfyk9Vu1nVhxde_l0-LOJthzj-zer4HGP6MUUaYU9DQyWpmj5o12dUefjB2bfZsrBp0r3JSr6klldPRJr1jiMxdlHyxMZWOSmVmSUWZR1sEDyVtmNwWYU35-t7knmb2OS7ks1OdElt0EF-LXb_TC8JOLWwch6mTSXtvwiBRh80v-Z1HZf5zNxxeLddj6FTUmvboIlDqKV9u6S62xnbuUvT3Dh7V8Sli1fACepfrQPRqHbNnww_-2a3GY%2C</t>
        </is>
      </c>
      <c r="B16" s="369" t="n"/>
      <c r="C16" s="305" t="inlineStr">
        <is>
          <t>ERA</t>
        </is>
      </c>
      <c r="D16" s="369" t="n"/>
      <c r="E16" s="280" t="n"/>
      <c r="F16" s="369" t="n"/>
      <c r="G16" s="280" t="n"/>
      <c r="H16" s="369" t="n"/>
      <c r="I16" s="280" t="n"/>
      <c r="J16" s="369" t="n"/>
      <c r="K16" s="280" t="n"/>
      <c r="L16" s="369" t="n"/>
    </row>
    <row r="17">
      <c r="A17" s="283" t="inlineStr">
        <is>
          <t>ВВ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64" t="inlineStr">
        <is>
          <t>ВВ</t>
        </is>
      </c>
      <c r="S17" s="64" t="n"/>
      <c r="T17" s="91" t="inlineStr">
        <is>
          <t>% от РРЦ</t>
        </is>
      </c>
    </row>
    <row r="18" ht="15.6" customHeight="1" s="325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N18" s="335" t="n"/>
      <c r="O18" s="316" t="n"/>
      <c r="P18" s="316" t="n"/>
      <c r="R18" s="89" t="inlineStr">
        <is>
          <t>Цена по карте</t>
        </is>
      </c>
      <c r="S18" s="67" t="n"/>
      <c r="T18" s="69">
        <f>100-(S18*100/10204)</f>
        <v/>
      </c>
    </row>
    <row r="19" ht="15.6" customHeight="1" s="325">
      <c r="A19" s="309" t="n"/>
      <c r="L19" s="311" t="n"/>
      <c r="N19" s="353" t="inlineStr">
        <is>
          <t>ВВ</t>
        </is>
      </c>
      <c r="R19" s="89" t="inlineStr">
        <is>
          <t>Цена без карты</t>
        </is>
      </c>
      <c r="S19" s="67" t="n"/>
      <c r="T19" s="69">
        <f>100-(S19*100/10204)</f>
        <v/>
      </c>
    </row>
    <row r="20">
      <c r="A20" s="309" t="n"/>
      <c r="L20" s="311" t="n"/>
      <c r="P20" s="65" t="inlineStr">
        <is>
          <t>%</t>
        </is>
      </c>
      <c r="R20" s="71" t="n"/>
      <c r="S20" s="71" t="n"/>
      <c r="T20" s="71" t="n"/>
    </row>
    <row r="21" ht="15.6" customHeight="1" s="325">
      <c r="A21" s="309" t="n"/>
      <c r="L21" s="311" t="n"/>
      <c r="N21" s="66" t="inlineStr">
        <is>
          <t>Цена по карте</t>
        </is>
      </c>
      <c r="O21" s="67" t="n"/>
      <c r="P21" s="69">
        <f>100-(O21*100/10204)</f>
        <v/>
      </c>
      <c r="R21" s="73" t="inlineStr">
        <is>
          <t>Динамика изменения</t>
        </is>
      </c>
      <c r="S21" s="64" t="n"/>
      <c r="T21" s="71" t="n"/>
    </row>
    <row r="22" ht="15.6" customHeight="1" s="325">
      <c r="A22" s="309" t="n"/>
      <c r="L22" s="311" t="n"/>
      <c r="N22" s="66" t="inlineStr">
        <is>
          <t>Цена без карты</t>
        </is>
      </c>
      <c r="O22" s="67" t="n"/>
      <c r="P22" s="69">
        <f>100-(O22*100/10204)</f>
        <v/>
      </c>
      <c r="R22" s="74" t="inlineStr">
        <is>
          <t>Цена по карте</t>
        </is>
      </c>
      <c r="S22" s="75" t="inlineStr">
        <is>
          <t>отрицательная</t>
        </is>
      </c>
      <c r="T22" s="71" t="n"/>
    </row>
    <row r="23" ht="15.6" customHeight="1" s="325">
      <c r="A23" s="309" t="n"/>
      <c r="L23" s="311" t="n"/>
      <c r="R23" s="76" t="inlineStr">
        <is>
          <t>Цена без карты</t>
        </is>
      </c>
      <c r="S23" s="75" t="inlineStr">
        <is>
          <t>отрицательная</t>
        </is>
      </c>
      <c r="T23" s="71" t="n"/>
    </row>
    <row r="24">
      <c r="A24" s="309" t="n"/>
      <c r="L24" s="311" t="n"/>
    </row>
    <row r="25">
      <c r="A25" s="309" t="n"/>
      <c r="L25" s="311" t="n"/>
    </row>
    <row r="26">
      <c r="A26" s="309" t="n"/>
      <c r="L26" s="311" t="n"/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>
      <c r="A28" s="298" t="n"/>
      <c r="B28" s="369" t="n"/>
      <c r="C28" s="280" t="n"/>
      <c r="D28" s="369" t="n"/>
      <c r="E28" s="280" t="n"/>
      <c r="F28" s="369" t="n"/>
      <c r="G28" s="280" t="n"/>
      <c r="H28" s="369" t="n"/>
      <c r="I28" s="280" t="n"/>
      <c r="J28" s="369" t="n"/>
      <c r="K28" s="280" t="n"/>
      <c r="L28" s="369" t="n"/>
    </row>
    <row r="29">
      <c r="A29" s="283" t="inlineStr">
        <is>
          <t>ПЭ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  <c r="R29" s="64" t="inlineStr">
        <is>
          <t>ПЭ</t>
        </is>
      </c>
      <c r="S29" s="64" t="n"/>
      <c r="T29" s="91" t="inlineStr">
        <is>
          <t>% от РРЦ</t>
        </is>
      </c>
    </row>
    <row r="30" ht="15.6" customHeight="1" s="325">
      <c r="A30" s="283" t="n"/>
      <c r="B30" s="307" t="n"/>
      <c r="C30" s="307" t="n"/>
      <c r="D30" s="307" t="n"/>
      <c r="E30" s="307" t="n"/>
      <c r="F30" s="307" t="n"/>
      <c r="G30" s="307" t="n"/>
      <c r="H30" s="307" t="n"/>
      <c r="I30" s="307" t="n"/>
      <c r="J30" s="307" t="n"/>
      <c r="K30" s="307" t="n"/>
      <c r="L30" s="308" t="n"/>
      <c r="N30" s="335" t="n"/>
      <c r="O30" s="316" t="n"/>
      <c r="P30" s="316" t="n"/>
      <c r="R30" s="89" t="inlineStr">
        <is>
          <t>Цена по карте</t>
        </is>
      </c>
      <c r="S30" s="67" t="n"/>
      <c r="T30" s="69">
        <f>100-(S30*100/10204)</f>
        <v/>
      </c>
    </row>
    <row r="31" ht="15.6" customHeight="1" s="325">
      <c r="A31" s="309" t="n"/>
      <c r="L31" s="311" t="n"/>
      <c r="N31" s="353" t="inlineStr">
        <is>
          <t>ПЭ</t>
        </is>
      </c>
      <c r="R31" s="89" t="inlineStr">
        <is>
          <t>Цена без карты</t>
        </is>
      </c>
      <c r="S31" s="67" t="n"/>
      <c r="T31" s="69">
        <f>100-(S31*100/10204)</f>
        <v/>
      </c>
    </row>
    <row r="32">
      <c r="A32" s="309" t="n"/>
      <c r="L32" s="311" t="n"/>
      <c r="P32" s="65" t="inlineStr">
        <is>
          <t>%</t>
        </is>
      </c>
      <c r="R32" s="71" t="n"/>
      <c r="S32" s="71" t="n"/>
      <c r="T32" s="71" t="n"/>
    </row>
    <row r="33" ht="15.6" customHeight="1" s="325">
      <c r="A33" s="309" t="n"/>
      <c r="L33" s="311" t="n"/>
      <c r="N33" s="66" t="inlineStr">
        <is>
          <t>Цена по карте</t>
        </is>
      </c>
      <c r="O33" s="67" t="n"/>
      <c r="P33" s="69">
        <f>100-(O33*100/10204)</f>
        <v/>
      </c>
      <c r="R33" s="73" t="inlineStr">
        <is>
          <t>Динамика изменения</t>
        </is>
      </c>
      <c r="S33" s="64" t="n"/>
      <c r="T33" s="71" t="n"/>
    </row>
    <row r="34" ht="15.6" customHeight="1" s="325">
      <c r="A34" s="309" t="n"/>
      <c r="L34" s="311" t="n"/>
      <c r="N34" s="66" t="inlineStr">
        <is>
          <t>Цена без карты</t>
        </is>
      </c>
      <c r="O34" s="67" t="n"/>
      <c r="P34" s="69">
        <f>100-(O34*100/10204)</f>
        <v/>
      </c>
      <c r="R34" s="74" t="inlineStr">
        <is>
          <t>Цена по карте</t>
        </is>
      </c>
      <c r="S34" s="75" t="inlineStr">
        <is>
          <t>отрицательная</t>
        </is>
      </c>
      <c r="T34" s="71" t="n"/>
    </row>
    <row r="35" ht="15.6" customHeight="1" s="325">
      <c r="A35" s="309" t="n"/>
      <c r="L35" s="311" t="n"/>
      <c r="R35" s="76" t="inlineStr">
        <is>
          <t>Цена без карты</t>
        </is>
      </c>
      <c r="S35" s="75" t="inlineStr">
        <is>
          <t>отрицательная</t>
        </is>
      </c>
      <c r="T35" s="71" t="n"/>
    </row>
    <row r="36">
      <c r="A36" s="309" t="n"/>
      <c r="L36" s="311" t="n"/>
    </row>
    <row r="37">
      <c r="A37" s="309" t="n"/>
      <c r="L37" s="311" t="n"/>
    </row>
    <row r="38">
      <c r="A38" s="309" t="n"/>
      <c r="L38" s="311" t="n"/>
    </row>
    <row r="39">
      <c r="A39" s="312" t="n"/>
      <c r="B39" s="313" t="n"/>
      <c r="C39" s="313" t="n"/>
      <c r="D39" s="313" t="n"/>
      <c r="E39" s="313" t="n"/>
      <c r="F39" s="313" t="n"/>
      <c r="G39" s="313" t="n"/>
      <c r="H39" s="313" t="n"/>
      <c r="I39" s="313" t="n"/>
      <c r="J39" s="313" t="n"/>
      <c r="K39" s="313" t="n"/>
      <c r="L39" s="314" t="n"/>
    </row>
    <row r="40">
      <c r="A40" s="298" t="n"/>
      <c r="B40" s="369" t="n"/>
      <c r="C40" s="280" t="n"/>
      <c r="D40" s="369" t="n"/>
      <c r="E40" s="280" t="n"/>
      <c r="F40" s="369" t="n"/>
      <c r="G40" s="280" t="n"/>
      <c r="H40" s="369" t="n"/>
      <c r="I40" s="280" t="n"/>
      <c r="J40" s="369" t="n"/>
      <c r="K40" s="280" t="n"/>
      <c r="L40" s="369" t="n"/>
    </row>
  </sheetData>
  <mergeCells count="32">
    <mergeCell ref="K16:L16"/>
    <mergeCell ref="N18:P18"/>
    <mergeCell ref="A18:L27"/>
    <mergeCell ref="N8:P8"/>
    <mergeCell ref="A16:B16"/>
    <mergeCell ref="N19:P19"/>
    <mergeCell ref="C16:D16"/>
    <mergeCell ref="I16:J16"/>
    <mergeCell ref="A5:L5"/>
    <mergeCell ref="E28:F28"/>
    <mergeCell ref="G28:H28"/>
    <mergeCell ref="N31:P31"/>
    <mergeCell ref="C40:D40"/>
    <mergeCell ref="I28:J28"/>
    <mergeCell ref="A17:L17"/>
    <mergeCell ref="E40:F40"/>
    <mergeCell ref="K40:L40"/>
    <mergeCell ref="A4:L4"/>
    <mergeCell ref="N30:P30"/>
    <mergeCell ref="A29:L29"/>
    <mergeCell ref="A30:L39"/>
    <mergeCell ref="N7:P7"/>
    <mergeCell ref="E16:F16"/>
    <mergeCell ref="G16:H16"/>
    <mergeCell ref="K28:L28"/>
    <mergeCell ref="A28:B28"/>
    <mergeCell ref="C28:D28"/>
    <mergeCell ref="A1:L3"/>
    <mergeCell ref="A6:L15"/>
    <mergeCell ref="A40:B40"/>
    <mergeCell ref="G40:H40"/>
    <mergeCell ref="I40:J40"/>
  </mergeCells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N35" sqref="N35"/>
    </sheetView>
  </sheetViews>
  <sheetFormatPr baseColWidth="8" defaultRowHeight="14.4"/>
  <cols>
    <col width="16.6640625" customWidth="1" style="325" min="14" max="14"/>
    <col width="11.33203125" customWidth="1" style="325" min="15" max="15"/>
    <col width="18.109375" customWidth="1" style="325" min="18" max="18"/>
    <col width="21" customWidth="1" style="325" min="19" max="19"/>
    <col width="8.5546875" bestFit="1" customWidth="1" style="325" min="20" max="20"/>
  </cols>
  <sheetData>
    <row r="1">
      <c r="A1" s="348" t="inlineStr">
        <is>
          <t>ООО БИНИКО
607225, Нижегородская обл, г Арзамас, ул Солнечная, 109
1175275005047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51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ОЗОН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</row>
    <row r="7" ht="15.6" customHeight="1" s="325">
      <c r="A7" s="309" t="n"/>
      <c r="L7" s="311" t="n"/>
      <c r="N7" s="335" t="inlineStr">
        <is>
          <t>ОЗОН</t>
        </is>
      </c>
      <c r="O7" s="316" t="n"/>
      <c r="P7" s="316" t="n"/>
      <c r="R7" s="64" t="inlineStr">
        <is>
          <t>было на прошлой неделе</t>
        </is>
      </c>
    </row>
    <row r="8">
      <c r="A8" s="309" t="n"/>
      <c r="L8" s="311" t="n"/>
      <c r="N8" s="353" t="inlineStr">
        <is>
          <t>РВТ 160</t>
        </is>
      </c>
      <c r="R8" s="64" t="inlineStr">
        <is>
          <t>Комплект</t>
        </is>
      </c>
      <c r="S8" s="64" t="n"/>
      <c r="T8" s="91" t="inlineStr">
        <is>
          <t>% от РРЦ</t>
        </is>
      </c>
      <c r="U8" s="71" t="n"/>
    </row>
    <row r="9" ht="15.6" customHeight="1" s="325">
      <c r="A9" s="309" t="n"/>
      <c r="L9" s="311" t="n"/>
      <c r="P9" s="65" t="inlineStr">
        <is>
          <t>%</t>
        </is>
      </c>
      <c r="R9" s="89" t="inlineStr">
        <is>
          <t>Цена по карте</t>
        </is>
      </c>
      <c r="S9" s="67" t="n">
        <v>4849</v>
      </c>
      <c r="T9" s="69">
        <f>100-(S9*100/10204)</f>
        <v/>
      </c>
      <c r="U9" s="71" t="n"/>
    </row>
    <row r="10" ht="15.6" customHeight="1" s="325">
      <c r="A10" s="309" t="n"/>
      <c r="L10" s="311" t="n"/>
      <c r="N10" s="66" t="inlineStr">
        <is>
          <t>Цена по карте</t>
        </is>
      </c>
      <c r="O10" s="67" t="n"/>
      <c r="P10" s="69">
        <f>100-(O10*100/10204)</f>
        <v/>
      </c>
      <c r="R10" s="89" t="inlineStr">
        <is>
          <t>Цена без карты</t>
        </is>
      </c>
      <c r="S10" s="67" t="n">
        <v>5192</v>
      </c>
      <c r="T10" s="69">
        <f>100-(S10*100/10204)</f>
        <v/>
      </c>
      <c r="U10" s="71" t="n"/>
    </row>
    <row r="11" ht="15.6" customHeight="1" s="325">
      <c r="A11" s="309" t="n"/>
      <c r="L11" s="311" t="n"/>
      <c r="N11" s="66" t="inlineStr">
        <is>
          <t>Цена без карты</t>
        </is>
      </c>
      <c r="O11" s="67" t="n"/>
      <c r="P11" s="69">
        <f>100-(O11*100/10204)</f>
        <v/>
      </c>
      <c r="R11" s="71" t="n"/>
      <c r="S11" s="71" t="n"/>
      <c r="T11" s="71" t="n"/>
      <c r="U11" s="71" t="n"/>
    </row>
    <row r="12">
      <c r="A12" s="309" t="n"/>
      <c r="L12" s="311" t="n"/>
      <c r="R12" s="73" t="inlineStr">
        <is>
          <t>Динамика изменения</t>
        </is>
      </c>
      <c r="S12" s="64" t="n"/>
      <c r="T12" s="71" t="n"/>
      <c r="U12" s="71" t="n"/>
    </row>
    <row r="13" ht="15.6" customHeight="1" s="325">
      <c r="A13" s="309" t="n"/>
      <c r="L13" s="311" t="n"/>
      <c r="R13" s="74" t="inlineStr">
        <is>
          <t>Цена по карте</t>
        </is>
      </c>
      <c r="S13" s="75" t="inlineStr">
        <is>
          <t>отрицательная</t>
        </is>
      </c>
      <c r="T13" s="71" t="n"/>
      <c r="U13" s="71" t="n"/>
    </row>
    <row r="14" ht="15.6" customHeight="1" s="325">
      <c r="A14" s="309" t="n"/>
      <c r="L14" s="311" t="n"/>
      <c r="R14" s="76" t="inlineStr">
        <is>
          <t>Цена без карты</t>
        </is>
      </c>
      <c r="S14" s="75" t="inlineStr">
        <is>
          <t>отрицательная</t>
        </is>
      </c>
      <c r="T14" s="71" t="n"/>
      <c r="U14" s="71" t="n"/>
    </row>
    <row r="1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R15" s="71" t="n"/>
      <c r="S15" s="71" t="n"/>
      <c r="T15" s="71" t="n"/>
      <c r="U15" s="71" t="n"/>
    </row>
    <row r="16">
      <c r="A16" s="298" t="inlineStr">
        <is>
          <t>https://www.ozon.ru/product/nanodeflektor-d160-seryy-grafit-adapter-dlya-truby-100-125-mm-703749019/?at=K8tZ71YYBIrQ5lNEI3QAVx0S9vx9K2frkGKr5SABgxw2&amp;keywords=нанодефлектор</t>
        </is>
      </c>
      <c r="B16" s="369" t="n"/>
      <c r="C16" s="305" t="inlineStr">
        <is>
          <t>Нанодефлектор</t>
        </is>
      </c>
      <c r="D16" s="369" t="n"/>
      <c r="E16" s="280" t="n"/>
      <c r="F16" s="369" t="n"/>
      <c r="G16" s="280" t="n"/>
      <c r="H16" s="369" t="n"/>
      <c r="I16" s="280" t="n"/>
      <c r="J16" s="369" t="n"/>
      <c r="K16" s="280" t="n"/>
      <c r="L16" s="369" t="n"/>
    </row>
    <row r="17">
      <c r="A17" s="283" t="inlineStr">
        <is>
          <t>ВВ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64" t="inlineStr">
        <is>
          <t>ВВ</t>
        </is>
      </c>
      <c r="S17" s="64" t="n"/>
      <c r="T17" s="91" t="inlineStr">
        <is>
          <t>% от РРЦ</t>
        </is>
      </c>
    </row>
    <row r="18" ht="15.6" customHeight="1" s="325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N18" s="335" t="n"/>
      <c r="O18" s="316" t="n"/>
      <c r="P18" s="316" t="n"/>
      <c r="R18" s="89" t="inlineStr">
        <is>
          <t>Цена по карте</t>
        </is>
      </c>
      <c r="S18" s="67" t="n"/>
      <c r="T18" s="69">
        <f>100-(S18*100/10204)</f>
        <v/>
      </c>
    </row>
    <row r="19" ht="15.6" customHeight="1" s="325">
      <c r="A19" s="309" t="n"/>
      <c r="L19" s="311" t="n"/>
      <c r="N19" s="353" t="inlineStr">
        <is>
          <t>ВВ</t>
        </is>
      </c>
      <c r="R19" s="89" t="inlineStr">
        <is>
          <t>Цена без карты</t>
        </is>
      </c>
      <c r="S19" s="67" t="n"/>
      <c r="T19" s="69">
        <f>100-(S19*100/10204)</f>
        <v/>
      </c>
    </row>
    <row r="20">
      <c r="A20" s="309" t="n"/>
      <c r="L20" s="311" t="n"/>
      <c r="P20" s="65" t="inlineStr">
        <is>
          <t>%</t>
        </is>
      </c>
      <c r="R20" s="71" t="n"/>
      <c r="S20" s="71" t="n"/>
      <c r="T20" s="71" t="n"/>
    </row>
    <row r="21" ht="15.6" customHeight="1" s="325">
      <c r="A21" s="309" t="n"/>
      <c r="L21" s="311" t="n"/>
      <c r="N21" s="66" t="inlineStr">
        <is>
          <t>Цена по карте</t>
        </is>
      </c>
      <c r="O21" s="67" t="n"/>
      <c r="P21" s="69">
        <f>100-(O21*100/10204)</f>
        <v/>
      </c>
      <c r="R21" s="73" t="inlineStr">
        <is>
          <t>Динамика изменения</t>
        </is>
      </c>
      <c r="S21" s="64" t="n"/>
      <c r="T21" s="71" t="n"/>
    </row>
    <row r="22" ht="15.6" customHeight="1" s="325">
      <c r="A22" s="309" t="n"/>
      <c r="L22" s="311" t="n"/>
      <c r="N22" s="66" t="inlineStr">
        <is>
          <t>Цена без карты</t>
        </is>
      </c>
      <c r="O22" s="67" t="n"/>
      <c r="P22" s="69">
        <f>100-(O22*100/10204)</f>
        <v/>
      </c>
      <c r="R22" s="74" t="inlineStr">
        <is>
          <t>Цена по карте</t>
        </is>
      </c>
      <c r="S22" s="75" t="inlineStr">
        <is>
          <t>отрицательная</t>
        </is>
      </c>
      <c r="T22" s="71" t="n"/>
    </row>
    <row r="23" ht="15.6" customHeight="1" s="325">
      <c r="A23" s="309" t="n"/>
      <c r="L23" s="311" t="n"/>
      <c r="R23" s="76" t="inlineStr">
        <is>
          <t>Цена без карты</t>
        </is>
      </c>
      <c r="S23" s="75" t="inlineStr">
        <is>
          <t>отрицательная</t>
        </is>
      </c>
      <c r="T23" s="71" t="n"/>
    </row>
    <row r="24">
      <c r="A24" s="309" t="n"/>
      <c r="L24" s="311" t="n"/>
    </row>
    <row r="25">
      <c r="A25" s="309" t="n"/>
      <c r="L25" s="311" t="n"/>
    </row>
    <row r="26">
      <c r="A26" s="309" t="n"/>
      <c r="L26" s="311" t="n"/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 ht="18.75" customHeight="1" s="325">
      <c r="A28" s="298" t="n"/>
      <c r="B28" s="369" t="n"/>
      <c r="C28" s="280" t="n"/>
      <c r="D28" s="369" t="n"/>
      <c r="E28" s="280" t="n"/>
      <c r="F28" s="369" t="n"/>
      <c r="G28" s="280" t="n"/>
      <c r="H28" s="369" t="n"/>
      <c r="I28" s="280" t="n"/>
      <c r="J28" s="369" t="n"/>
      <c r="K28" s="280" t="n"/>
      <c r="L28" s="369" t="n"/>
    </row>
    <row r="29">
      <c r="A29" s="283" t="inlineStr">
        <is>
          <t>ПЭ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  <c r="R29" s="64" t="inlineStr">
        <is>
          <t>ПЭ</t>
        </is>
      </c>
      <c r="S29" s="64" t="n"/>
      <c r="T29" s="91" t="inlineStr">
        <is>
          <t>% от РРЦ</t>
        </is>
      </c>
    </row>
    <row r="30" ht="15.6" customHeight="1" s="325">
      <c r="A30" s="283" t="n"/>
      <c r="B30" s="307" t="n"/>
      <c r="C30" s="307" t="n"/>
      <c r="D30" s="307" t="n"/>
      <c r="E30" s="307" t="n"/>
      <c r="F30" s="307" t="n"/>
      <c r="G30" s="307" t="n"/>
      <c r="H30" s="307" t="n"/>
      <c r="I30" s="307" t="n"/>
      <c r="J30" s="307" t="n"/>
      <c r="K30" s="307" t="n"/>
      <c r="L30" s="308" t="n"/>
      <c r="N30" s="335" t="n"/>
      <c r="O30" s="316" t="n"/>
      <c r="P30" s="316" t="n"/>
      <c r="R30" s="89" t="inlineStr">
        <is>
          <t>Цена по карте</t>
        </is>
      </c>
      <c r="S30" s="67" t="n"/>
      <c r="T30" s="69">
        <f>100-(S30*100/10204)</f>
        <v/>
      </c>
    </row>
    <row r="31" ht="15.6" customHeight="1" s="325">
      <c r="A31" s="309" t="n"/>
      <c r="L31" s="311" t="n"/>
      <c r="N31" s="353" t="inlineStr">
        <is>
          <t>ПЭ</t>
        </is>
      </c>
      <c r="R31" s="89" t="inlineStr">
        <is>
          <t>Цена без карты</t>
        </is>
      </c>
      <c r="S31" s="67" t="n"/>
      <c r="T31" s="69">
        <f>100-(S31*100/10204)</f>
        <v/>
      </c>
    </row>
    <row r="32">
      <c r="A32" s="309" t="n"/>
      <c r="L32" s="311" t="n"/>
      <c r="P32" s="65" t="inlineStr">
        <is>
          <t>%</t>
        </is>
      </c>
      <c r="R32" s="71" t="n"/>
      <c r="S32" s="71" t="n"/>
      <c r="T32" s="71" t="n"/>
    </row>
    <row r="33" ht="15.6" customHeight="1" s="325">
      <c r="A33" s="309" t="n"/>
      <c r="L33" s="311" t="n"/>
      <c r="N33" s="66" t="inlineStr">
        <is>
          <t>Цена по карте</t>
        </is>
      </c>
      <c r="O33" s="67" t="n"/>
      <c r="P33" s="69">
        <f>100-(O33*100/10204)</f>
        <v/>
      </c>
      <c r="R33" s="73" t="inlineStr">
        <is>
          <t>Динамика изменения</t>
        </is>
      </c>
      <c r="S33" s="64" t="n"/>
      <c r="T33" s="71" t="n"/>
    </row>
    <row r="34" ht="15.6" customHeight="1" s="325">
      <c r="A34" s="309" t="n"/>
      <c r="L34" s="311" t="n"/>
      <c r="N34" s="66" t="inlineStr">
        <is>
          <t>Цена без карты</t>
        </is>
      </c>
      <c r="O34" s="67" t="n"/>
      <c r="P34" s="69">
        <f>100-(O34*100/10204)</f>
        <v/>
      </c>
      <c r="R34" s="74" t="inlineStr">
        <is>
          <t>Цена по карте</t>
        </is>
      </c>
      <c r="S34" s="75" t="inlineStr">
        <is>
          <t>отрицательная</t>
        </is>
      </c>
      <c r="T34" s="71" t="n"/>
    </row>
    <row r="35" ht="15.6" customHeight="1" s="325">
      <c r="A35" s="309" t="n"/>
      <c r="L35" s="311" t="n"/>
      <c r="R35" s="76" t="inlineStr">
        <is>
          <t>Цена без карты</t>
        </is>
      </c>
      <c r="S35" s="75" t="inlineStr">
        <is>
          <t>отрицательная</t>
        </is>
      </c>
      <c r="T35" s="71" t="n"/>
    </row>
    <row r="36">
      <c r="A36" s="309" t="n"/>
      <c r="L36" s="311" t="n"/>
    </row>
    <row r="37">
      <c r="A37" s="309" t="n"/>
      <c r="L37" s="311" t="n"/>
    </row>
    <row r="38">
      <c r="A38" s="309" t="n"/>
      <c r="L38" s="311" t="n"/>
    </row>
    <row r="39">
      <c r="A39" s="312" t="n"/>
      <c r="B39" s="313" t="n"/>
      <c r="C39" s="313" t="n"/>
      <c r="D39" s="313" t="n"/>
      <c r="E39" s="313" t="n"/>
      <c r="F39" s="313" t="n"/>
      <c r="G39" s="313" t="n"/>
      <c r="H39" s="313" t="n"/>
      <c r="I39" s="313" t="n"/>
      <c r="J39" s="313" t="n"/>
      <c r="K39" s="313" t="n"/>
      <c r="L39" s="314" t="n"/>
    </row>
    <row r="40" ht="18.75" customHeight="1" s="325">
      <c r="A40" s="298" t="n"/>
      <c r="B40" s="369" t="n"/>
      <c r="C40" s="280" t="n"/>
      <c r="D40" s="369" t="n"/>
      <c r="E40" s="280" t="n"/>
      <c r="F40" s="369" t="n"/>
      <c r="G40" s="280" t="n"/>
      <c r="H40" s="369" t="n"/>
      <c r="I40" s="280" t="n"/>
      <c r="J40" s="369" t="n"/>
      <c r="K40" s="280" t="n"/>
      <c r="L40" s="369" t="n"/>
    </row>
  </sheetData>
  <mergeCells count="32">
    <mergeCell ref="K16:L16"/>
    <mergeCell ref="N18:P18"/>
    <mergeCell ref="A18:L27"/>
    <mergeCell ref="N8:P8"/>
    <mergeCell ref="A16:B16"/>
    <mergeCell ref="N19:P19"/>
    <mergeCell ref="C16:D16"/>
    <mergeCell ref="I16:J16"/>
    <mergeCell ref="A5:L5"/>
    <mergeCell ref="E28:F28"/>
    <mergeCell ref="G28:H28"/>
    <mergeCell ref="N31:P31"/>
    <mergeCell ref="C40:D40"/>
    <mergeCell ref="I28:J28"/>
    <mergeCell ref="A17:L17"/>
    <mergeCell ref="E40:F40"/>
    <mergeCell ref="K40:L40"/>
    <mergeCell ref="A4:L4"/>
    <mergeCell ref="N30:P30"/>
    <mergeCell ref="A29:L29"/>
    <mergeCell ref="A30:L39"/>
    <mergeCell ref="N7:P7"/>
    <mergeCell ref="E16:F16"/>
    <mergeCell ref="G16:H16"/>
    <mergeCell ref="K28:L28"/>
    <mergeCell ref="A28:B28"/>
    <mergeCell ref="C28:D28"/>
    <mergeCell ref="A1:L3"/>
    <mergeCell ref="A6:L15"/>
    <mergeCell ref="A40:B40"/>
    <mergeCell ref="G40:H40"/>
    <mergeCell ref="I40:J40"/>
  </mergeCells>
  <hyperlinks>
    <hyperlink xmlns:r="http://schemas.openxmlformats.org/officeDocument/2006/relationships" ref="A16" r:id="rId1"/>
  </hyperlinks>
  <pageMargins left="0.7" right="0.7" top="0.75" bottom="0.75" header="0.3" footer="0.3"/>
  <pageSetup orientation="portrait" paperSize="9"/>
  <drawing xmlns:r="http://schemas.openxmlformats.org/officeDocument/2006/relationships" r:id="rId2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6" sqref="A16:B16"/>
    </sheetView>
  </sheetViews>
  <sheetFormatPr baseColWidth="8" defaultRowHeight="14.4"/>
  <cols>
    <col width="16.6640625" customWidth="1" style="325" min="14" max="14"/>
    <col width="11.33203125" customWidth="1" style="325" min="15" max="15"/>
    <col width="18.109375" customWidth="1" style="325" min="18" max="18"/>
    <col width="21" customWidth="1" style="325" min="19" max="19"/>
    <col width="8.5546875" bestFit="1" customWidth="1" style="325" min="20" max="20"/>
  </cols>
  <sheetData>
    <row r="1">
      <c r="A1" s="348" t="inlineStr">
        <is>
          <t>ООО "СТРОИТЕЛЬНЫЕ СИСТЕМЫ"
410037, Россия, Саратовская Область, г Саратов, ул 4-я Прудовая, стр 1, д 75
1186451009084
1175275005047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51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WB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</row>
    <row r="5">
      <c r="A5" s="283" t="inlineStr">
        <is>
          <t>Комплект с 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</row>
    <row r="7" ht="15.6" customHeight="1" s="325">
      <c r="A7" s="309" t="n"/>
      <c r="L7" s="311" t="n"/>
      <c r="N7" s="335" t="inlineStr">
        <is>
          <t>WB</t>
        </is>
      </c>
      <c r="O7" s="316" t="n"/>
      <c r="P7" s="316" t="n"/>
      <c r="R7" s="64" t="inlineStr">
        <is>
          <t>было на прошлой неделе</t>
        </is>
      </c>
    </row>
    <row r="8">
      <c r="A8" s="309" t="n"/>
      <c r="L8" s="311" t="n"/>
      <c r="N8" s="353" t="inlineStr">
        <is>
          <t>Комплект с РВТ 160</t>
        </is>
      </c>
      <c r="R8" s="64" t="inlineStr">
        <is>
          <t>Комплект</t>
        </is>
      </c>
      <c r="S8" s="64" t="n"/>
      <c r="T8" s="91" t="inlineStr">
        <is>
          <t>% от РРЦ</t>
        </is>
      </c>
      <c r="U8" s="71" t="n"/>
    </row>
    <row r="9" ht="15.6" customHeight="1" s="325">
      <c r="A9" s="309" t="n"/>
      <c r="L9" s="311" t="n"/>
      <c r="P9" s="65" t="inlineStr">
        <is>
          <t>%</t>
        </is>
      </c>
      <c r="R9" s="89" t="inlineStr">
        <is>
          <t>Цена по карте</t>
        </is>
      </c>
      <c r="S9" s="67" t="n">
        <v>6658</v>
      </c>
      <c r="T9" s="69">
        <f>100-(S9*100/10204)</f>
        <v/>
      </c>
      <c r="U9" s="71" t="n"/>
    </row>
    <row r="10" ht="15.6" customHeight="1" s="325">
      <c r="A10" s="309" t="n"/>
      <c r="L10" s="311" t="n"/>
      <c r="N10" s="66" t="inlineStr">
        <is>
          <t>Цена по карте</t>
        </is>
      </c>
      <c r="O10" s="67" t="n">
        <v>6854</v>
      </c>
      <c r="P10" s="69">
        <f>100-(O10*100/10204)</f>
        <v/>
      </c>
      <c r="R10" s="89" t="inlineStr">
        <is>
          <t>Цена без карты</t>
        </is>
      </c>
      <c r="S10" s="67" t="n">
        <v>6864</v>
      </c>
      <c r="T10" s="69">
        <f>100-(S10*100/10204)</f>
        <v/>
      </c>
      <c r="U10" s="71" t="n"/>
    </row>
    <row r="11" ht="15.6" customHeight="1" s="325">
      <c r="A11" s="309" t="n"/>
      <c r="L11" s="311" t="n"/>
      <c r="N11" s="66" t="inlineStr">
        <is>
          <t>Цена без карты</t>
        </is>
      </c>
      <c r="O11" s="67" t="n">
        <v>7066</v>
      </c>
      <c r="P11" s="69">
        <f>100-(O11*100/10204)</f>
        <v/>
      </c>
      <c r="R11" s="71" t="n"/>
      <c r="S11" s="71" t="n"/>
      <c r="T11" s="71" t="n"/>
      <c r="U11" s="71" t="n"/>
    </row>
    <row r="12">
      <c r="A12" s="309" t="n"/>
      <c r="L12" s="311" t="n"/>
      <c r="R12" s="73" t="inlineStr">
        <is>
          <t>Динамика изменения</t>
        </is>
      </c>
      <c r="S12" s="64" t="n"/>
      <c r="T12" s="71" t="n"/>
      <c r="U12" s="71" t="n"/>
    </row>
    <row r="13" ht="15.6" customHeight="1" s="325">
      <c r="A13" s="309" t="n"/>
      <c r="L13" s="311" t="n"/>
      <c r="R13" s="74" t="inlineStr">
        <is>
          <t>Цена по карте</t>
        </is>
      </c>
      <c r="S13" s="75" t="inlineStr">
        <is>
          <t>положительная</t>
        </is>
      </c>
      <c r="T13" s="71" t="n"/>
      <c r="U13" s="71" t="n"/>
    </row>
    <row r="14" ht="15.6" customHeight="1" s="325">
      <c r="A14" s="309" t="n"/>
      <c r="L14" s="311" t="n"/>
      <c r="R14" s="76" t="inlineStr">
        <is>
          <t>Цена без карты</t>
        </is>
      </c>
      <c r="S14" s="75" t="inlineStr">
        <is>
          <t>положительная</t>
        </is>
      </c>
      <c r="T14" s="71" t="n"/>
      <c r="U14" s="71" t="n"/>
    </row>
    <row r="1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R15" s="71" t="n"/>
      <c r="S15" s="71" t="n"/>
      <c r="T15" s="71" t="n"/>
      <c r="U15" s="71" t="n"/>
    </row>
    <row r="16">
      <c r="A16" s="298" t="inlineStr">
        <is>
          <t>https://www.wildberries.ru/catalog/244681291/detail.aspx</t>
        </is>
      </c>
      <c r="B16" s="369" t="n"/>
      <c r="C16" s="305" t="inlineStr">
        <is>
          <t>без бренда</t>
        </is>
      </c>
      <c r="D16" s="369" t="n"/>
      <c r="E16" s="280" t="n"/>
      <c r="F16" s="369" t="n"/>
      <c r="G16" s="280" t="n"/>
      <c r="H16" s="369" t="n"/>
      <c r="I16" s="280" t="n"/>
      <c r="J16" s="369" t="n"/>
      <c r="K16" s="280" t="n"/>
      <c r="L16" s="369" t="n"/>
    </row>
    <row r="17">
      <c r="A17" s="283" t="inlineStr">
        <is>
          <t>ВВ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353" t="inlineStr">
        <is>
          <t>ВВ</t>
        </is>
      </c>
    </row>
    <row r="18" ht="15.6" customHeight="1" s="325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N18" s="335" t="n"/>
      <c r="O18" s="316" t="n"/>
      <c r="P18" s="316" t="n"/>
      <c r="R18" s="89" t="inlineStr">
        <is>
          <t>Цена по карте</t>
        </is>
      </c>
      <c r="S18" s="67" t="n"/>
      <c r="T18" s="69">
        <f>100-(S18*100/10204)</f>
        <v/>
      </c>
    </row>
    <row r="19" ht="15.6" customHeight="1" s="325">
      <c r="A19" s="309" t="n"/>
      <c r="L19" s="311" t="n"/>
      <c r="N19" s="353" t="inlineStr">
        <is>
          <t>ВВ</t>
        </is>
      </c>
      <c r="R19" s="89" t="inlineStr">
        <is>
          <t>Цена без карты</t>
        </is>
      </c>
      <c r="S19" s="67" t="n"/>
      <c r="T19" s="69">
        <f>100-(S19*100/10204)</f>
        <v/>
      </c>
    </row>
    <row r="20">
      <c r="A20" s="309" t="n"/>
      <c r="L20" s="311" t="n"/>
      <c r="P20" s="65" t="inlineStr">
        <is>
          <t>%</t>
        </is>
      </c>
      <c r="R20" s="71" t="n"/>
      <c r="S20" s="71" t="n"/>
      <c r="T20" s="71" t="n"/>
    </row>
    <row r="21" ht="15.6" customHeight="1" s="325">
      <c r="A21" s="309" t="n"/>
      <c r="L21" s="311" t="n"/>
      <c r="N21" s="66" t="inlineStr">
        <is>
          <t>Цена по карте</t>
        </is>
      </c>
      <c r="O21" s="67" t="n"/>
      <c r="P21" s="69">
        <f>100-(O21*100/10204)</f>
        <v/>
      </c>
      <c r="R21" s="73" t="inlineStr">
        <is>
          <t>Динамика изменения</t>
        </is>
      </c>
      <c r="S21" s="64" t="n"/>
      <c r="T21" s="71" t="n"/>
    </row>
    <row r="22" ht="15.6" customHeight="1" s="325">
      <c r="A22" s="309" t="n"/>
      <c r="L22" s="311" t="n"/>
      <c r="N22" s="66" t="inlineStr">
        <is>
          <t>Цена без карты</t>
        </is>
      </c>
      <c r="O22" s="67" t="n"/>
      <c r="P22" s="69">
        <f>100-(O22*100/10204)</f>
        <v/>
      </c>
      <c r="R22" s="74" t="inlineStr">
        <is>
          <t>Цена по карте</t>
        </is>
      </c>
      <c r="S22" s="75" t="inlineStr">
        <is>
          <t>отрицательная</t>
        </is>
      </c>
      <c r="T22" s="71" t="n"/>
    </row>
    <row r="23" ht="15.6" customHeight="1" s="325">
      <c r="A23" s="309" t="n"/>
      <c r="L23" s="311" t="n"/>
      <c r="R23" s="76" t="inlineStr">
        <is>
          <t>Цена без карты</t>
        </is>
      </c>
      <c r="S23" s="75" t="inlineStr">
        <is>
          <t>отрицательная</t>
        </is>
      </c>
      <c r="T23" s="71" t="n"/>
    </row>
    <row r="24">
      <c r="A24" s="309" t="n"/>
      <c r="L24" s="311" t="n"/>
    </row>
    <row r="25">
      <c r="A25" s="309" t="n"/>
      <c r="L25" s="311" t="n"/>
    </row>
    <row r="26">
      <c r="A26" s="309" t="n"/>
      <c r="L26" s="311" t="n"/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 ht="18.75" customHeight="1" s="325">
      <c r="A28" s="298" t="n"/>
      <c r="B28" s="369" t="n"/>
      <c r="C28" s="280" t="n"/>
      <c r="D28" s="369" t="n"/>
      <c r="E28" s="280" t="n"/>
      <c r="F28" s="369" t="n"/>
      <c r="G28" s="280" t="n"/>
      <c r="H28" s="369" t="n"/>
      <c r="I28" s="280" t="n"/>
      <c r="J28" s="369" t="n"/>
      <c r="K28" s="280" t="n"/>
      <c r="L28" s="369" t="n"/>
    </row>
    <row r="29">
      <c r="A29" s="283" t="inlineStr">
        <is>
          <t>ПЭ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  <c r="R29" s="64" t="inlineStr">
        <is>
          <t>ПЭ</t>
        </is>
      </c>
      <c r="S29" s="64" t="n"/>
      <c r="T29" s="91" t="inlineStr">
        <is>
          <t>% от РРЦ</t>
        </is>
      </c>
    </row>
    <row r="30" ht="15.6" customHeight="1" s="325">
      <c r="A30" s="283" t="n"/>
      <c r="B30" s="307" t="n"/>
      <c r="C30" s="307" t="n"/>
      <c r="D30" s="307" t="n"/>
      <c r="E30" s="307" t="n"/>
      <c r="F30" s="307" t="n"/>
      <c r="G30" s="307" t="n"/>
      <c r="H30" s="307" t="n"/>
      <c r="I30" s="307" t="n"/>
      <c r="J30" s="307" t="n"/>
      <c r="K30" s="307" t="n"/>
      <c r="L30" s="308" t="n"/>
      <c r="N30" s="335" t="n"/>
      <c r="O30" s="316" t="n"/>
      <c r="P30" s="316" t="n"/>
      <c r="R30" s="89" t="inlineStr">
        <is>
          <t>Цена по карте</t>
        </is>
      </c>
      <c r="S30" s="67" t="n"/>
      <c r="T30" s="69">
        <f>100-(S30*100/10204)</f>
        <v/>
      </c>
    </row>
    <row r="31" ht="15.6" customHeight="1" s="325">
      <c r="A31" s="309" t="n"/>
      <c r="L31" s="311" t="n"/>
      <c r="N31" s="353" t="inlineStr">
        <is>
          <t>ПЭ</t>
        </is>
      </c>
      <c r="R31" s="89" t="inlineStr">
        <is>
          <t>Цена без карты</t>
        </is>
      </c>
      <c r="S31" s="67" t="n"/>
      <c r="T31" s="69">
        <f>100-(S31*100/10204)</f>
        <v/>
      </c>
    </row>
    <row r="32">
      <c r="A32" s="309" t="n"/>
      <c r="L32" s="311" t="n"/>
      <c r="P32" s="65" t="inlineStr">
        <is>
          <t>%</t>
        </is>
      </c>
      <c r="R32" s="71" t="n"/>
      <c r="S32" s="71" t="n"/>
      <c r="T32" s="71" t="n"/>
    </row>
    <row r="33" ht="15.6" customHeight="1" s="325">
      <c r="A33" s="309" t="n"/>
      <c r="L33" s="311" t="n"/>
      <c r="N33" s="66" t="inlineStr">
        <is>
          <t>Цена по карте</t>
        </is>
      </c>
      <c r="O33" s="67" t="n"/>
      <c r="P33" s="69">
        <f>100-(O33*100/10204)</f>
        <v/>
      </c>
      <c r="R33" s="73" t="inlineStr">
        <is>
          <t>Динамика изменения</t>
        </is>
      </c>
      <c r="S33" s="64" t="n"/>
      <c r="T33" s="71" t="n"/>
    </row>
    <row r="34" ht="15.6" customHeight="1" s="325">
      <c r="A34" s="309" t="n"/>
      <c r="L34" s="311" t="n"/>
      <c r="N34" s="66" t="inlineStr">
        <is>
          <t>Цена без карты</t>
        </is>
      </c>
      <c r="O34" s="67" t="n"/>
      <c r="P34" s="69">
        <f>100-(O34*100/10204)</f>
        <v/>
      </c>
      <c r="R34" s="74" t="inlineStr">
        <is>
          <t>Цена по карте</t>
        </is>
      </c>
      <c r="S34" s="75" t="inlineStr">
        <is>
          <t>отрицательная</t>
        </is>
      </c>
      <c r="T34" s="71" t="n"/>
    </row>
    <row r="35" ht="15.6" customHeight="1" s="325">
      <c r="A35" s="309" t="n"/>
      <c r="L35" s="311" t="n"/>
      <c r="R35" s="76" t="inlineStr">
        <is>
          <t>Цена без карты</t>
        </is>
      </c>
      <c r="S35" s="75" t="inlineStr">
        <is>
          <t>отрицательная</t>
        </is>
      </c>
      <c r="T35" s="71" t="n"/>
    </row>
    <row r="36">
      <c r="A36" s="309" t="n"/>
      <c r="L36" s="311" t="n"/>
    </row>
    <row r="37">
      <c r="A37" s="309" t="n"/>
      <c r="L37" s="311" t="n"/>
    </row>
    <row r="38">
      <c r="A38" s="309" t="n"/>
      <c r="L38" s="311" t="n"/>
    </row>
    <row r="39">
      <c r="A39" s="312" t="n"/>
      <c r="B39" s="313" t="n"/>
      <c r="C39" s="313" t="n"/>
      <c r="D39" s="313" t="n"/>
      <c r="E39" s="313" t="n"/>
      <c r="F39" s="313" t="n"/>
      <c r="G39" s="313" t="n"/>
      <c r="H39" s="313" t="n"/>
      <c r="I39" s="313" t="n"/>
      <c r="J39" s="313" t="n"/>
      <c r="K39" s="313" t="n"/>
      <c r="L39" s="314" t="n"/>
    </row>
    <row r="40" ht="18.75" customHeight="1" s="325">
      <c r="A40" s="298" t="n"/>
      <c r="B40" s="369" t="n"/>
      <c r="C40" s="280" t="n"/>
      <c r="D40" s="369" t="n"/>
      <c r="E40" s="280" t="n"/>
      <c r="F40" s="369" t="n"/>
      <c r="G40" s="280" t="n"/>
      <c r="H40" s="369" t="n"/>
      <c r="I40" s="280" t="n"/>
      <c r="J40" s="369" t="n"/>
      <c r="K40" s="280" t="n"/>
      <c r="L40" s="369" t="n"/>
    </row>
  </sheetData>
  <mergeCells count="33">
    <mergeCell ref="K16:L16"/>
    <mergeCell ref="N18:P18"/>
    <mergeCell ref="A18:L27"/>
    <mergeCell ref="N8:P8"/>
    <mergeCell ref="A16:B16"/>
    <mergeCell ref="N19:P19"/>
    <mergeCell ref="C16:D16"/>
    <mergeCell ref="I16:J16"/>
    <mergeCell ref="A5:L5"/>
    <mergeCell ref="R17:T17"/>
    <mergeCell ref="E28:F28"/>
    <mergeCell ref="G28:H28"/>
    <mergeCell ref="N31:P31"/>
    <mergeCell ref="C40:D40"/>
    <mergeCell ref="I28:J28"/>
    <mergeCell ref="A17:L17"/>
    <mergeCell ref="E40:F40"/>
    <mergeCell ref="K40:L40"/>
    <mergeCell ref="N30:P30"/>
    <mergeCell ref="A4:L4"/>
    <mergeCell ref="A29:L29"/>
    <mergeCell ref="A30:L39"/>
    <mergeCell ref="N7:P7"/>
    <mergeCell ref="E16:F16"/>
    <mergeCell ref="G16:H16"/>
    <mergeCell ref="K28:L28"/>
    <mergeCell ref="A28:B28"/>
    <mergeCell ref="C28:D28"/>
    <mergeCell ref="A1:L3"/>
    <mergeCell ref="A6:L15"/>
    <mergeCell ref="A40:B40"/>
    <mergeCell ref="G40:H40"/>
    <mergeCell ref="I40:J40"/>
  </mergeCells>
  <hyperlinks>
    <hyperlink xmlns:r="http://schemas.openxmlformats.org/officeDocument/2006/relationships" ref="A16" r:id="rId1"/>
  </hyperlinks>
  <pageMargins left="0.7" right="0.7" top="0.75" bottom="0.75" header="0.3" footer="0.3"/>
  <pageSetup orientation="portrait" paperSize="9"/>
  <drawing xmlns:r="http://schemas.openxmlformats.org/officeDocument/2006/relationships" r:id="rId2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78"/>
  <sheetViews>
    <sheetView topLeftCell="A28" zoomScale="85" zoomScaleNormal="85" workbookViewId="0">
      <selection activeCell="A53" sqref="A53:B53"/>
    </sheetView>
  </sheetViews>
  <sheetFormatPr baseColWidth="8" defaultRowHeight="14.4"/>
  <cols>
    <col width="16.44140625" customWidth="1" style="325" min="14" max="14"/>
    <col width="18.6640625" customWidth="1" style="325" min="18" max="18"/>
    <col width="18.109375" customWidth="1" style="325" min="19" max="19"/>
  </cols>
  <sheetData>
    <row r="1">
      <c r="A1" s="348" t="n"/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65.25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  <c r="N3" s="116" t="n"/>
    </row>
    <row r="4" ht="15.6" customHeight="1" s="325">
      <c r="A4" s="382" t="inlineStr">
        <is>
          <t>Ozon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  <c r="N4" s="350" t="inlineStr">
        <is>
          <t>ОЗОН</t>
        </is>
      </c>
      <c r="R4" s="350" t="inlineStr">
        <is>
          <t>ОЗОН</t>
        </is>
      </c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R5" s="64" t="inlineStr">
        <is>
          <t>РВТ</t>
        </is>
      </c>
      <c r="S5" s="64" t="n"/>
      <c r="T5" s="91" t="inlineStr">
        <is>
          <t>% от РРЦ</t>
        </is>
      </c>
    </row>
    <row r="6" ht="15.6" customHeight="1" s="325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N6" s="353" t="inlineStr">
        <is>
          <t>РВТ</t>
        </is>
      </c>
      <c r="R6" s="89" t="inlineStr">
        <is>
          <t>Цена по карте</t>
        </is>
      </c>
      <c r="S6" s="67" t="n"/>
      <c r="T6" s="69">
        <f>100-(S6*100/5270)</f>
        <v/>
      </c>
    </row>
    <row r="7" ht="15.6" customHeight="1" s="325">
      <c r="A7" s="309" t="n"/>
      <c r="L7" s="311" t="n"/>
      <c r="P7" s="65" t="inlineStr">
        <is>
          <t>%</t>
        </is>
      </c>
      <c r="R7" s="89" t="inlineStr">
        <is>
          <t>Цена без карты</t>
        </is>
      </c>
      <c r="S7" s="67" t="n"/>
      <c r="T7" s="69">
        <f>100 - (S7*100/5170)</f>
        <v/>
      </c>
    </row>
    <row r="8" ht="15.6" customHeight="1" s="325">
      <c r="A8" s="309" t="n"/>
      <c r="L8" s="311" t="n"/>
      <c r="N8" s="66" t="inlineStr">
        <is>
          <t>Цена по карте</t>
        </is>
      </c>
      <c r="O8" s="67" t="n"/>
      <c r="P8" s="69">
        <f>100-(O8*100/5270)</f>
        <v/>
      </c>
      <c r="R8" s="71" t="n"/>
      <c r="S8" s="71" t="n"/>
      <c r="T8" s="71" t="n"/>
    </row>
    <row r="9" ht="15.6" customHeight="1" s="325">
      <c r="A9" s="309" t="n"/>
      <c r="L9" s="311" t="n"/>
      <c r="N9" s="66" t="inlineStr">
        <is>
          <t>Цена без карты</t>
        </is>
      </c>
      <c r="O9" s="67" t="n"/>
      <c r="P9" s="69">
        <f>100 - (O9*100/5170)</f>
        <v/>
      </c>
      <c r="R9" s="73" t="inlineStr">
        <is>
          <t>Динамика изменения</t>
        </is>
      </c>
      <c r="S9" s="64" t="n"/>
      <c r="T9" s="71" t="n"/>
    </row>
    <row r="10" ht="15.6" customHeight="1" s="325">
      <c r="A10" s="309" t="n"/>
      <c r="L10" s="311" t="n"/>
      <c r="R10" s="74" t="inlineStr">
        <is>
          <t>Цена по карте</t>
        </is>
      </c>
      <c r="S10" s="75" t="inlineStr">
        <is>
          <t>отрицательная</t>
        </is>
      </c>
      <c r="T10" s="71" t="n"/>
    </row>
    <row r="11" ht="15.6" customHeight="1" s="325">
      <c r="A11" s="309" t="n"/>
      <c r="L11" s="311" t="n"/>
      <c r="R11" s="76" t="inlineStr">
        <is>
          <t>Цена без карты</t>
        </is>
      </c>
      <c r="S11" s="75" t="inlineStr">
        <is>
          <t>отрицательная</t>
        </is>
      </c>
      <c r="T11" s="71" t="n"/>
    </row>
    <row r="12">
      <c r="A12" s="309" t="n"/>
      <c r="L12" s="311" t="n"/>
      <c r="N12" s="353" t="inlineStr">
        <is>
          <t>Комплект с РВТ</t>
        </is>
      </c>
    </row>
    <row r="13">
      <c r="A13" s="309" t="n"/>
      <c r="L13" s="311" t="n"/>
      <c r="P13" s="65" t="inlineStr">
        <is>
          <t>%</t>
        </is>
      </c>
    </row>
    <row r="14" ht="15.6" customHeight="1" s="325">
      <c r="A14" s="309" t="n"/>
      <c r="L14" s="311" t="n"/>
      <c r="N14" s="66" t="inlineStr">
        <is>
          <t>Цена по карте</t>
        </is>
      </c>
      <c r="O14" s="67" t="n"/>
      <c r="P14" s="69">
        <f>100-(O14*100/10204)</f>
        <v/>
      </c>
      <c r="R14" s="64" t="inlineStr">
        <is>
          <t>Комплект с РВТ</t>
        </is>
      </c>
      <c r="S14" s="64" t="n"/>
      <c r="T14" s="91" t="inlineStr">
        <is>
          <t>% от РРЦ</t>
        </is>
      </c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N15" s="66" t="inlineStr">
        <is>
          <t>Цена без карты</t>
        </is>
      </c>
      <c r="O15" s="67" t="n"/>
      <c r="P15" s="69">
        <f>100-(O15*100/10204)</f>
        <v/>
      </c>
      <c r="R15" s="89" t="inlineStr">
        <is>
          <t>Цена по карте</t>
        </is>
      </c>
      <c r="S15" s="67" t="n"/>
      <c r="T15" s="69">
        <f>100-(S15*100/10204)</f>
        <v/>
      </c>
    </row>
    <row r="16" ht="15.6" customHeight="1" s="325">
      <c r="A16" s="352" t="n"/>
      <c r="B16" s="308" t="n"/>
      <c r="C16" s="352" t="n"/>
      <c r="D16" s="308" t="n"/>
      <c r="E16" s="342" t="n"/>
      <c r="F16" s="308" t="n"/>
      <c r="G16" s="342" t="n"/>
      <c r="H16" s="308" t="n"/>
      <c r="I16" s="342" t="n"/>
      <c r="J16" s="308" t="n"/>
      <c r="K16" s="342" t="n"/>
      <c r="L16" s="308" t="n"/>
      <c r="R16" s="89" t="inlineStr">
        <is>
          <t>Цена без карты</t>
        </is>
      </c>
      <c r="S16" s="67" t="n"/>
      <c r="T16" s="69">
        <f>100-(S16*100/10204)</f>
        <v/>
      </c>
    </row>
    <row r="17">
      <c r="A17" s="283" t="inlineStr">
        <is>
          <t>Комплект с РВТ 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71" t="n"/>
      <c r="S17" s="71" t="n"/>
      <c r="T17" s="71" t="n"/>
    </row>
    <row r="18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R18" s="73" t="inlineStr">
        <is>
          <t>Динамика изменения</t>
        </is>
      </c>
      <c r="S18" s="64" t="n"/>
      <c r="T18" s="71" t="n"/>
    </row>
    <row r="19" ht="15.6" customHeight="1" s="325">
      <c r="A19" s="309" t="n"/>
      <c r="L19" s="311" t="n"/>
      <c r="R19" s="74" t="inlineStr">
        <is>
          <t>Цена по карте</t>
        </is>
      </c>
      <c r="S19" s="75" t="inlineStr">
        <is>
          <t>отрицательная</t>
        </is>
      </c>
      <c r="T19" s="71" t="n"/>
    </row>
    <row r="20" ht="15.6" customHeight="1" s="325">
      <c r="A20" s="309" t="n"/>
      <c r="L20" s="311" t="n"/>
      <c r="R20" s="76" t="inlineStr">
        <is>
          <t>Цена без карты</t>
        </is>
      </c>
      <c r="S20" s="75" t="inlineStr">
        <is>
          <t>отрицательная</t>
        </is>
      </c>
      <c r="T20" s="71" t="n"/>
    </row>
    <row r="21">
      <c r="A21" s="309" t="n"/>
      <c r="L21" s="311" t="n"/>
    </row>
    <row r="22">
      <c r="A22" s="309" t="n"/>
      <c r="L22" s="311" t="n"/>
    </row>
    <row r="23">
      <c r="A23" s="309" t="n"/>
      <c r="L23" s="311" t="n"/>
    </row>
    <row r="24">
      <c r="A24" s="309" t="n"/>
      <c r="L24" s="311" t="n"/>
    </row>
    <row r="25">
      <c r="A25" s="309" t="n"/>
      <c r="L25" s="311" t="n"/>
    </row>
    <row r="26">
      <c r="A26" s="309" t="n"/>
      <c r="L26" s="311" t="n"/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>
      <c r="A28" s="352" t="n"/>
      <c r="B28" s="308" t="n"/>
      <c r="C28" s="352" t="n"/>
      <c r="D28" s="308" t="n"/>
      <c r="E28" s="342" t="n"/>
      <c r="F28" s="308" t="n"/>
      <c r="G28" s="342" t="n"/>
      <c r="H28" s="308" t="n"/>
      <c r="I28" s="342" t="n"/>
      <c r="J28" s="308" t="n"/>
      <c r="K28" s="342" t="n"/>
      <c r="L28" s="308" t="n"/>
    </row>
    <row r="29" ht="15.6" customHeight="1" s="325">
      <c r="A29" s="382" t="inlineStr">
        <is>
          <t>Wildberries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</row>
    <row r="30">
      <c r="A30" s="283" t="inlineStr">
        <is>
          <t>РВТ 160</t>
        </is>
      </c>
      <c r="B30" s="316" t="n"/>
      <c r="C30" s="316" t="n"/>
      <c r="D30" s="316" t="n"/>
      <c r="E30" s="316" t="n"/>
      <c r="F30" s="316" t="n"/>
      <c r="G30" s="316" t="n"/>
      <c r="H30" s="316" t="n"/>
      <c r="I30" s="316" t="n"/>
      <c r="J30" s="316" t="n"/>
      <c r="K30" s="316" t="n"/>
      <c r="L30" s="369" t="n"/>
      <c r="N30" s="350" t="inlineStr">
        <is>
          <t>Wildberries</t>
        </is>
      </c>
      <c r="R30" s="350" t="inlineStr">
        <is>
          <t>Wildberries</t>
        </is>
      </c>
    </row>
    <row r="31">
      <c r="A31" s="283" t="n"/>
      <c r="B31" s="307" t="n"/>
      <c r="C31" s="307" t="n"/>
      <c r="D31" s="307" t="n"/>
      <c r="E31" s="307" t="n"/>
      <c r="F31" s="307" t="n"/>
      <c r="G31" s="307" t="n"/>
      <c r="H31" s="307" t="n"/>
      <c r="I31" s="307" t="n"/>
      <c r="J31" s="307" t="n"/>
      <c r="K31" s="307" t="n"/>
      <c r="L31" s="308" t="n"/>
      <c r="R31" s="64" t="inlineStr">
        <is>
          <t>РВТ</t>
        </is>
      </c>
      <c r="S31" s="64" t="n"/>
      <c r="T31" s="91" t="inlineStr">
        <is>
          <t>% от РРЦ</t>
        </is>
      </c>
    </row>
    <row r="32" ht="15.6" customHeight="1" s="325">
      <c r="A32" s="309" t="n"/>
      <c r="L32" s="311" t="n"/>
      <c r="N32" s="353" t="inlineStr">
        <is>
          <t>РВТ</t>
        </is>
      </c>
      <c r="R32" s="89" t="inlineStr">
        <is>
          <t>Цена по карте</t>
        </is>
      </c>
      <c r="S32" s="67" t="n"/>
      <c r="T32" s="69">
        <f>100-(S32*100/5270)</f>
        <v/>
      </c>
    </row>
    <row r="33" ht="15.6" customHeight="1" s="325">
      <c r="A33" s="309" t="n"/>
      <c r="L33" s="311" t="n"/>
      <c r="P33" s="65" t="inlineStr">
        <is>
          <t>%</t>
        </is>
      </c>
      <c r="R33" s="89" t="inlineStr">
        <is>
          <t>Цена без карты</t>
        </is>
      </c>
      <c r="S33" s="67" t="n"/>
      <c r="T33" s="69">
        <f>100 - (S33*100/5170)</f>
        <v/>
      </c>
    </row>
    <row r="34" ht="15.6" customHeight="1" s="325">
      <c r="A34" s="309" t="n"/>
      <c r="L34" s="311" t="n"/>
      <c r="N34" s="66" t="inlineStr">
        <is>
          <t>Цена по карте</t>
        </is>
      </c>
      <c r="O34" s="67" t="n"/>
      <c r="P34" s="69">
        <f>100-(O34*100/5270)</f>
        <v/>
      </c>
      <c r="R34" s="71" t="n"/>
      <c r="S34" s="71" t="n"/>
      <c r="T34" s="71" t="n"/>
    </row>
    <row r="35" ht="15.6" customHeight="1" s="325">
      <c r="A35" s="309" t="n"/>
      <c r="L35" s="311" t="n"/>
      <c r="N35" s="66" t="inlineStr">
        <is>
          <t>Цена без карты</t>
        </is>
      </c>
      <c r="O35" s="67" t="n"/>
      <c r="P35" s="69">
        <f>100 - (O35*100/5170)</f>
        <v/>
      </c>
      <c r="R35" s="73" t="inlineStr">
        <is>
          <t>Динамика изменения</t>
        </is>
      </c>
      <c r="S35" s="64" t="n"/>
      <c r="T35" s="71" t="n"/>
    </row>
    <row r="36" ht="15.6" customHeight="1" s="325">
      <c r="A36" s="309" t="n"/>
      <c r="L36" s="311" t="n"/>
      <c r="R36" s="74" t="inlineStr">
        <is>
          <t>Цена по карте</t>
        </is>
      </c>
      <c r="S36" s="75" t="inlineStr">
        <is>
          <t>положительная</t>
        </is>
      </c>
      <c r="T36" s="71" t="n"/>
    </row>
    <row r="37" ht="15.6" customHeight="1" s="325">
      <c r="A37" s="309" t="n"/>
      <c r="L37" s="311" t="n"/>
      <c r="R37" s="76" t="inlineStr">
        <is>
          <t>Цена без карты</t>
        </is>
      </c>
      <c r="S37" s="75" t="inlineStr">
        <is>
          <t>положительная</t>
        </is>
      </c>
      <c r="T37" s="71" t="n"/>
    </row>
    <row r="38">
      <c r="A38" s="309" t="n"/>
      <c r="L38" s="311" t="n"/>
      <c r="N38" s="353" t="inlineStr">
        <is>
          <t>Комплект</t>
        </is>
      </c>
    </row>
    <row r="39">
      <c r="A39" s="309" t="n"/>
      <c r="L39" s="311" t="n"/>
      <c r="P39" s="65" t="inlineStr">
        <is>
          <t>%</t>
        </is>
      </c>
    </row>
    <row r="40" ht="15.6" customHeight="1" s="325">
      <c r="A40" s="312" t="n"/>
      <c r="B40" s="313" t="n"/>
      <c r="C40" s="313" t="n"/>
      <c r="D40" s="313" t="n"/>
      <c r="E40" s="313" t="n"/>
      <c r="F40" s="313" t="n"/>
      <c r="G40" s="313" t="n"/>
      <c r="H40" s="313" t="n"/>
      <c r="I40" s="313" t="n"/>
      <c r="J40" s="313" t="n"/>
      <c r="K40" s="313" t="n"/>
      <c r="L40" s="314" t="n"/>
      <c r="N40" s="66" t="inlineStr">
        <is>
          <t>Цена по карте</t>
        </is>
      </c>
      <c r="O40" s="67" t="n">
        <v>7147</v>
      </c>
      <c r="P40" s="69">
        <f>100-(O40*100/10204)</f>
        <v/>
      </c>
      <c r="R40" s="64" t="inlineStr">
        <is>
          <t>Комплект</t>
        </is>
      </c>
      <c r="S40" s="64" t="n"/>
      <c r="T40" s="91" t="inlineStr">
        <is>
          <t>% от РРЦ</t>
        </is>
      </c>
    </row>
    <row r="41" ht="15.6" customHeight="1" s="325">
      <c r="A41" s="352" t="n"/>
      <c r="B41" s="308" t="n"/>
      <c r="C41" s="342" t="n"/>
      <c r="D41" s="308" t="n"/>
      <c r="E41" s="342" t="n"/>
      <c r="F41" s="308" t="n"/>
      <c r="G41" s="342" t="n"/>
      <c r="H41" s="308" t="n"/>
      <c r="I41" s="342" t="n"/>
      <c r="J41" s="308" t="n"/>
      <c r="K41" s="342" t="n"/>
      <c r="L41" s="308" t="n"/>
      <c r="N41" s="66" t="n"/>
      <c r="O41" s="67" t="n">
        <v>7369</v>
      </c>
      <c r="P41" s="69" t="n"/>
      <c r="R41" s="89" t="n"/>
      <c r="S41" s="67" t="n">
        <v>7147</v>
      </c>
      <c r="T41" s="69" t="n"/>
    </row>
    <row r="42" ht="15.6" customHeight="1" s="325">
      <c r="A42" s="283" t="inlineStr">
        <is>
          <t>Комплект вентиляции</t>
        </is>
      </c>
      <c r="B42" s="316" t="n"/>
      <c r="C42" s="316" t="n"/>
      <c r="D42" s="316" t="n"/>
      <c r="E42" s="316" t="n"/>
      <c r="F42" s="316" t="n"/>
      <c r="G42" s="316" t="n"/>
      <c r="H42" s="316" t="n"/>
      <c r="I42" s="316" t="n"/>
      <c r="J42" s="316" t="n"/>
      <c r="K42" s="316" t="n"/>
      <c r="L42" s="369" t="n"/>
      <c r="R42" s="89" t="inlineStr">
        <is>
          <t>Цена без карты</t>
        </is>
      </c>
      <c r="S42" s="67" t="n">
        <v>7369</v>
      </c>
      <c r="T42" s="69">
        <f>100-(S42*100/10204)</f>
        <v/>
      </c>
    </row>
    <row r="43">
      <c r="A43" s="283" t="n"/>
      <c r="B43" s="307" t="n"/>
      <c r="C43" s="307" t="n"/>
      <c r="D43" s="307" t="n"/>
      <c r="E43" s="307" t="n"/>
      <c r="F43" s="307" t="n"/>
      <c r="G43" s="307" t="n"/>
      <c r="H43" s="307" t="n"/>
      <c r="I43" s="307" t="n"/>
      <c r="J43" s="307" t="n"/>
      <c r="K43" s="307" t="n"/>
      <c r="L43" s="308" t="n"/>
      <c r="R43" s="71" t="n"/>
      <c r="S43" s="71" t="n"/>
      <c r="T43" s="71" t="n"/>
    </row>
    <row r="44">
      <c r="A44" s="309" t="n"/>
      <c r="L44" s="311" t="n"/>
      <c r="R44" s="73" t="inlineStr">
        <is>
          <t>Динамика изменения</t>
        </is>
      </c>
      <c r="S44" s="64" t="n"/>
      <c r="T44" s="71" t="n"/>
    </row>
    <row r="45" ht="15.6" customHeight="1" s="325">
      <c r="A45" s="309" t="n"/>
      <c r="L45" s="311" t="n"/>
      <c r="R45" s="74" t="inlineStr">
        <is>
          <t>Цена по карте</t>
        </is>
      </c>
      <c r="S45" s="75" t="inlineStr">
        <is>
          <t>без изменений</t>
        </is>
      </c>
      <c r="T45" s="71" t="n"/>
    </row>
    <row r="46" ht="15.6" customHeight="1" s="325">
      <c r="A46" s="309" t="n"/>
      <c r="L46" s="311" t="n"/>
      <c r="R46" s="76" t="inlineStr">
        <is>
          <t>Цена без карты</t>
        </is>
      </c>
      <c r="S46" s="75" t="inlineStr">
        <is>
          <t>без изменений</t>
        </is>
      </c>
      <c r="T46" s="71" t="n"/>
    </row>
    <row r="47">
      <c r="A47" s="309" t="n"/>
      <c r="L47" s="311" t="n"/>
    </row>
    <row r="48">
      <c r="A48" s="309" t="n"/>
      <c r="L48" s="311" t="n"/>
    </row>
    <row r="49">
      <c r="A49" s="309" t="n"/>
      <c r="L49" s="311" t="n"/>
    </row>
    <row r="50">
      <c r="A50" s="309" t="n"/>
      <c r="L50" s="311" t="n"/>
    </row>
    <row r="51">
      <c r="A51" s="309" t="n"/>
      <c r="L51" s="311" t="n"/>
    </row>
    <row r="52">
      <c r="A52" s="312" t="n"/>
      <c r="B52" s="313" t="n"/>
      <c r="C52" s="313" t="n"/>
      <c r="D52" s="313" t="n"/>
      <c r="E52" s="313" t="n"/>
      <c r="F52" s="313" t="n"/>
      <c r="G52" s="313" t="n"/>
      <c r="H52" s="313" t="n"/>
      <c r="I52" s="313" t="n"/>
      <c r="J52" s="313" t="n"/>
      <c r="K52" s="313" t="n"/>
      <c r="L52" s="314" t="n"/>
    </row>
    <row r="53">
      <c r="A53" s="352" t="inlineStr">
        <is>
          <t>https://www.wildberries.ru/catalog/190951012/detail.aspx</t>
        </is>
      </c>
      <c r="B53" s="308" t="n"/>
      <c r="C53" s="342" t="n"/>
      <c r="D53" s="308" t="n"/>
      <c r="E53" s="342" t="n"/>
      <c r="F53" s="308" t="n"/>
      <c r="G53" s="342" t="n"/>
      <c r="H53" s="308" t="n"/>
      <c r="I53" s="342" t="n"/>
      <c r="J53" s="308" t="n"/>
      <c r="K53" s="342" t="n"/>
      <c r="L53" s="308" t="n"/>
    </row>
    <row r="54">
      <c r="A54" s="352" t="n"/>
      <c r="B54" s="328" t="n"/>
      <c r="C54" s="387" t="inlineStr">
        <is>
          <t>Яндекс Маркет</t>
        </is>
      </c>
      <c r="D54" s="316" t="n"/>
      <c r="E54" s="316" t="n"/>
      <c r="F54" s="316" t="n"/>
      <c r="G54" s="316" t="n"/>
      <c r="H54" s="316" t="n"/>
      <c r="I54" s="316" t="n"/>
      <c r="J54" s="369" t="n"/>
      <c r="K54" s="342" t="n"/>
      <c r="L54" s="328" t="n"/>
      <c r="N54" s="350" t="inlineStr">
        <is>
          <t>Яндекс Маркет</t>
        </is>
      </c>
      <c r="R54" s="350" t="inlineStr">
        <is>
          <t>Яндекс Маркет</t>
        </is>
      </c>
    </row>
    <row r="55">
      <c r="A55" s="283" t="inlineStr">
        <is>
          <t>РВТ 160</t>
        </is>
      </c>
      <c r="B55" s="316" t="n"/>
      <c r="C55" s="316" t="n"/>
      <c r="D55" s="316" t="n"/>
      <c r="E55" s="316" t="n"/>
      <c r="F55" s="316" t="n"/>
      <c r="G55" s="316" t="n"/>
      <c r="H55" s="316" t="n"/>
      <c r="I55" s="316" t="n"/>
      <c r="J55" s="316" t="n"/>
      <c r="K55" s="316" t="n"/>
      <c r="L55" s="369" t="n"/>
      <c r="R55" s="64" t="inlineStr">
        <is>
          <t>РВТ 160</t>
        </is>
      </c>
      <c r="S55" s="64" t="n"/>
      <c r="T55" s="91" t="inlineStr">
        <is>
          <t>% от РРЦ</t>
        </is>
      </c>
    </row>
    <row r="56" ht="15.6" customHeight="1" s="325">
      <c r="A56" s="283" t="n"/>
      <c r="B56" s="307" t="n"/>
      <c r="C56" s="307" t="n"/>
      <c r="D56" s="307" t="n"/>
      <c r="E56" s="307" t="n"/>
      <c r="F56" s="307" t="n"/>
      <c r="G56" s="307" t="n"/>
      <c r="H56" s="307" t="n"/>
      <c r="I56" s="307" t="n"/>
      <c r="J56" s="307" t="n"/>
      <c r="K56" s="307" t="n"/>
      <c r="L56" s="308" t="n"/>
      <c r="N56" s="353" t="inlineStr">
        <is>
          <t>РВТ 160</t>
        </is>
      </c>
      <c r="R56" s="89" t="inlineStr">
        <is>
          <t>Цена по карте</t>
        </is>
      </c>
      <c r="S56" s="67" t="n"/>
      <c r="T56" s="69">
        <f>100-(S56*100/5270)</f>
        <v/>
      </c>
    </row>
    <row r="57" ht="15.6" customHeight="1" s="325">
      <c r="A57" s="309" t="n"/>
      <c r="L57" s="311" t="n"/>
      <c r="P57" s="65" t="inlineStr">
        <is>
          <t>%</t>
        </is>
      </c>
      <c r="R57" s="89" t="inlineStr">
        <is>
          <t>Цена без карты</t>
        </is>
      </c>
      <c r="S57" s="67" t="n"/>
      <c r="T57" s="69">
        <f>100 - (S57*100/5170)</f>
        <v/>
      </c>
    </row>
    <row r="58" ht="15.6" customHeight="1" s="325">
      <c r="A58" s="309" t="n"/>
      <c r="L58" s="311" t="n"/>
      <c r="N58" s="66" t="inlineStr">
        <is>
          <t>Цена по карте</t>
        </is>
      </c>
      <c r="O58" s="67" t="n"/>
      <c r="P58" s="69">
        <f>100-(O58*100/5270)</f>
        <v/>
      </c>
      <c r="R58" s="71" t="n"/>
      <c r="S58" s="71" t="n"/>
      <c r="T58" s="71" t="n"/>
    </row>
    <row r="59" ht="15.6" customHeight="1" s="325">
      <c r="A59" s="309" t="n"/>
      <c r="L59" s="311" t="n"/>
      <c r="N59" s="66" t="inlineStr">
        <is>
          <t>Цена без карты</t>
        </is>
      </c>
      <c r="O59" s="67" t="n"/>
      <c r="P59" s="69">
        <f>100 - (O59*100/5170)</f>
        <v/>
      </c>
      <c r="R59" s="73" t="inlineStr">
        <is>
          <t>Динамика изменения</t>
        </is>
      </c>
      <c r="S59" s="64" t="n"/>
      <c r="T59" s="71" t="n"/>
    </row>
    <row r="60" ht="15.6" customHeight="1" s="325">
      <c r="A60" s="309" t="n"/>
      <c r="L60" s="311" t="n"/>
      <c r="R60" s="74" t="inlineStr">
        <is>
          <t>Цена по карте</t>
        </is>
      </c>
      <c r="S60" s="75" t="inlineStr">
        <is>
          <t>отрицательная</t>
        </is>
      </c>
      <c r="T60" s="71" t="n"/>
    </row>
    <row r="61" ht="15.6" customHeight="1" s="325">
      <c r="A61" s="309" t="n"/>
      <c r="L61" s="311" t="n"/>
      <c r="R61" s="111" t="inlineStr">
        <is>
          <t>Цена без карты</t>
        </is>
      </c>
      <c r="S61" s="75" t="inlineStr">
        <is>
          <t>без изменений</t>
        </is>
      </c>
      <c r="T61" s="71" t="n"/>
    </row>
    <row r="62">
      <c r="A62" s="309" t="n"/>
      <c r="L62" s="311" t="n"/>
      <c r="N62" s="353" t="n"/>
    </row>
    <row r="63">
      <c r="A63" s="309" t="n"/>
      <c r="L63" s="311" t="n"/>
    </row>
    <row r="64" ht="15.6" customHeight="1" s="325">
      <c r="A64" s="309" t="n"/>
      <c r="L64" s="311" t="n"/>
      <c r="N64" s="79" t="n"/>
      <c r="O64" s="80" t="n"/>
      <c r="P64" s="81" t="n"/>
      <c r="R64" s="73" t="n"/>
      <c r="S64" s="73" t="n"/>
      <c r="T64" s="73" t="n"/>
    </row>
    <row r="65" ht="15.6" customHeight="1" s="325">
      <c r="A65" s="312" t="n"/>
      <c r="B65" s="313" t="n"/>
      <c r="C65" s="313" t="n"/>
      <c r="D65" s="313" t="n"/>
      <c r="E65" s="313" t="n"/>
      <c r="F65" s="313" t="n"/>
      <c r="G65" s="313" t="n"/>
      <c r="H65" s="313" t="n"/>
      <c r="I65" s="313" t="n"/>
      <c r="J65" s="313" t="n"/>
      <c r="K65" s="313" t="n"/>
      <c r="L65" s="314" t="n"/>
      <c r="N65" s="79" t="n"/>
      <c r="O65" s="80" t="n"/>
      <c r="P65" s="81" t="n"/>
      <c r="R65" s="93" t="n"/>
      <c r="S65" s="80" t="n"/>
      <c r="T65" s="81" t="n"/>
    </row>
    <row r="66" ht="15.6" customHeight="1" s="325">
      <c r="A66" s="298" t="n"/>
      <c r="B66" s="369" t="n"/>
      <c r="C66" s="321" t="inlineStr">
        <is>
          <t>GERVENT</t>
        </is>
      </c>
      <c r="D66" s="369" t="n"/>
      <c r="E66" s="298" t="n"/>
      <c r="F66" s="369" t="n"/>
      <c r="G66" s="280" t="n"/>
      <c r="H66" s="369" t="n"/>
      <c r="I66" s="280" t="n"/>
      <c r="J66" s="369" t="n"/>
      <c r="K66" s="280" t="n"/>
      <c r="L66" s="369" t="n"/>
      <c r="R66" s="93" t="n"/>
      <c r="S66" s="80" t="n"/>
      <c r="T66" s="81" t="n"/>
    </row>
    <row r="67">
      <c r="A67" s="283" t="inlineStr">
        <is>
          <t>Комплект с РВТ 160</t>
        </is>
      </c>
      <c r="B67" s="316" t="n"/>
      <c r="C67" s="316" t="n"/>
      <c r="D67" s="316" t="n"/>
      <c r="E67" s="316" t="n"/>
      <c r="F67" s="316" t="n"/>
      <c r="G67" s="316" t="n"/>
      <c r="H67" s="316" t="n"/>
      <c r="I67" s="316" t="n"/>
      <c r="J67" s="316" t="n"/>
      <c r="K67" s="316" t="n"/>
      <c r="L67" s="369" t="n"/>
      <c r="R67" s="64" t="inlineStr">
        <is>
          <t>Комплект с РВТ 160</t>
        </is>
      </c>
      <c r="S67" s="64" t="n"/>
      <c r="T67" s="91" t="inlineStr">
        <is>
          <t>% от РРЦ</t>
        </is>
      </c>
    </row>
    <row r="68" ht="15.6" customHeight="1" s="325">
      <c r="A68" s="283" t="n"/>
      <c r="B68" s="307" t="n"/>
      <c r="C68" s="307" t="n"/>
      <c r="D68" s="307" t="n"/>
      <c r="E68" s="307" t="n"/>
      <c r="F68" s="307" t="n"/>
      <c r="G68" s="307" t="n"/>
      <c r="H68" s="307" t="n"/>
      <c r="I68" s="307" t="n"/>
      <c r="J68" s="307" t="n"/>
      <c r="K68" s="307" t="n"/>
      <c r="L68" s="308" t="n"/>
      <c r="N68" s="353" t="inlineStr">
        <is>
          <t>Комплект с РВТ 160</t>
        </is>
      </c>
      <c r="R68" s="89" t="inlineStr">
        <is>
          <t>Цена по карте</t>
        </is>
      </c>
      <c r="S68" s="67" t="n"/>
      <c r="T68" s="69">
        <f>100-(S68*100/5270)</f>
        <v/>
      </c>
    </row>
    <row r="69" ht="15.6" customHeight="1" s="325">
      <c r="A69" s="309" t="n"/>
      <c r="L69" s="311" t="n"/>
      <c r="P69" s="65" t="inlineStr">
        <is>
          <t>%</t>
        </is>
      </c>
      <c r="R69" s="89" t="inlineStr">
        <is>
          <t>Цена без карты</t>
        </is>
      </c>
      <c r="S69" s="67" t="n"/>
      <c r="T69" s="69">
        <f>100 - (S69*100/5170)</f>
        <v/>
      </c>
    </row>
    <row r="70" ht="15.6" customHeight="1" s="325">
      <c r="A70" s="309" t="n"/>
      <c r="L70" s="311" t="n"/>
      <c r="N70" s="66" t="inlineStr">
        <is>
          <t>Цена по карте</t>
        </is>
      </c>
      <c r="O70" s="67" t="n"/>
      <c r="P70" s="69">
        <f>100-(O70*100/5270)</f>
        <v/>
      </c>
      <c r="R70" s="71" t="n"/>
      <c r="S70" s="71" t="n"/>
      <c r="T70" s="71" t="n"/>
    </row>
    <row r="71" ht="15.6" customHeight="1" s="325">
      <c r="A71" s="309" t="n"/>
      <c r="L71" s="311" t="n"/>
      <c r="N71" s="66" t="inlineStr">
        <is>
          <t>Цена без карты</t>
        </is>
      </c>
      <c r="O71" s="67" t="n"/>
      <c r="P71" s="69">
        <f>100 - (O71*100/5170)</f>
        <v/>
      </c>
      <c r="R71" s="73" t="inlineStr">
        <is>
          <t>Динамика изменения</t>
        </is>
      </c>
      <c r="S71" s="64" t="n"/>
      <c r="T71" s="71" t="n"/>
    </row>
    <row r="72" ht="15.6" customHeight="1" s="325">
      <c r="A72" s="309" t="n"/>
      <c r="L72" s="311" t="n"/>
      <c r="R72" s="74" t="inlineStr">
        <is>
          <t>Цена по карте</t>
        </is>
      </c>
      <c r="S72" s="75" t="inlineStr">
        <is>
          <t>положительная</t>
        </is>
      </c>
      <c r="T72" s="71" t="n"/>
    </row>
    <row r="73" ht="15.6" customHeight="1" s="325">
      <c r="A73" s="309" t="n"/>
      <c r="L73" s="311" t="n"/>
      <c r="R73" s="111" t="inlineStr">
        <is>
          <t>Цена без карты</t>
        </is>
      </c>
      <c r="S73" s="75" t="inlineStr">
        <is>
          <t>положительная</t>
        </is>
      </c>
      <c r="T73" s="71" t="n"/>
    </row>
    <row r="74">
      <c r="A74" s="309" t="n"/>
      <c r="L74" s="311" t="n"/>
      <c r="N74" s="353" t="n"/>
    </row>
    <row r="75">
      <c r="A75" s="309" t="n"/>
      <c r="L75" s="311" t="n"/>
    </row>
    <row r="76" ht="15.6" customHeight="1" s="325">
      <c r="A76" s="309" t="n"/>
      <c r="L76" s="311" t="n"/>
      <c r="N76" s="79" t="n"/>
      <c r="O76" s="80" t="n"/>
      <c r="P76" s="81" t="n"/>
      <c r="R76" s="73" t="n"/>
      <c r="S76" s="73" t="n"/>
      <c r="T76" s="73" t="n"/>
    </row>
    <row r="77" ht="15.6" customHeight="1" s="325">
      <c r="A77" s="312" t="n"/>
      <c r="B77" s="313" t="n"/>
      <c r="C77" s="313" t="n"/>
      <c r="D77" s="313" t="n"/>
      <c r="E77" s="313" t="n"/>
      <c r="F77" s="313" t="n"/>
      <c r="G77" s="313" t="n"/>
      <c r="H77" s="313" t="n"/>
      <c r="I77" s="313" t="n"/>
      <c r="J77" s="313" t="n"/>
      <c r="K77" s="313" t="n"/>
      <c r="L77" s="314" t="n"/>
      <c r="N77" s="79" t="n"/>
      <c r="O77" s="80" t="n"/>
      <c r="P77" s="81" t="n"/>
      <c r="R77" s="93" t="n"/>
      <c r="S77" s="80" t="n"/>
      <c r="T77" s="81" t="n"/>
    </row>
    <row r="78" ht="15.6" customHeight="1" s="325">
      <c r="A78" s="298" t="n"/>
      <c r="B78" s="369" t="n"/>
      <c r="C78" s="321" t="inlineStr">
        <is>
          <t>GERVENT</t>
        </is>
      </c>
      <c r="D78" s="369" t="n"/>
      <c r="E78" s="280" t="n"/>
      <c r="F78" s="369" t="n"/>
      <c r="G78" s="280" t="n"/>
      <c r="H78" s="369" t="n"/>
      <c r="I78" s="280" t="n"/>
      <c r="J78" s="369" t="n"/>
      <c r="K78" s="280" t="n"/>
      <c r="L78" s="369" t="n"/>
      <c r="R78" s="93" t="n"/>
      <c r="S78" s="80" t="n"/>
      <c r="T78" s="81" t="n"/>
    </row>
  </sheetData>
  <mergeCells count="66">
    <mergeCell ref="R30:T30"/>
    <mergeCell ref="K16:L16"/>
    <mergeCell ref="N68:P68"/>
    <mergeCell ref="N62:P62"/>
    <mergeCell ref="A56:L65"/>
    <mergeCell ref="A18:L27"/>
    <mergeCell ref="A55:L55"/>
    <mergeCell ref="R54:T54"/>
    <mergeCell ref="A78:B78"/>
    <mergeCell ref="C78:D78"/>
    <mergeCell ref="A16:B16"/>
    <mergeCell ref="N38:P38"/>
    <mergeCell ref="A42:L42"/>
    <mergeCell ref="C16:D16"/>
    <mergeCell ref="I16:J16"/>
    <mergeCell ref="A41:B41"/>
    <mergeCell ref="C41:D41"/>
    <mergeCell ref="I41:J41"/>
    <mergeCell ref="C54:J54"/>
    <mergeCell ref="A5:L5"/>
    <mergeCell ref="K41:L41"/>
    <mergeCell ref="E28:F28"/>
    <mergeCell ref="A68:L77"/>
    <mergeCell ref="A66:B66"/>
    <mergeCell ref="G66:H66"/>
    <mergeCell ref="G53:H53"/>
    <mergeCell ref="I66:J66"/>
    <mergeCell ref="I53:J53"/>
    <mergeCell ref="E78:F78"/>
    <mergeCell ref="A17:L17"/>
    <mergeCell ref="G28:H28"/>
    <mergeCell ref="G78:H78"/>
    <mergeCell ref="I28:J28"/>
    <mergeCell ref="N30:P30"/>
    <mergeCell ref="N6:P6"/>
    <mergeCell ref="A4:L4"/>
    <mergeCell ref="A43:L52"/>
    <mergeCell ref="A29:L29"/>
    <mergeCell ref="N74:P74"/>
    <mergeCell ref="A31:L40"/>
    <mergeCell ref="A67:L67"/>
    <mergeCell ref="N4:P4"/>
    <mergeCell ref="A53:B53"/>
    <mergeCell ref="N54:P54"/>
    <mergeCell ref="A30:L30"/>
    <mergeCell ref="K53:L53"/>
    <mergeCell ref="E16:F16"/>
    <mergeCell ref="N32:P32"/>
    <mergeCell ref="I78:J78"/>
    <mergeCell ref="G16:H16"/>
    <mergeCell ref="E41:F41"/>
    <mergeCell ref="R4:T4"/>
    <mergeCell ref="K66:L66"/>
    <mergeCell ref="G41:H41"/>
    <mergeCell ref="A28:B28"/>
    <mergeCell ref="C66:D66"/>
    <mergeCell ref="N56:P56"/>
    <mergeCell ref="E53:F53"/>
    <mergeCell ref="E66:F66"/>
    <mergeCell ref="C28:D28"/>
    <mergeCell ref="K28:L28"/>
    <mergeCell ref="C53:D53"/>
    <mergeCell ref="A6:L15"/>
    <mergeCell ref="N12:P12"/>
    <mergeCell ref="A1:L3"/>
    <mergeCell ref="K78:L78"/>
  </mergeCells>
  <hyperlinks>
    <hyperlink xmlns:r="http://schemas.openxmlformats.org/officeDocument/2006/relationships" ref="A53" r:id="rId1"/>
  </hyperlinks>
  <pageMargins left="0.7" right="0.7" top="0.75" bottom="0.75" header="0.3" footer="0.3"/>
  <pageSetup orientation="portrait" paperSize="9"/>
  <drawing xmlns:r="http://schemas.openxmlformats.org/officeDocument/2006/relationships" r:id="rId2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78"/>
  <sheetViews>
    <sheetView topLeftCell="A22" workbookViewId="0">
      <selection activeCell="A53" sqref="A53:B53"/>
    </sheetView>
  </sheetViews>
  <sheetFormatPr baseColWidth="8" defaultRowHeight="14.4"/>
  <cols>
    <col width="16.44140625" customWidth="1" style="325" min="14" max="14"/>
    <col width="18.6640625" customWidth="1" style="325" min="18" max="18"/>
    <col width="18.109375" customWidth="1" style="325" min="19" max="19"/>
  </cols>
  <sheetData>
    <row r="1">
      <c r="A1" s="348" t="n"/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65.25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  <c r="N3" s="116" t="n"/>
    </row>
    <row r="4" ht="15.6" customHeight="1" s="325">
      <c r="A4" s="382" t="inlineStr">
        <is>
          <t>Ozon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  <c r="N4" s="350" t="inlineStr">
        <is>
          <t>ОЗОН</t>
        </is>
      </c>
      <c r="R4" s="350" t="inlineStr">
        <is>
          <t>ОЗОН</t>
        </is>
      </c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R5" s="64" t="inlineStr">
        <is>
          <t>РВТ</t>
        </is>
      </c>
      <c r="S5" s="64" t="n"/>
      <c r="T5" s="91" t="inlineStr">
        <is>
          <t>% от РРЦ</t>
        </is>
      </c>
    </row>
    <row r="6" ht="15.6" customHeight="1" s="325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N6" s="353" t="inlineStr">
        <is>
          <t>РВТ</t>
        </is>
      </c>
      <c r="R6" s="89" t="inlineStr">
        <is>
          <t>Цена по карте</t>
        </is>
      </c>
      <c r="S6" s="67" t="n">
        <v>5344</v>
      </c>
      <c r="T6" s="69">
        <f>100-(S6*100/5270)</f>
        <v/>
      </c>
    </row>
    <row r="7" ht="15.6" customHeight="1" s="325">
      <c r="A7" s="309" t="n"/>
      <c r="L7" s="311" t="n"/>
      <c r="P7" s="65" t="inlineStr">
        <is>
          <t>%</t>
        </is>
      </c>
      <c r="R7" s="89" t="inlineStr">
        <is>
          <t>Цена без карты</t>
        </is>
      </c>
      <c r="S7" s="67" t="n">
        <v>5956</v>
      </c>
      <c r="T7" s="69">
        <f>100 - (S7*100/5170)</f>
        <v/>
      </c>
    </row>
    <row r="8" ht="15.6" customHeight="1" s="325">
      <c r="A8" s="309" t="n"/>
      <c r="L8" s="311" t="n"/>
      <c r="N8" s="66" t="inlineStr">
        <is>
          <t>Цена по карте</t>
        </is>
      </c>
      <c r="O8" s="67" t="n">
        <v>5789</v>
      </c>
      <c r="P8" s="69">
        <f>100-(O8*100/5270)</f>
        <v/>
      </c>
      <c r="R8" s="71" t="n"/>
      <c r="S8" s="71" t="n"/>
      <c r="T8" s="71" t="n"/>
    </row>
    <row r="9" ht="15.6" customHeight="1" s="325">
      <c r="A9" s="309" t="n"/>
      <c r="L9" s="311" t="n"/>
      <c r="N9" s="66" t="inlineStr">
        <is>
          <t>Цена без карты</t>
        </is>
      </c>
      <c r="O9" s="67" t="n">
        <v>5956</v>
      </c>
      <c r="P9" s="69">
        <f>100 - (O9*100/5170)</f>
        <v/>
      </c>
      <c r="R9" s="73" t="inlineStr">
        <is>
          <t>Динамика изменения</t>
        </is>
      </c>
      <c r="S9" s="64" t="n"/>
      <c r="T9" s="71" t="n"/>
    </row>
    <row r="10" ht="15.6" customHeight="1" s="325">
      <c r="A10" s="309" t="n"/>
      <c r="L10" s="311" t="n"/>
      <c r="R10" s="74" t="inlineStr">
        <is>
          <t>Цена по карте</t>
        </is>
      </c>
      <c r="S10" s="75" t="inlineStr">
        <is>
          <t>отрицательная</t>
        </is>
      </c>
      <c r="T10" s="71" t="n"/>
    </row>
    <row r="11" ht="15.6" customHeight="1" s="325">
      <c r="A11" s="309" t="n"/>
      <c r="L11" s="311" t="n"/>
      <c r="R11" s="76" t="inlineStr">
        <is>
          <t>Цена без карты</t>
        </is>
      </c>
      <c r="S11" s="75" t="inlineStr">
        <is>
          <t>отрицательная</t>
        </is>
      </c>
      <c r="T11" s="71" t="n"/>
    </row>
    <row r="12">
      <c r="A12" s="309" t="n"/>
      <c r="L12" s="311" t="n"/>
      <c r="N12" s="353" t="inlineStr">
        <is>
          <t>Комплект с РВТ</t>
        </is>
      </c>
    </row>
    <row r="13">
      <c r="A13" s="309" t="n"/>
      <c r="L13" s="311" t="n"/>
      <c r="P13" s="65" t="inlineStr">
        <is>
          <t>%</t>
        </is>
      </c>
    </row>
    <row r="14" ht="15.6" customHeight="1" s="325">
      <c r="A14" s="309" t="n"/>
      <c r="L14" s="311" t="n"/>
      <c r="N14" s="66" t="inlineStr">
        <is>
          <t>Цена по карте</t>
        </is>
      </c>
      <c r="O14" s="67" t="n">
        <v>10196</v>
      </c>
      <c r="P14" s="69">
        <f>100-(O14*100/10204)</f>
        <v/>
      </c>
      <c r="R14" s="64" t="inlineStr">
        <is>
          <t>Комплект с РВТ</t>
        </is>
      </c>
      <c r="S14" s="64" t="n"/>
      <c r="T14" s="91" t="inlineStr">
        <is>
          <t>% от РРЦ</t>
        </is>
      </c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N15" s="66" t="inlineStr">
        <is>
          <t>Цена без карты</t>
        </is>
      </c>
      <c r="O15" s="67" t="n">
        <v>11290</v>
      </c>
      <c r="P15" s="69">
        <f>100-(O15*100/10204)</f>
        <v/>
      </c>
      <c r="R15" s="89" t="inlineStr">
        <is>
          <t>Цена по карте</t>
        </is>
      </c>
      <c r="S15" s="67" t="n">
        <v>8518</v>
      </c>
      <c r="T15" s="69">
        <f>100-(S15*100/10204)</f>
        <v/>
      </c>
    </row>
    <row r="16" ht="15.6" customHeight="1" s="325">
      <c r="A16" s="352" t="n"/>
      <c r="B16" s="308" t="n"/>
      <c r="C16" s="352" t="n"/>
      <c r="D16" s="308" t="n"/>
      <c r="E16" s="342" t="n"/>
      <c r="F16" s="308" t="n"/>
      <c r="G16" s="342" t="n"/>
      <c r="H16" s="308" t="n"/>
      <c r="I16" s="342" t="n"/>
      <c r="J16" s="308" t="n"/>
      <c r="K16" s="342" t="n"/>
      <c r="L16" s="308" t="n"/>
      <c r="R16" s="89" t="inlineStr">
        <is>
          <t>Цена без карты</t>
        </is>
      </c>
      <c r="S16" s="67" t="n">
        <v>9432</v>
      </c>
      <c r="T16" s="69">
        <f>100-(S16*100/10204)</f>
        <v/>
      </c>
    </row>
    <row r="17">
      <c r="A17" s="283" t="inlineStr">
        <is>
          <t>Комплект с РВТ 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71" t="n"/>
      <c r="S17" s="71" t="n"/>
      <c r="T17" s="71" t="n"/>
    </row>
    <row r="18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R18" s="73" t="inlineStr">
        <is>
          <t>Динамика изменения</t>
        </is>
      </c>
      <c r="S18" s="64" t="n"/>
      <c r="T18" s="71" t="n"/>
    </row>
    <row r="19" ht="15.6" customHeight="1" s="325">
      <c r="A19" s="309" t="n"/>
      <c r="L19" s="311" t="n"/>
      <c r="R19" s="74" t="inlineStr">
        <is>
          <t>Цена по карте</t>
        </is>
      </c>
      <c r="S19" s="75" t="inlineStr">
        <is>
          <t>положительная</t>
        </is>
      </c>
      <c r="T19" s="71" t="n"/>
    </row>
    <row r="20" ht="15.6" customHeight="1" s="325">
      <c r="A20" s="309" t="n"/>
      <c r="L20" s="311" t="n"/>
      <c r="R20" s="76" t="inlineStr">
        <is>
          <t>Цена без карты</t>
        </is>
      </c>
      <c r="S20" s="75" t="inlineStr">
        <is>
          <t>положительная</t>
        </is>
      </c>
      <c r="T20" s="71" t="n"/>
    </row>
    <row r="21">
      <c r="A21" s="309" t="n"/>
      <c r="L21" s="311" t="n"/>
    </row>
    <row r="22">
      <c r="A22" s="309" t="n"/>
      <c r="L22" s="311" t="n"/>
    </row>
    <row r="23">
      <c r="A23" s="309" t="n"/>
      <c r="L23" s="311" t="n"/>
    </row>
    <row r="24">
      <c r="A24" s="309" t="n"/>
      <c r="L24" s="311" t="n"/>
    </row>
    <row r="25">
      <c r="A25" s="309" t="n"/>
      <c r="L25" s="311" t="n"/>
    </row>
    <row r="26">
      <c r="A26" s="309" t="n"/>
      <c r="L26" s="311" t="n"/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>
      <c r="A28" s="352" t="n"/>
      <c r="B28" s="308" t="n"/>
      <c r="C28" s="352" t="n"/>
      <c r="D28" s="308" t="n"/>
      <c r="E28" s="342" t="n"/>
      <c r="F28" s="308" t="n"/>
      <c r="G28" s="342" t="n"/>
      <c r="H28" s="308" t="n"/>
      <c r="I28" s="342" t="n"/>
      <c r="J28" s="308" t="n"/>
      <c r="K28" s="342" t="n"/>
      <c r="L28" s="308" t="n"/>
    </row>
    <row r="29" ht="15.6" customHeight="1" s="325">
      <c r="A29" s="382" t="inlineStr">
        <is>
          <t>Wildberries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</row>
    <row r="30">
      <c r="A30" s="283" t="inlineStr">
        <is>
          <t>РВТ 160</t>
        </is>
      </c>
      <c r="B30" s="316" t="n"/>
      <c r="C30" s="316" t="n"/>
      <c r="D30" s="316" t="n"/>
      <c r="E30" s="316" t="n"/>
      <c r="F30" s="316" t="n"/>
      <c r="G30" s="316" t="n"/>
      <c r="H30" s="316" t="n"/>
      <c r="I30" s="316" t="n"/>
      <c r="J30" s="316" t="n"/>
      <c r="K30" s="316" t="n"/>
      <c r="L30" s="369" t="n"/>
      <c r="N30" s="350" t="inlineStr">
        <is>
          <t>Wildberries</t>
        </is>
      </c>
      <c r="R30" s="350" t="inlineStr">
        <is>
          <t>Wildberries</t>
        </is>
      </c>
    </row>
    <row r="31">
      <c r="A31" s="283" t="n"/>
      <c r="B31" s="307" t="n"/>
      <c r="C31" s="307" t="n"/>
      <c r="D31" s="307" t="n"/>
      <c r="E31" s="307" t="n"/>
      <c r="F31" s="307" t="n"/>
      <c r="G31" s="307" t="n"/>
      <c r="H31" s="307" t="n"/>
      <c r="I31" s="307" t="n"/>
      <c r="J31" s="307" t="n"/>
      <c r="K31" s="307" t="n"/>
      <c r="L31" s="308" t="n"/>
      <c r="R31" s="64" t="inlineStr">
        <is>
          <t>РВТ</t>
        </is>
      </c>
      <c r="S31" s="64" t="n"/>
      <c r="T31" s="91" t="inlineStr">
        <is>
          <t>% от РРЦ</t>
        </is>
      </c>
    </row>
    <row r="32" ht="15.6" customHeight="1" s="325">
      <c r="A32" s="309" t="n"/>
      <c r="L32" s="311" t="n"/>
      <c r="N32" s="353" t="inlineStr">
        <is>
          <t>РВТ</t>
        </is>
      </c>
      <c r="R32" s="89" t="inlineStr">
        <is>
          <t>Цена по карте</t>
        </is>
      </c>
      <c r="S32" s="67" t="n">
        <v>5458</v>
      </c>
      <c r="T32" s="69">
        <f>100-(S32*100/5270)</f>
        <v/>
      </c>
    </row>
    <row r="33" ht="15.6" customHeight="1" s="325">
      <c r="A33" s="309" t="n"/>
      <c r="L33" s="311" t="n"/>
      <c r="P33" s="65" t="inlineStr">
        <is>
          <t>%</t>
        </is>
      </c>
      <c r="R33" s="89" t="inlineStr">
        <is>
          <t>Цена без карты</t>
        </is>
      </c>
      <c r="S33" s="67" t="n">
        <v>5307</v>
      </c>
      <c r="T33" s="69">
        <f>100 - (S33*100/5170)</f>
        <v/>
      </c>
    </row>
    <row r="34" ht="15.6" customHeight="1" s="325">
      <c r="A34" s="309" t="n"/>
      <c r="L34" s="311" t="n"/>
      <c r="N34" s="66" t="inlineStr">
        <is>
          <t>Цена по карте</t>
        </is>
      </c>
      <c r="O34" s="67" t="n">
        <v>5780</v>
      </c>
      <c r="P34" s="69">
        <f>100-(O34*100/5270)</f>
        <v/>
      </c>
      <c r="R34" s="71" t="n"/>
      <c r="S34" s="71" t="n"/>
      <c r="T34" s="71" t="n"/>
    </row>
    <row r="35" ht="15.6" customHeight="1" s="325">
      <c r="A35" s="309" t="n"/>
      <c r="L35" s="311" t="n"/>
      <c r="N35" s="66" t="inlineStr">
        <is>
          <t>Цена без карты</t>
        </is>
      </c>
      <c r="O35" s="67" t="n">
        <v>5898</v>
      </c>
      <c r="P35" s="69">
        <f>100 - (O35*100/5170)</f>
        <v/>
      </c>
      <c r="R35" s="73" t="inlineStr">
        <is>
          <t>Динамика изменения</t>
        </is>
      </c>
      <c r="S35" s="64" t="n"/>
      <c r="T35" s="71" t="n"/>
    </row>
    <row r="36" ht="15.6" customHeight="1" s="325">
      <c r="A36" s="309" t="n"/>
      <c r="L36" s="311" t="n"/>
      <c r="R36" s="74" t="inlineStr">
        <is>
          <t>Цена по карте</t>
        </is>
      </c>
      <c r="S36" s="75" t="inlineStr">
        <is>
          <t>положительная</t>
        </is>
      </c>
      <c r="T36" s="71" t="n"/>
    </row>
    <row r="37" ht="15.6" customHeight="1" s="325">
      <c r="A37" s="309" t="n"/>
      <c r="L37" s="311" t="n"/>
      <c r="R37" s="76" t="inlineStr">
        <is>
          <t>Цена без карты</t>
        </is>
      </c>
      <c r="S37" s="75" t="inlineStr">
        <is>
          <t>положительная</t>
        </is>
      </c>
      <c r="T37" s="71" t="n"/>
    </row>
    <row r="38">
      <c r="A38" s="309" t="n"/>
      <c r="L38" s="311" t="n"/>
      <c r="N38" s="353" t="inlineStr">
        <is>
          <t>Комплект</t>
        </is>
      </c>
    </row>
    <row r="39">
      <c r="A39" s="309" t="n"/>
      <c r="L39" s="311" t="n"/>
      <c r="P39" s="65" t="inlineStr">
        <is>
          <t>%</t>
        </is>
      </c>
    </row>
    <row r="40" ht="15.6" customHeight="1" s="325">
      <c r="A40" s="312" t="n"/>
      <c r="B40" s="313" t="n"/>
      <c r="C40" s="313" t="n"/>
      <c r="D40" s="313" t="n"/>
      <c r="E40" s="313" t="n"/>
      <c r="F40" s="313" t="n"/>
      <c r="G40" s="313" t="n"/>
      <c r="H40" s="313" t="n"/>
      <c r="I40" s="313" t="n"/>
      <c r="J40" s="313" t="n"/>
      <c r="K40" s="313" t="n"/>
      <c r="L40" s="314" t="n"/>
      <c r="N40" s="66" t="inlineStr">
        <is>
          <t>Цена по карте</t>
        </is>
      </c>
      <c r="O40" s="67" t="n">
        <v>6514</v>
      </c>
      <c r="P40" s="69">
        <f>100-(O40*100/10204)</f>
        <v/>
      </c>
      <c r="R40" s="64" t="inlineStr">
        <is>
          <t>Комплект</t>
        </is>
      </c>
      <c r="S40" s="64" t="n"/>
      <c r="T40" s="91" t="inlineStr">
        <is>
          <t>% от РРЦ</t>
        </is>
      </c>
    </row>
    <row r="41" ht="15.6" customHeight="1" s="325">
      <c r="A41" s="352" t="n"/>
      <c r="B41" s="308" t="n"/>
      <c r="C41" s="342" t="n"/>
      <c r="D41" s="308" t="n"/>
      <c r="E41" s="342" t="n"/>
      <c r="F41" s="308" t="n"/>
      <c r="G41" s="342" t="n"/>
      <c r="H41" s="308" t="n"/>
      <c r="I41" s="342" t="n"/>
      <c r="J41" s="308" t="n"/>
      <c r="K41" s="342" t="n"/>
      <c r="L41" s="308" t="n"/>
      <c r="N41" s="66" t="n"/>
      <c r="O41" s="67" t="n">
        <v>6647</v>
      </c>
      <c r="P41" s="69" t="n"/>
      <c r="R41" s="89" t="n"/>
      <c r="S41" s="67" t="n">
        <v>8423</v>
      </c>
      <c r="T41" s="69" t="n"/>
    </row>
    <row r="42" ht="15.6" customHeight="1" s="325">
      <c r="A42" s="283" t="inlineStr">
        <is>
          <t>Комплект вентиляции</t>
        </is>
      </c>
      <c r="B42" s="316" t="n"/>
      <c r="C42" s="316" t="n"/>
      <c r="D42" s="316" t="n"/>
      <c r="E42" s="316" t="n"/>
      <c r="F42" s="316" t="n"/>
      <c r="G42" s="316" t="n"/>
      <c r="H42" s="316" t="n"/>
      <c r="I42" s="316" t="n"/>
      <c r="J42" s="316" t="n"/>
      <c r="K42" s="316" t="n"/>
      <c r="L42" s="369" t="n"/>
      <c r="R42" s="89" t="inlineStr">
        <is>
          <t>Цена без карты</t>
        </is>
      </c>
      <c r="S42" s="67" t="n">
        <v>8595</v>
      </c>
      <c r="T42" s="69">
        <f>100-(S42*100/10204)</f>
        <v/>
      </c>
    </row>
    <row r="43">
      <c r="A43" s="283" t="n"/>
      <c r="B43" s="307" t="n"/>
      <c r="C43" s="307" t="n"/>
      <c r="D43" s="307" t="n"/>
      <c r="E43" s="307" t="n"/>
      <c r="F43" s="307" t="n"/>
      <c r="G43" s="307" t="n"/>
      <c r="H43" s="307" t="n"/>
      <c r="I43" s="307" t="n"/>
      <c r="J43" s="307" t="n"/>
      <c r="K43" s="307" t="n"/>
      <c r="L43" s="308" t="n"/>
      <c r="R43" s="71" t="n"/>
      <c r="S43" s="71" t="n"/>
      <c r="T43" s="71" t="n"/>
    </row>
    <row r="44">
      <c r="A44" s="309" t="n"/>
      <c r="L44" s="311" t="n"/>
      <c r="R44" s="73" t="inlineStr">
        <is>
          <t>Динамика изменения</t>
        </is>
      </c>
      <c r="S44" s="64" t="n"/>
      <c r="T44" s="71" t="n"/>
    </row>
    <row r="45" ht="15.6" customHeight="1" s="325">
      <c r="A45" s="309" t="n"/>
      <c r="L45" s="311" t="n"/>
      <c r="R45" s="74" t="inlineStr">
        <is>
          <t>Цена по карте</t>
        </is>
      </c>
      <c r="S45" s="75" t="inlineStr">
        <is>
          <t>отрицательная</t>
        </is>
      </c>
      <c r="T45" s="71" t="n"/>
    </row>
    <row r="46" ht="15.6" customHeight="1" s="325">
      <c r="A46" s="309" t="n"/>
      <c r="L46" s="311" t="n"/>
      <c r="R46" s="76" t="inlineStr">
        <is>
          <t>Цена без карты</t>
        </is>
      </c>
      <c r="S46" s="75" t="inlineStr">
        <is>
          <t>отрицательная</t>
        </is>
      </c>
      <c r="T46" s="71" t="n"/>
    </row>
    <row r="47">
      <c r="A47" s="309" t="n"/>
      <c r="L47" s="311" t="n"/>
    </row>
    <row r="48">
      <c r="A48" s="309" t="n"/>
      <c r="L48" s="311" t="n"/>
    </row>
    <row r="49">
      <c r="A49" s="309" t="n"/>
      <c r="L49" s="311" t="n"/>
    </row>
    <row r="50">
      <c r="A50" s="309" t="n"/>
      <c r="L50" s="311" t="n"/>
    </row>
    <row r="51">
      <c r="A51" s="309" t="n"/>
      <c r="L51" s="311" t="n"/>
    </row>
    <row r="52">
      <c r="A52" s="312" t="n"/>
      <c r="B52" s="313" t="n"/>
      <c r="C52" s="313" t="n"/>
      <c r="D52" s="313" t="n"/>
      <c r="E52" s="313" t="n"/>
      <c r="F52" s="313" t="n"/>
      <c r="G52" s="313" t="n"/>
      <c r="H52" s="313" t="n"/>
      <c r="I52" s="313" t="n"/>
      <c r="J52" s="313" t="n"/>
      <c r="K52" s="313" t="n"/>
      <c r="L52" s="314" t="n"/>
    </row>
    <row r="53">
      <c r="A53" s="352" t="inlineStr">
        <is>
          <t>https://www.wildberries.ru/catalog/244681291/detail.aspx</t>
        </is>
      </c>
      <c r="B53" s="308" t="n"/>
      <c r="C53" s="342" t="n"/>
      <c r="D53" s="308" t="n"/>
      <c r="E53" s="342" t="n"/>
      <c r="F53" s="308" t="n"/>
      <c r="G53" s="342" t="n"/>
      <c r="H53" s="308" t="n"/>
      <c r="I53" s="342" t="n"/>
      <c r="J53" s="308" t="n"/>
      <c r="K53" s="342" t="n"/>
      <c r="L53" s="308" t="n"/>
    </row>
    <row r="54">
      <c r="A54" s="352" t="n"/>
      <c r="B54" s="328" t="n"/>
      <c r="C54" s="387" t="inlineStr">
        <is>
          <t>Яндекс Маркет</t>
        </is>
      </c>
      <c r="D54" s="316" t="n"/>
      <c r="E54" s="316" t="n"/>
      <c r="F54" s="316" t="n"/>
      <c r="G54" s="316" t="n"/>
      <c r="H54" s="316" t="n"/>
      <c r="I54" s="316" t="n"/>
      <c r="J54" s="369" t="n"/>
      <c r="K54" s="342" t="n"/>
      <c r="L54" s="328" t="n"/>
      <c r="N54" s="350" t="inlineStr">
        <is>
          <t>Яндекс Маркет</t>
        </is>
      </c>
      <c r="R54" s="350" t="inlineStr">
        <is>
          <t>Яндекс Маркет</t>
        </is>
      </c>
    </row>
    <row r="55">
      <c r="A55" s="283" t="inlineStr">
        <is>
          <t>РВТ 160</t>
        </is>
      </c>
      <c r="B55" s="316" t="n"/>
      <c r="C55" s="316" t="n"/>
      <c r="D55" s="316" t="n"/>
      <c r="E55" s="316" t="n"/>
      <c r="F55" s="316" t="n"/>
      <c r="G55" s="316" t="n"/>
      <c r="H55" s="316" t="n"/>
      <c r="I55" s="316" t="n"/>
      <c r="J55" s="316" t="n"/>
      <c r="K55" s="316" t="n"/>
      <c r="L55" s="369" t="n"/>
      <c r="R55" s="64" t="inlineStr">
        <is>
          <t>РВТ 160</t>
        </is>
      </c>
      <c r="S55" s="64" t="n"/>
      <c r="T55" s="91" t="inlineStr">
        <is>
          <t>% от РРЦ</t>
        </is>
      </c>
    </row>
    <row r="56" ht="15.6" customHeight="1" s="325">
      <c r="A56" s="283" t="n"/>
      <c r="B56" s="307" t="n"/>
      <c r="C56" s="307" t="n"/>
      <c r="D56" s="307" t="n"/>
      <c r="E56" s="307" t="n"/>
      <c r="F56" s="307" t="n"/>
      <c r="G56" s="307" t="n"/>
      <c r="H56" s="307" t="n"/>
      <c r="I56" s="307" t="n"/>
      <c r="J56" s="307" t="n"/>
      <c r="K56" s="307" t="n"/>
      <c r="L56" s="308" t="n"/>
      <c r="N56" s="353" t="inlineStr">
        <is>
          <t>РВТ 160</t>
        </is>
      </c>
      <c r="R56" s="89" t="inlineStr">
        <is>
          <t>Цена по карте</t>
        </is>
      </c>
      <c r="S56" s="67" t="n">
        <v>5551</v>
      </c>
      <c r="T56" s="69">
        <f>100-(S56*100/5270)</f>
        <v/>
      </c>
    </row>
    <row r="57" ht="15.6" customHeight="1" s="325">
      <c r="A57" s="309" t="n"/>
      <c r="L57" s="311" t="n"/>
      <c r="P57" s="65" t="inlineStr">
        <is>
          <t>%</t>
        </is>
      </c>
      <c r="R57" s="89" t="inlineStr">
        <is>
          <t>Цена без карты</t>
        </is>
      </c>
      <c r="S57" s="67" t="n">
        <v>6580</v>
      </c>
      <c r="T57" s="69">
        <f>100 - (S57*100/5170)</f>
        <v/>
      </c>
    </row>
    <row r="58" ht="15.6" customHeight="1" s="325">
      <c r="A58" s="309" t="n"/>
      <c r="L58" s="311" t="n"/>
      <c r="N58" s="66" t="inlineStr">
        <is>
          <t>Цена по карте</t>
        </is>
      </c>
      <c r="O58" s="67" t="n"/>
      <c r="P58" s="69">
        <f>100-(O58*100/5270)</f>
        <v/>
      </c>
      <c r="R58" s="71" t="n"/>
      <c r="S58" s="71" t="n"/>
      <c r="T58" s="71" t="n"/>
    </row>
    <row r="59" ht="15.6" customHeight="1" s="325">
      <c r="A59" s="309" t="n"/>
      <c r="L59" s="311" t="n"/>
      <c r="N59" s="66" t="inlineStr">
        <is>
          <t>Цена без карты</t>
        </is>
      </c>
      <c r="O59" s="67" t="n"/>
      <c r="P59" s="69">
        <f>100 - (O59*100/5170)</f>
        <v/>
      </c>
      <c r="R59" s="73" t="inlineStr">
        <is>
          <t>Динамика изменения</t>
        </is>
      </c>
      <c r="S59" s="64" t="n"/>
      <c r="T59" s="71" t="n"/>
    </row>
    <row r="60" ht="15.6" customHeight="1" s="325">
      <c r="A60" s="309" t="n"/>
      <c r="L60" s="311" t="n"/>
      <c r="R60" s="74" t="inlineStr">
        <is>
          <t>Цена по карте</t>
        </is>
      </c>
      <c r="S60" s="75" t="inlineStr">
        <is>
          <t>отрицательная</t>
        </is>
      </c>
      <c r="T60" s="71" t="n"/>
    </row>
    <row r="61" ht="15.6" customHeight="1" s="325">
      <c r="A61" s="309" t="n"/>
      <c r="L61" s="311" t="n"/>
      <c r="R61" s="111" t="inlineStr">
        <is>
          <t>Цена без карты</t>
        </is>
      </c>
      <c r="S61" s="75" t="inlineStr">
        <is>
          <t>без изменений</t>
        </is>
      </c>
      <c r="T61" s="71" t="n"/>
    </row>
    <row r="62">
      <c r="A62" s="309" t="n"/>
      <c r="L62" s="311" t="n"/>
      <c r="N62" s="353" t="n"/>
    </row>
    <row r="63">
      <c r="A63" s="309" t="n"/>
      <c r="L63" s="311" t="n"/>
    </row>
    <row r="64" ht="15.6" customHeight="1" s="325">
      <c r="A64" s="309" t="n"/>
      <c r="L64" s="311" t="n"/>
      <c r="N64" s="79" t="n"/>
      <c r="O64" s="80" t="n"/>
      <c r="P64" s="81" t="n"/>
      <c r="R64" s="73" t="n"/>
      <c r="S64" s="73" t="n"/>
      <c r="T64" s="73" t="n"/>
    </row>
    <row r="65" ht="15.6" customHeight="1" s="325">
      <c r="A65" s="312" t="n"/>
      <c r="B65" s="313" t="n"/>
      <c r="C65" s="313" t="n"/>
      <c r="D65" s="313" t="n"/>
      <c r="E65" s="313" t="n"/>
      <c r="F65" s="313" t="n"/>
      <c r="G65" s="313" t="n"/>
      <c r="H65" s="313" t="n"/>
      <c r="I65" s="313" t="n"/>
      <c r="J65" s="313" t="n"/>
      <c r="K65" s="313" t="n"/>
      <c r="L65" s="314" t="n"/>
      <c r="N65" s="79" t="n"/>
      <c r="O65" s="80" t="n"/>
      <c r="P65" s="81" t="n"/>
      <c r="R65" s="93" t="n"/>
      <c r="S65" s="80" t="n"/>
      <c r="T65" s="81" t="n"/>
    </row>
    <row r="66" ht="15.6" customHeight="1" s="325">
      <c r="A66" s="298" t="n"/>
      <c r="B66" s="369" t="n"/>
      <c r="C66" s="321" t="inlineStr">
        <is>
          <t>GERVENT</t>
        </is>
      </c>
      <c r="D66" s="369" t="n"/>
      <c r="E66" s="298" t="n"/>
      <c r="F66" s="369" t="n"/>
      <c r="G66" s="280" t="n"/>
      <c r="H66" s="369" t="n"/>
      <c r="I66" s="280" t="n"/>
      <c r="J66" s="369" t="n"/>
      <c r="K66" s="280" t="n"/>
      <c r="L66" s="369" t="n"/>
      <c r="R66" s="93" t="n"/>
      <c r="S66" s="80" t="n"/>
      <c r="T66" s="81" t="n"/>
    </row>
    <row r="67">
      <c r="A67" s="283" t="inlineStr">
        <is>
          <t>Комплект с РВТ 160</t>
        </is>
      </c>
      <c r="B67" s="316" t="n"/>
      <c r="C67" s="316" t="n"/>
      <c r="D67" s="316" t="n"/>
      <c r="E67" s="316" t="n"/>
      <c r="F67" s="316" t="n"/>
      <c r="G67" s="316" t="n"/>
      <c r="H67" s="316" t="n"/>
      <c r="I67" s="316" t="n"/>
      <c r="J67" s="316" t="n"/>
      <c r="K67" s="316" t="n"/>
      <c r="L67" s="369" t="n"/>
      <c r="R67" s="64" t="inlineStr">
        <is>
          <t>Комплект с РВТ 160</t>
        </is>
      </c>
      <c r="S67" s="64" t="n"/>
      <c r="T67" s="91" t="inlineStr">
        <is>
          <t>% от РРЦ</t>
        </is>
      </c>
    </row>
    <row r="68" ht="15.6" customHeight="1" s="325">
      <c r="A68" s="283" t="n"/>
      <c r="B68" s="307" t="n"/>
      <c r="C68" s="307" t="n"/>
      <c r="D68" s="307" t="n"/>
      <c r="E68" s="307" t="n"/>
      <c r="F68" s="307" t="n"/>
      <c r="G68" s="307" t="n"/>
      <c r="H68" s="307" t="n"/>
      <c r="I68" s="307" t="n"/>
      <c r="J68" s="307" t="n"/>
      <c r="K68" s="307" t="n"/>
      <c r="L68" s="308" t="n"/>
      <c r="N68" s="353" t="inlineStr">
        <is>
          <t>Комплект с РВТ 160</t>
        </is>
      </c>
      <c r="R68" s="89" t="inlineStr">
        <is>
          <t>Цена по карте</t>
        </is>
      </c>
      <c r="S68" s="67" t="n">
        <v>10777</v>
      </c>
      <c r="T68" s="69">
        <f>100-(S68*100/5270)</f>
        <v/>
      </c>
    </row>
    <row r="69" ht="15.6" customHeight="1" s="325">
      <c r="A69" s="309" t="n"/>
      <c r="L69" s="311" t="n"/>
      <c r="P69" s="65" t="inlineStr">
        <is>
          <t>%</t>
        </is>
      </c>
      <c r="R69" s="89" t="inlineStr">
        <is>
          <t>Цена без карты</t>
        </is>
      </c>
      <c r="S69" s="67" t="n">
        <v>10997</v>
      </c>
      <c r="T69" s="69">
        <f>100 - (S69*100/5170)</f>
        <v/>
      </c>
    </row>
    <row r="70" ht="15.6" customHeight="1" s="325">
      <c r="A70" s="309" t="n"/>
      <c r="L70" s="311" t="n"/>
      <c r="N70" s="66" t="inlineStr">
        <is>
          <t>Цена по карте</t>
        </is>
      </c>
      <c r="O70" s="67" t="n">
        <v>10869</v>
      </c>
      <c r="P70" s="69">
        <f>100-(O70*100/5270)</f>
        <v/>
      </c>
      <c r="R70" s="71" t="n"/>
      <c r="S70" s="71" t="n"/>
      <c r="T70" s="71" t="n"/>
    </row>
    <row r="71" ht="15.6" customHeight="1" s="325">
      <c r="A71" s="309" t="n"/>
      <c r="L71" s="311" t="n"/>
      <c r="N71" s="66" t="inlineStr">
        <is>
          <t>Цена без карты</t>
        </is>
      </c>
      <c r="O71" s="67" t="n">
        <v>11091</v>
      </c>
      <c r="P71" s="69">
        <f>100 - (O71*100/5170)</f>
        <v/>
      </c>
      <c r="R71" s="73" t="inlineStr">
        <is>
          <t>Динамика изменения</t>
        </is>
      </c>
      <c r="S71" s="64" t="n"/>
      <c r="T71" s="71" t="n"/>
    </row>
    <row r="72" ht="15.6" customHeight="1" s="325">
      <c r="A72" s="309" t="n"/>
      <c r="L72" s="311" t="n"/>
      <c r="R72" s="74" t="inlineStr">
        <is>
          <t>Цена по карте</t>
        </is>
      </c>
      <c r="S72" s="75" t="inlineStr">
        <is>
          <t>положительная</t>
        </is>
      </c>
      <c r="T72" s="71" t="n"/>
    </row>
    <row r="73" ht="15.6" customHeight="1" s="325">
      <c r="A73" s="309" t="n"/>
      <c r="L73" s="311" t="n"/>
      <c r="R73" s="111" t="inlineStr">
        <is>
          <t>Цена без карты</t>
        </is>
      </c>
      <c r="S73" s="75" t="inlineStr">
        <is>
          <t>положительная</t>
        </is>
      </c>
      <c r="T73" s="71" t="n"/>
    </row>
    <row r="74">
      <c r="A74" s="309" t="n"/>
      <c r="L74" s="311" t="n"/>
      <c r="N74" s="353" t="n"/>
    </row>
    <row r="75">
      <c r="A75" s="309" t="n"/>
      <c r="L75" s="311" t="n"/>
    </row>
    <row r="76" ht="15.6" customHeight="1" s="325">
      <c r="A76" s="309" t="n"/>
      <c r="L76" s="311" t="n"/>
      <c r="N76" s="79" t="n"/>
      <c r="O76" s="80" t="n"/>
      <c r="P76" s="81" t="n"/>
      <c r="R76" s="73" t="n"/>
      <c r="S76" s="73" t="n"/>
      <c r="T76" s="73" t="n"/>
    </row>
    <row r="77" ht="15.6" customHeight="1" s="325">
      <c r="A77" s="312" t="n"/>
      <c r="B77" s="313" t="n"/>
      <c r="C77" s="313" t="n"/>
      <c r="D77" s="313" t="n"/>
      <c r="E77" s="313" t="n"/>
      <c r="F77" s="313" t="n"/>
      <c r="G77" s="313" t="n"/>
      <c r="H77" s="313" t="n"/>
      <c r="I77" s="313" t="n"/>
      <c r="J77" s="313" t="n"/>
      <c r="K77" s="313" t="n"/>
      <c r="L77" s="314" t="n"/>
      <c r="N77" s="79" t="n"/>
      <c r="O77" s="80" t="n"/>
      <c r="P77" s="81" t="n"/>
      <c r="R77" s="93" t="n"/>
      <c r="S77" s="80" t="n"/>
      <c r="T77" s="81" t="n"/>
    </row>
    <row r="78" ht="15.6" customHeight="1" s="325">
      <c r="A78" s="298" t="n"/>
      <c r="B78" s="369" t="n"/>
      <c r="C78" s="321" t="inlineStr">
        <is>
          <t>GERVENT</t>
        </is>
      </c>
      <c r="D78" s="369" t="n"/>
      <c r="E78" s="280" t="n"/>
      <c r="F78" s="369" t="n"/>
      <c r="G78" s="280" t="n"/>
      <c r="H78" s="369" t="n"/>
      <c r="I78" s="280" t="n"/>
      <c r="J78" s="369" t="n"/>
      <c r="K78" s="280" t="n"/>
      <c r="L78" s="369" t="n"/>
      <c r="R78" s="93" t="n"/>
      <c r="S78" s="80" t="n"/>
      <c r="T78" s="81" t="n"/>
    </row>
  </sheetData>
  <mergeCells count="66">
    <mergeCell ref="R30:T30"/>
    <mergeCell ref="K16:L16"/>
    <mergeCell ref="N68:P68"/>
    <mergeCell ref="N62:P62"/>
    <mergeCell ref="A56:L65"/>
    <mergeCell ref="A18:L27"/>
    <mergeCell ref="A55:L55"/>
    <mergeCell ref="R54:T54"/>
    <mergeCell ref="A78:B78"/>
    <mergeCell ref="C78:D78"/>
    <mergeCell ref="A16:B16"/>
    <mergeCell ref="N38:P38"/>
    <mergeCell ref="A42:L42"/>
    <mergeCell ref="C16:D16"/>
    <mergeCell ref="I16:J16"/>
    <mergeCell ref="A41:B41"/>
    <mergeCell ref="C41:D41"/>
    <mergeCell ref="I41:J41"/>
    <mergeCell ref="C54:J54"/>
    <mergeCell ref="A5:L5"/>
    <mergeCell ref="K41:L41"/>
    <mergeCell ref="E28:F28"/>
    <mergeCell ref="A68:L77"/>
    <mergeCell ref="A66:B66"/>
    <mergeCell ref="G66:H66"/>
    <mergeCell ref="G53:H53"/>
    <mergeCell ref="I66:J66"/>
    <mergeCell ref="I53:J53"/>
    <mergeCell ref="E78:F78"/>
    <mergeCell ref="A17:L17"/>
    <mergeCell ref="G28:H28"/>
    <mergeCell ref="G78:H78"/>
    <mergeCell ref="I28:J28"/>
    <mergeCell ref="N30:P30"/>
    <mergeCell ref="N6:P6"/>
    <mergeCell ref="A4:L4"/>
    <mergeCell ref="A43:L52"/>
    <mergeCell ref="A29:L29"/>
    <mergeCell ref="N74:P74"/>
    <mergeCell ref="A31:L40"/>
    <mergeCell ref="A67:L67"/>
    <mergeCell ref="N4:P4"/>
    <mergeCell ref="A53:B53"/>
    <mergeCell ref="N54:P54"/>
    <mergeCell ref="A30:L30"/>
    <mergeCell ref="K53:L53"/>
    <mergeCell ref="E16:F16"/>
    <mergeCell ref="N32:P32"/>
    <mergeCell ref="I78:J78"/>
    <mergeCell ref="G16:H16"/>
    <mergeCell ref="E41:F41"/>
    <mergeCell ref="R4:T4"/>
    <mergeCell ref="K66:L66"/>
    <mergeCell ref="G41:H41"/>
    <mergeCell ref="A28:B28"/>
    <mergeCell ref="C66:D66"/>
    <mergeCell ref="N56:P56"/>
    <mergeCell ref="E53:F53"/>
    <mergeCell ref="E66:F66"/>
    <mergeCell ref="C28:D28"/>
    <mergeCell ref="K28:L28"/>
    <mergeCell ref="C53:D53"/>
    <mergeCell ref="A6:L15"/>
    <mergeCell ref="N12:P12"/>
    <mergeCell ref="A1:L3"/>
    <mergeCell ref="K78:L78"/>
  </mergeCells>
  <hyperlinks>
    <hyperlink xmlns:r="http://schemas.openxmlformats.org/officeDocument/2006/relationships" ref="A53" r:id="rId1"/>
  </hyperlinks>
  <pageMargins left="0.7" right="0.7" top="0.75" bottom="0.75" header="0.3" footer="0.3"/>
  <pageSetup orientation="portrait" paperSize="9"/>
  <drawing xmlns:r="http://schemas.openxmlformats.org/officeDocument/2006/relationships" r:id="rId2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6" sqref="A16:B16"/>
    </sheetView>
  </sheetViews>
  <sheetFormatPr baseColWidth="8" defaultRowHeight="14.4"/>
  <cols>
    <col width="16.6640625" customWidth="1" style="325" min="14" max="14"/>
    <col width="11.33203125" customWidth="1" style="325" min="15" max="15"/>
    <col width="18.109375" customWidth="1" style="325" min="18" max="18"/>
    <col width="21" customWidth="1" style="325" min="19" max="19"/>
    <col width="8.5546875" bestFit="1" customWidth="1" style="325" min="20" max="20"/>
  </cols>
  <sheetData>
    <row r="1">
      <c r="A1" s="348" t="inlineStr">
        <is>
          <t>ООО ОБЩЕСТВО С ОГРАНИЧЕННОЙ ОТВЕТСТВЕННОСТЬЮ "СДК-КЛИМАТ"
Новосибирская обл, г.о. город Бердск, г Бердск, ул Трудовая, зд. 8
1245400005806
1186451009084
1175275005047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51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ОЗОН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</row>
    <row r="7" ht="15.6" customHeight="1" s="325">
      <c r="A7" s="309" t="n"/>
      <c r="L7" s="311" t="n"/>
      <c r="N7" s="335" t="inlineStr">
        <is>
          <t>ОЗОН</t>
        </is>
      </c>
      <c r="O7" s="316" t="n"/>
      <c r="P7" s="316" t="n"/>
      <c r="R7" s="64" t="inlineStr">
        <is>
          <t>было на прошлой неделе</t>
        </is>
      </c>
    </row>
    <row r="8">
      <c r="A8" s="309" t="n"/>
      <c r="L8" s="311" t="n"/>
      <c r="N8" s="353" t="inlineStr">
        <is>
          <t>РВТ 160</t>
        </is>
      </c>
      <c r="R8" s="64" t="inlineStr">
        <is>
          <t>Комплект</t>
        </is>
      </c>
      <c r="S8" s="64" t="n"/>
      <c r="T8" s="91" t="inlineStr">
        <is>
          <t>% от РРЦ</t>
        </is>
      </c>
      <c r="U8" s="71" t="n"/>
    </row>
    <row r="9" ht="15.6" customHeight="1" s="325">
      <c r="A9" s="309" t="n"/>
      <c r="L9" s="311" t="n"/>
      <c r="P9" s="65" t="inlineStr">
        <is>
          <t>%</t>
        </is>
      </c>
      <c r="R9" s="89" t="inlineStr">
        <is>
          <t>Цена по карте</t>
        </is>
      </c>
      <c r="S9" s="67" t="n">
        <v>4940</v>
      </c>
      <c r="T9" s="69">
        <f>100-(S9*100/10204)</f>
        <v/>
      </c>
      <c r="U9" s="71" t="n"/>
    </row>
    <row r="10" ht="15.6" customHeight="1" s="325">
      <c r="A10" s="309" t="n"/>
      <c r="L10" s="311" t="n"/>
      <c r="N10" s="66" t="inlineStr">
        <is>
          <t>Цена по карте</t>
        </is>
      </c>
      <c r="O10" s="67" t="n"/>
      <c r="P10" s="69">
        <f>100-(O10*100/10204)</f>
        <v/>
      </c>
      <c r="R10" s="89" t="inlineStr">
        <is>
          <t>Цена без карты</t>
        </is>
      </c>
      <c r="S10" s="67" t="n">
        <v>5288</v>
      </c>
      <c r="T10" s="69">
        <f>100-(S10*100/10204)</f>
        <v/>
      </c>
      <c r="U10" s="71" t="n"/>
    </row>
    <row r="11" ht="15.6" customHeight="1" s="325">
      <c r="A11" s="309" t="n"/>
      <c r="L11" s="311" t="n"/>
      <c r="N11" s="66" t="inlineStr">
        <is>
          <t>Цена без карты</t>
        </is>
      </c>
      <c r="O11" s="67" t="n"/>
      <c r="P11" s="69">
        <f>100-(O11*100/10204)</f>
        <v/>
      </c>
      <c r="R11" s="71" t="n"/>
      <c r="S11" s="71" t="n"/>
      <c r="T11" s="71" t="n"/>
      <c r="U11" s="71" t="n"/>
    </row>
    <row r="12">
      <c r="A12" s="309" t="n"/>
      <c r="L12" s="311" t="n"/>
      <c r="R12" s="73" t="inlineStr">
        <is>
          <t>Динамика изменения</t>
        </is>
      </c>
      <c r="S12" s="64" t="n"/>
      <c r="T12" s="71" t="n"/>
      <c r="U12" s="71" t="n"/>
    </row>
    <row r="13" ht="15.6" customHeight="1" s="325">
      <c r="A13" s="309" t="n"/>
      <c r="L13" s="311" t="n"/>
      <c r="R13" s="74" t="inlineStr">
        <is>
          <t>Цена по карте</t>
        </is>
      </c>
      <c r="S13" s="75" t="inlineStr">
        <is>
          <t>положительная</t>
        </is>
      </c>
      <c r="T13" s="71" t="n"/>
      <c r="U13" s="71" t="n"/>
    </row>
    <row r="14" ht="15.6" customHeight="1" s="325">
      <c r="A14" s="309" t="n"/>
      <c r="L14" s="311" t="n"/>
      <c r="R14" s="76" t="inlineStr">
        <is>
          <t>Цена без карты</t>
        </is>
      </c>
      <c r="S14" s="75" t="inlineStr">
        <is>
          <t>положительная</t>
        </is>
      </c>
      <c r="T14" s="71" t="n"/>
      <c r="U14" s="71" t="n"/>
    </row>
    <row r="1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R15" s="71" t="n"/>
      <c r="S15" s="71" t="n"/>
      <c r="T15" s="71" t="n"/>
      <c r="U15" s="71" t="n"/>
    </row>
    <row r="16">
      <c r="A16" s="298" t="inlineStr">
        <is>
          <t>https://www.ozon.ru/product/rotatsionnaya-ventilyatsionnaya-turbina-nanodeflektor-rvt-160-dlya-vytyazhnoy-i-krovelnoy-1854897212/?at=ywtA3DYJgcRVZGK5HozwL56hWqlY2gh0KVMP1So8EJDL&amp;keywords=нанодефлектор</t>
        </is>
      </c>
      <c r="B16" s="369" t="n"/>
      <c r="C16" s="305" t="inlineStr">
        <is>
          <t>GERVENT</t>
        </is>
      </c>
      <c r="D16" s="369" t="n"/>
      <c r="E16" s="280" t="n"/>
      <c r="F16" s="369" t="n"/>
      <c r="G16" s="280" t="n"/>
      <c r="H16" s="369" t="n"/>
      <c r="I16" s="280" t="n"/>
      <c r="J16" s="369" t="n"/>
      <c r="K16" s="280" t="n"/>
      <c r="L16" s="369" t="n"/>
    </row>
    <row r="17">
      <c r="A17" s="283" t="inlineStr">
        <is>
          <t>Комплект с РВТ - 160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353" t="inlineStr">
        <is>
          <t>Комплект с РВТ</t>
        </is>
      </c>
    </row>
    <row r="18" ht="15.6" customHeight="1" s="325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N18" s="335" t="n"/>
      <c r="O18" s="316" t="n"/>
      <c r="P18" s="316" t="n"/>
      <c r="R18" s="89" t="inlineStr">
        <is>
          <t>Цена по карте</t>
        </is>
      </c>
      <c r="S18" s="67" t="n">
        <v>9123</v>
      </c>
      <c r="T18" s="69">
        <f>100-(S18*100/10204)</f>
        <v/>
      </c>
    </row>
    <row r="19" ht="15.6" customHeight="1" s="325">
      <c r="A19" s="309" t="n"/>
      <c r="L19" s="311" t="n"/>
      <c r="N19" s="353" t="inlineStr">
        <is>
          <t>Комплект с РВТ</t>
        </is>
      </c>
      <c r="R19" s="89" t="inlineStr">
        <is>
          <t>Цена без карты</t>
        </is>
      </c>
      <c r="S19" s="67" t="n">
        <v>10101</v>
      </c>
      <c r="T19" s="69">
        <f>100-(S19*100/10204)</f>
        <v/>
      </c>
    </row>
    <row r="20">
      <c r="A20" s="309" t="n"/>
      <c r="L20" s="311" t="n"/>
      <c r="P20" s="65" t="inlineStr">
        <is>
          <t>%</t>
        </is>
      </c>
      <c r="R20" s="71" t="n"/>
      <c r="S20" s="71" t="n"/>
      <c r="T20" s="71" t="n"/>
    </row>
    <row r="21" ht="15.6" customHeight="1" s="325">
      <c r="A21" s="309" t="n"/>
      <c r="L21" s="311" t="n"/>
      <c r="N21" s="66" t="inlineStr">
        <is>
          <t>Цена по карте</t>
        </is>
      </c>
      <c r="O21" s="67" t="n">
        <v>9133</v>
      </c>
      <c r="P21" s="69">
        <f>100-(O21*100/10204)</f>
        <v/>
      </c>
      <c r="R21" s="73" t="inlineStr">
        <is>
          <t>Динамика изменения</t>
        </is>
      </c>
      <c r="S21" s="64" t="n"/>
      <c r="T21" s="71" t="n"/>
    </row>
    <row r="22" ht="15.6" customHeight="1" s="325">
      <c r="A22" s="309" t="n"/>
      <c r="L22" s="311" t="n"/>
      <c r="N22" s="66" t="inlineStr">
        <is>
          <t>Цена без карты</t>
        </is>
      </c>
      <c r="O22" s="67" t="n">
        <v>10113</v>
      </c>
      <c r="P22" s="69">
        <f>100-(O22*100/10204)</f>
        <v/>
      </c>
      <c r="R22" s="74" t="inlineStr">
        <is>
          <t>Цена по карте</t>
        </is>
      </c>
      <c r="S22" s="75" t="inlineStr">
        <is>
          <t>отрицательная</t>
        </is>
      </c>
      <c r="T22" s="71" t="n"/>
    </row>
    <row r="23" ht="15.6" customHeight="1" s="325">
      <c r="A23" s="309" t="n"/>
      <c r="L23" s="311" t="n"/>
      <c r="R23" s="76" t="inlineStr">
        <is>
          <t>Цена без карты</t>
        </is>
      </c>
      <c r="S23" s="75" t="inlineStr">
        <is>
          <t>отрицательная</t>
        </is>
      </c>
      <c r="T23" s="71" t="n"/>
    </row>
    <row r="24">
      <c r="A24" s="309" t="n"/>
      <c r="L24" s="311" t="n"/>
    </row>
    <row r="25">
      <c r="A25" s="309" t="n"/>
      <c r="L25" s="311" t="n"/>
    </row>
    <row r="26">
      <c r="A26" s="309" t="n"/>
      <c r="L26" s="311" t="n"/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 ht="18.75" customHeight="1" s="325">
      <c r="A28" s="298" t="inlineStr">
        <is>
          <t>https://www.ozon.ru/product/komplekt-rrtv-d160-dlya-metallocherepitsy-monterrey-gray-graphite-1851603372/?at=WPtNR28oPf9wL0Nu0J61w4fvL6MOXuxG5DNVf04z7o</t>
        </is>
      </c>
      <c r="B28" s="369" t="n"/>
      <c r="C28" s="280" t="n"/>
      <c r="D28" s="369" t="n"/>
      <c r="E28" s="280" t="n"/>
      <c r="F28" s="369" t="n"/>
      <c r="G28" s="280" t="n"/>
      <c r="H28" s="369" t="n"/>
      <c r="I28" s="280" t="n"/>
      <c r="J28" s="369" t="n"/>
      <c r="K28" s="280" t="n"/>
      <c r="L28" s="369" t="n"/>
    </row>
    <row r="29">
      <c r="A29" s="283" t="inlineStr">
        <is>
          <t>ПЭ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  <c r="R29" s="64" t="inlineStr">
        <is>
          <t>ПЭ</t>
        </is>
      </c>
      <c r="S29" s="64" t="n"/>
      <c r="T29" s="91" t="inlineStr">
        <is>
          <t>% от РРЦ</t>
        </is>
      </c>
    </row>
    <row r="30" ht="15.6" customHeight="1" s="325">
      <c r="A30" s="283" t="n"/>
      <c r="B30" s="307" t="n"/>
      <c r="C30" s="307" t="n"/>
      <c r="D30" s="307" t="n"/>
      <c r="E30" s="307" t="n"/>
      <c r="F30" s="307" t="n"/>
      <c r="G30" s="307" t="n"/>
      <c r="H30" s="307" t="n"/>
      <c r="I30" s="307" t="n"/>
      <c r="J30" s="307" t="n"/>
      <c r="K30" s="307" t="n"/>
      <c r="L30" s="308" t="n"/>
      <c r="N30" s="335" t="n"/>
      <c r="O30" s="316" t="n"/>
      <c r="P30" s="316" t="n"/>
      <c r="R30" s="89" t="inlineStr">
        <is>
          <t>Цена по карте</t>
        </is>
      </c>
      <c r="S30" s="67" t="n"/>
      <c r="T30" s="69">
        <f>100-(S30*100/10204)</f>
        <v/>
      </c>
    </row>
    <row r="31" ht="15.6" customHeight="1" s="325">
      <c r="A31" s="309" t="n"/>
      <c r="L31" s="311" t="n"/>
      <c r="N31" s="353" t="inlineStr">
        <is>
          <t>ПЭ</t>
        </is>
      </c>
      <c r="R31" s="89" t="inlineStr">
        <is>
          <t>Цена без карты</t>
        </is>
      </c>
      <c r="S31" s="67" t="n"/>
      <c r="T31" s="69">
        <f>100-(S31*100/10204)</f>
        <v/>
      </c>
    </row>
    <row r="32">
      <c r="A32" s="309" t="n"/>
      <c r="L32" s="311" t="n"/>
      <c r="P32" s="65" t="inlineStr">
        <is>
          <t>%</t>
        </is>
      </c>
      <c r="R32" s="71" t="n"/>
      <c r="S32" s="71" t="n"/>
      <c r="T32" s="71" t="n"/>
    </row>
    <row r="33" ht="15.6" customHeight="1" s="325">
      <c r="A33" s="309" t="n"/>
      <c r="L33" s="311" t="n"/>
      <c r="N33" s="66" t="inlineStr">
        <is>
          <t>Цена по карте</t>
        </is>
      </c>
      <c r="O33" s="67" t="n"/>
      <c r="P33" s="69">
        <f>100-(O33*100/10204)</f>
        <v/>
      </c>
      <c r="R33" s="73" t="inlineStr">
        <is>
          <t>Динамика изменения</t>
        </is>
      </c>
      <c r="S33" s="64" t="n"/>
      <c r="T33" s="71" t="n"/>
    </row>
    <row r="34" ht="15.6" customHeight="1" s="325">
      <c r="A34" s="309" t="n"/>
      <c r="L34" s="311" t="n"/>
      <c r="N34" s="66" t="inlineStr">
        <is>
          <t>Цена без карты</t>
        </is>
      </c>
      <c r="O34" s="67" t="n"/>
      <c r="P34" s="69">
        <f>100-(O34*100/10204)</f>
        <v/>
      </c>
      <c r="R34" s="74" t="inlineStr">
        <is>
          <t>Цена по карте</t>
        </is>
      </c>
      <c r="S34" s="75" t="inlineStr">
        <is>
          <t>отрицательная</t>
        </is>
      </c>
      <c r="T34" s="71" t="n"/>
    </row>
    <row r="35" ht="15.6" customHeight="1" s="325">
      <c r="A35" s="309" t="n"/>
      <c r="L35" s="311" t="n"/>
      <c r="R35" s="76" t="inlineStr">
        <is>
          <t>Цена без карты</t>
        </is>
      </c>
      <c r="S35" s="75" t="inlineStr">
        <is>
          <t>отрицательная</t>
        </is>
      </c>
      <c r="T35" s="71" t="n"/>
    </row>
    <row r="36">
      <c r="A36" s="309" t="n"/>
      <c r="L36" s="311" t="n"/>
    </row>
    <row r="37">
      <c r="A37" s="309" t="n"/>
      <c r="L37" s="311" t="n"/>
    </row>
    <row r="38">
      <c r="A38" s="309" t="n"/>
      <c r="L38" s="311" t="n"/>
    </row>
    <row r="39">
      <c r="A39" s="312" t="n"/>
      <c r="B39" s="313" t="n"/>
      <c r="C39" s="313" t="n"/>
      <c r="D39" s="313" t="n"/>
      <c r="E39" s="313" t="n"/>
      <c r="F39" s="313" t="n"/>
      <c r="G39" s="313" t="n"/>
      <c r="H39" s="313" t="n"/>
      <c r="I39" s="313" t="n"/>
      <c r="J39" s="313" t="n"/>
      <c r="K39" s="313" t="n"/>
      <c r="L39" s="314" t="n"/>
    </row>
    <row r="40" ht="18.75" customHeight="1" s="325">
      <c r="A40" s="298" t="n"/>
      <c r="B40" s="369" t="n"/>
      <c r="C40" s="280" t="n"/>
      <c r="D40" s="369" t="n"/>
      <c r="E40" s="280" t="n"/>
      <c r="F40" s="369" t="n"/>
      <c r="G40" s="280" t="n"/>
      <c r="H40" s="369" t="n"/>
      <c r="I40" s="280" t="n"/>
      <c r="J40" s="369" t="n"/>
      <c r="K40" s="280" t="n"/>
      <c r="L40" s="369" t="n"/>
    </row>
    <row r="41" ht="15.6" customHeight="1" s="325">
      <c r="A41" s="382" t="inlineStr">
        <is>
          <t>WB</t>
        </is>
      </c>
      <c r="B41" s="316" t="n"/>
      <c r="C41" s="316" t="n"/>
      <c r="D41" s="316" t="n"/>
      <c r="E41" s="316" t="n"/>
      <c r="F41" s="316" t="n"/>
      <c r="G41" s="316" t="n"/>
      <c r="H41" s="316" t="n"/>
      <c r="I41" s="316" t="n"/>
      <c r="J41" s="316" t="n"/>
      <c r="K41" s="316" t="n"/>
      <c r="L41" s="369" t="n"/>
    </row>
    <row r="42">
      <c r="A42" s="283" t="inlineStr">
        <is>
          <t>РВТ 160</t>
        </is>
      </c>
      <c r="B42" s="316" t="n"/>
      <c r="C42" s="316" t="n"/>
      <c r="D42" s="316" t="n"/>
      <c r="E42" s="316" t="n"/>
      <c r="F42" s="316" t="n"/>
      <c r="G42" s="316" t="n"/>
      <c r="H42" s="316" t="n"/>
      <c r="I42" s="316" t="n"/>
      <c r="J42" s="316" t="n"/>
      <c r="K42" s="316" t="n"/>
      <c r="L42" s="369" t="n"/>
    </row>
    <row r="43">
      <c r="A43" s="283" t="n"/>
      <c r="B43" s="307" t="n"/>
      <c r="C43" s="307" t="n"/>
      <c r="D43" s="307" t="n"/>
      <c r="E43" s="307" t="n"/>
      <c r="F43" s="307" t="n"/>
      <c r="G43" s="307" t="n"/>
      <c r="H43" s="307" t="n"/>
      <c r="I43" s="307" t="n"/>
      <c r="J43" s="307" t="n"/>
      <c r="K43" s="307" t="n"/>
      <c r="L43" s="308" t="n"/>
    </row>
    <row r="44" ht="15.6" customHeight="1" s="325">
      <c r="A44" s="309" t="n"/>
      <c r="L44" s="311" t="n"/>
      <c r="N44" s="335" t="inlineStr">
        <is>
          <t>WB</t>
        </is>
      </c>
      <c r="O44" s="316" t="n"/>
      <c r="P44" s="316" t="n"/>
      <c r="R44" s="64" t="inlineStr">
        <is>
          <t>было на прошлой неделе</t>
        </is>
      </c>
    </row>
    <row r="45">
      <c r="A45" s="309" t="n"/>
      <c r="L45" s="311" t="n"/>
      <c r="N45" s="353" t="inlineStr">
        <is>
          <t>РВТ 160</t>
        </is>
      </c>
      <c r="R45" s="64" t="inlineStr">
        <is>
          <t>Комплект</t>
        </is>
      </c>
      <c r="S45" s="64" t="n"/>
      <c r="T45" s="91" t="inlineStr">
        <is>
          <t>% от РРЦ</t>
        </is>
      </c>
      <c r="U45" s="71" t="n"/>
    </row>
    <row r="46" ht="15.6" customHeight="1" s="325">
      <c r="A46" s="309" t="n"/>
      <c r="L46" s="311" t="n"/>
      <c r="P46" s="65" t="inlineStr">
        <is>
          <t>%</t>
        </is>
      </c>
      <c r="R46" s="89" t="inlineStr">
        <is>
          <t>Цена по карте</t>
        </is>
      </c>
      <c r="S46" s="67" t="n">
        <v>5000</v>
      </c>
      <c r="T46" s="69">
        <f>100-(S46*100/10204)</f>
        <v/>
      </c>
      <c r="U46" s="71" t="n"/>
    </row>
    <row r="47" ht="15.6" customHeight="1" s="325">
      <c r="A47" s="309" t="n"/>
      <c r="L47" s="311" t="n"/>
      <c r="N47" s="66" t="inlineStr">
        <is>
          <t>Цена по карте</t>
        </is>
      </c>
      <c r="O47" s="67" t="n">
        <v>5624</v>
      </c>
      <c r="P47" s="69">
        <f>100-(O47*100/10204)</f>
        <v/>
      </c>
      <c r="R47" s="89" t="inlineStr">
        <is>
          <t>Цена без карты</t>
        </is>
      </c>
      <c r="S47" s="67" t="n">
        <v>5377</v>
      </c>
      <c r="T47" s="69">
        <f>100-(S47*100/10204)</f>
        <v/>
      </c>
      <c r="U47" s="71" t="n"/>
    </row>
    <row r="48" ht="15.6" customHeight="1" s="325">
      <c r="A48" s="309" t="n"/>
      <c r="L48" s="311" t="n"/>
      <c r="N48" s="66" t="inlineStr">
        <is>
          <t>Цена без карты</t>
        </is>
      </c>
      <c r="O48" s="67" t="n">
        <v>6048</v>
      </c>
      <c r="P48" s="69">
        <f>100-(O48*100/10204)</f>
        <v/>
      </c>
      <c r="R48" s="71" t="n"/>
      <c r="S48" s="71" t="n"/>
      <c r="T48" s="71" t="n"/>
      <c r="U48" s="71" t="n"/>
    </row>
    <row r="49">
      <c r="A49" s="309" t="n"/>
      <c r="L49" s="311" t="n"/>
      <c r="R49" s="73" t="inlineStr">
        <is>
          <t>Динамика изменения</t>
        </is>
      </c>
      <c r="S49" s="64" t="n"/>
      <c r="T49" s="71" t="n"/>
      <c r="U49" s="71" t="n"/>
    </row>
    <row r="50" ht="15.6" customHeight="1" s="325">
      <c r="A50" s="309" t="n"/>
      <c r="L50" s="311" t="n"/>
      <c r="R50" s="74" t="inlineStr">
        <is>
          <t>Цена по карте</t>
        </is>
      </c>
      <c r="S50" s="75" t="inlineStr">
        <is>
          <t>положительная</t>
        </is>
      </c>
      <c r="T50" s="71" t="n"/>
      <c r="U50" s="71" t="n"/>
    </row>
    <row r="51" ht="15.6" customHeight="1" s="325">
      <c r="A51" s="309" t="n"/>
      <c r="L51" s="311" t="n"/>
      <c r="R51" s="76" t="inlineStr">
        <is>
          <t>Цена без карты</t>
        </is>
      </c>
      <c r="S51" s="75" t="inlineStr">
        <is>
          <t>положительная</t>
        </is>
      </c>
      <c r="T51" s="71" t="n"/>
      <c r="U51" s="71" t="n"/>
    </row>
    <row r="52">
      <c r="A52" s="312" t="n"/>
      <c r="B52" s="313" t="n"/>
      <c r="C52" s="313" t="n"/>
      <c r="D52" s="313" t="n"/>
      <c r="E52" s="313" t="n"/>
      <c r="F52" s="313" t="n"/>
      <c r="G52" s="313" t="n"/>
      <c r="H52" s="313" t="n"/>
      <c r="I52" s="313" t="n"/>
      <c r="J52" s="313" t="n"/>
      <c r="K52" s="313" t="n"/>
      <c r="L52" s="314" t="n"/>
      <c r="R52" s="71" t="n"/>
      <c r="S52" s="71" t="n"/>
      <c r="T52" s="71" t="n"/>
      <c r="U52" s="71" t="n"/>
    </row>
    <row r="53">
      <c r="A53" s="298" t="inlineStr">
        <is>
          <t>https://www.wildberries.ru/catalog/484909519/detail.aspx</t>
        </is>
      </c>
      <c r="B53" s="369" t="n"/>
      <c r="C53" s="305" t="inlineStr">
        <is>
          <t>ERA</t>
        </is>
      </c>
      <c r="D53" s="369" t="n"/>
      <c r="E53" s="280" t="n"/>
      <c r="F53" s="369" t="n"/>
      <c r="G53" s="280" t="n"/>
      <c r="H53" s="369" t="n"/>
      <c r="I53" s="280" t="n"/>
      <c r="J53" s="369" t="n"/>
      <c r="K53" s="280" t="n"/>
      <c r="L53" s="369" t="n"/>
    </row>
    <row r="54">
      <c r="A54" s="283" t="inlineStr">
        <is>
          <t>ВВ</t>
        </is>
      </c>
      <c r="B54" s="316" t="n"/>
      <c r="C54" s="316" t="n"/>
      <c r="D54" s="316" t="n"/>
      <c r="E54" s="316" t="n"/>
      <c r="F54" s="316" t="n"/>
      <c r="G54" s="316" t="n"/>
      <c r="H54" s="316" t="n"/>
      <c r="I54" s="316" t="n"/>
      <c r="J54" s="316" t="n"/>
      <c r="K54" s="316" t="n"/>
      <c r="L54" s="369" t="n"/>
      <c r="R54" s="353" t="inlineStr">
        <is>
          <t>Комплект с РВТ</t>
        </is>
      </c>
    </row>
    <row r="55" ht="15.6" customHeight="1" s="325">
      <c r="A55" s="283" t="n"/>
      <c r="B55" s="307" t="n"/>
      <c r="C55" s="307" t="n"/>
      <c r="D55" s="307" t="n"/>
      <c r="E55" s="307" t="n"/>
      <c r="F55" s="307" t="n"/>
      <c r="G55" s="307" t="n"/>
      <c r="H55" s="307" t="n"/>
      <c r="I55" s="307" t="n"/>
      <c r="J55" s="307" t="n"/>
      <c r="K55" s="307" t="n"/>
      <c r="L55" s="308" t="n"/>
      <c r="N55" s="335" t="n"/>
      <c r="O55" s="316" t="n"/>
      <c r="P55" s="316" t="n"/>
      <c r="R55" s="89" t="inlineStr">
        <is>
          <t>Цена по карте</t>
        </is>
      </c>
      <c r="S55" s="67" t="n"/>
      <c r="T55" s="69">
        <f>100-(S55*100/10204)</f>
        <v/>
      </c>
    </row>
    <row r="56" ht="15.6" customHeight="1" s="325">
      <c r="A56" s="309" t="n"/>
      <c r="L56" s="311" t="n"/>
      <c r="N56" s="353" t="inlineStr">
        <is>
          <t>Комплект с РВТ</t>
        </is>
      </c>
      <c r="R56" s="89" t="inlineStr">
        <is>
          <t>Цена без карты</t>
        </is>
      </c>
      <c r="S56" s="67" t="n"/>
      <c r="T56" s="69">
        <f>100-(S56*100/10204)</f>
        <v/>
      </c>
    </row>
    <row r="57">
      <c r="A57" s="309" t="n"/>
      <c r="L57" s="311" t="n"/>
      <c r="P57" s="65" t="inlineStr">
        <is>
          <t>%</t>
        </is>
      </c>
      <c r="R57" s="71" t="n"/>
      <c r="S57" s="71" t="n"/>
      <c r="T57" s="71" t="n"/>
    </row>
    <row r="58" ht="15.6" customHeight="1" s="325">
      <c r="A58" s="309" t="n"/>
      <c r="L58" s="311" t="n"/>
      <c r="N58" s="66" t="inlineStr">
        <is>
          <t>Цена по карте</t>
        </is>
      </c>
      <c r="O58" s="67" t="n"/>
      <c r="P58" s="69">
        <f>100-(O58*100/10204)</f>
        <v/>
      </c>
      <c r="R58" s="73" t="inlineStr">
        <is>
          <t>Динамика изменения</t>
        </is>
      </c>
      <c r="S58" s="64" t="n"/>
      <c r="T58" s="71" t="n"/>
    </row>
    <row r="59" ht="15.6" customHeight="1" s="325">
      <c r="A59" s="309" t="n"/>
      <c r="L59" s="311" t="n"/>
      <c r="N59" s="66" t="inlineStr">
        <is>
          <t>Цена без карты</t>
        </is>
      </c>
      <c r="O59" s="67" t="n"/>
      <c r="P59" s="69">
        <f>100-(O59*100/10204)</f>
        <v/>
      </c>
      <c r="R59" s="74" t="inlineStr">
        <is>
          <t>Цена по карте</t>
        </is>
      </c>
      <c r="S59" s="75" t="inlineStr">
        <is>
          <t>отрицательная</t>
        </is>
      </c>
      <c r="T59" s="71" t="n"/>
    </row>
    <row r="60" ht="15.6" customHeight="1" s="325">
      <c r="A60" s="309" t="n"/>
      <c r="L60" s="311" t="n"/>
      <c r="R60" s="76" t="inlineStr">
        <is>
          <t>Цена без карты</t>
        </is>
      </c>
      <c r="S60" s="75" t="inlineStr">
        <is>
          <t>отрицательная</t>
        </is>
      </c>
      <c r="T60" s="71" t="n"/>
    </row>
    <row r="61">
      <c r="A61" s="309" t="n"/>
      <c r="L61" s="311" t="n"/>
    </row>
    <row r="62">
      <c r="A62" s="309" t="n"/>
      <c r="L62" s="311" t="n"/>
    </row>
    <row r="63">
      <c r="A63" s="309" t="n"/>
      <c r="L63" s="311" t="n"/>
    </row>
    <row r="64">
      <c r="A64" s="312" t="n"/>
      <c r="B64" s="313" t="n"/>
      <c r="C64" s="313" t="n"/>
      <c r="D64" s="313" t="n"/>
      <c r="E64" s="313" t="n"/>
      <c r="F64" s="313" t="n"/>
      <c r="G64" s="313" t="n"/>
      <c r="H64" s="313" t="n"/>
      <c r="I64" s="313" t="n"/>
      <c r="J64" s="313" t="n"/>
      <c r="K64" s="313" t="n"/>
      <c r="L64" s="314" t="n"/>
    </row>
    <row r="65" ht="18.75" customHeight="1" s="325">
      <c r="A65" s="298" t="n"/>
      <c r="B65" s="369" t="n"/>
      <c r="C65" s="280" t="n"/>
      <c r="D65" s="369" t="n"/>
      <c r="E65" s="280" t="n"/>
      <c r="F65" s="369" t="n"/>
      <c r="G65" s="280" t="n"/>
      <c r="H65" s="369" t="n"/>
      <c r="I65" s="280" t="n"/>
      <c r="J65" s="369" t="n"/>
      <c r="K65" s="280" t="n"/>
      <c r="L65" s="369" t="n"/>
    </row>
    <row r="66">
      <c r="A66" s="283" t="inlineStr">
        <is>
          <t>ПЭ</t>
        </is>
      </c>
      <c r="B66" s="316" t="n"/>
      <c r="C66" s="316" t="n"/>
      <c r="D66" s="316" t="n"/>
      <c r="E66" s="316" t="n"/>
      <c r="F66" s="316" t="n"/>
      <c r="G66" s="316" t="n"/>
      <c r="H66" s="316" t="n"/>
      <c r="I66" s="316" t="n"/>
      <c r="J66" s="316" t="n"/>
      <c r="K66" s="316" t="n"/>
      <c r="L66" s="369" t="n"/>
      <c r="R66" s="64" t="inlineStr">
        <is>
          <t>ПЭ</t>
        </is>
      </c>
      <c r="S66" s="64" t="n"/>
      <c r="T66" s="91" t="inlineStr">
        <is>
          <t>% от РРЦ</t>
        </is>
      </c>
    </row>
    <row r="67" ht="15.6" customHeight="1" s="325">
      <c r="A67" s="283" t="n"/>
      <c r="B67" s="307" t="n"/>
      <c r="C67" s="307" t="n"/>
      <c r="D67" s="307" t="n"/>
      <c r="E67" s="307" t="n"/>
      <c r="F67" s="307" t="n"/>
      <c r="G67" s="307" t="n"/>
      <c r="H67" s="307" t="n"/>
      <c r="I67" s="307" t="n"/>
      <c r="J67" s="307" t="n"/>
      <c r="K67" s="307" t="n"/>
      <c r="L67" s="308" t="n"/>
      <c r="N67" s="335" t="n"/>
      <c r="O67" s="316" t="n"/>
      <c r="P67" s="316" t="n"/>
      <c r="R67" s="89" t="inlineStr">
        <is>
          <t>Цена по карте</t>
        </is>
      </c>
      <c r="S67" s="67" t="n"/>
      <c r="T67" s="69">
        <f>100-(S67*100/10204)</f>
        <v/>
      </c>
    </row>
    <row r="68" ht="15.6" customHeight="1" s="325">
      <c r="A68" s="309" t="n"/>
      <c r="L68" s="311" t="n"/>
      <c r="N68" s="353" t="inlineStr">
        <is>
          <t>ПЭ</t>
        </is>
      </c>
      <c r="R68" s="89" t="inlineStr">
        <is>
          <t>Цена без карты</t>
        </is>
      </c>
      <c r="S68" s="67" t="n"/>
      <c r="T68" s="69">
        <f>100-(S68*100/10204)</f>
        <v/>
      </c>
    </row>
    <row r="69">
      <c r="A69" s="309" t="n"/>
      <c r="L69" s="311" t="n"/>
      <c r="P69" s="65" t="inlineStr">
        <is>
          <t>%</t>
        </is>
      </c>
      <c r="R69" s="71" t="n"/>
      <c r="S69" s="71" t="n"/>
      <c r="T69" s="71" t="n"/>
    </row>
    <row r="70" ht="15.6" customHeight="1" s="325">
      <c r="A70" s="309" t="n"/>
      <c r="L70" s="311" t="n"/>
      <c r="N70" s="66" t="inlineStr">
        <is>
          <t>Цена по карте</t>
        </is>
      </c>
      <c r="O70" s="67" t="n"/>
      <c r="P70" s="69">
        <f>100-(O70*100/10204)</f>
        <v/>
      </c>
      <c r="R70" s="73" t="inlineStr">
        <is>
          <t>Динамика изменения</t>
        </is>
      </c>
      <c r="S70" s="64" t="n"/>
      <c r="T70" s="71" t="n"/>
    </row>
    <row r="71" ht="15.6" customHeight="1" s="325">
      <c r="A71" s="309" t="n"/>
      <c r="L71" s="311" t="n"/>
      <c r="N71" s="66" t="inlineStr">
        <is>
          <t>Цена без карты</t>
        </is>
      </c>
      <c r="O71" s="67" t="n"/>
      <c r="P71" s="69">
        <f>100-(O71*100/10204)</f>
        <v/>
      </c>
      <c r="R71" s="74" t="inlineStr">
        <is>
          <t>Цена по карте</t>
        </is>
      </c>
      <c r="S71" s="75" t="inlineStr">
        <is>
          <t>отрицательная</t>
        </is>
      </c>
      <c r="T71" s="71" t="n"/>
    </row>
    <row r="72" ht="15.6" customHeight="1" s="325">
      <c r="A72" s="309" t="n"/>
      <c r="L72" s="311" t="n"/>
      <c r="R72" s="76" t="inlineStr">
        <is>
          <t>Цена без карты</t>
        </is>
      </c>
      <c r="S72" s="75" t="inlineStr">
        <is>
          <t>отрицательная</t>
        </is>
      </c>
      <c r="T72" s="71" t="n"/>
    </row>
    <row r="73">
      <c r="A73" s="309" t="n"/>
      <c r="L73" s="311" t="n"/>
    </row>
    <row r="74">
      <c r="A74" s="309" t="n"/>
      <c r="L74" s="311" t="n"/>
    </row>
    <row r="75">
      <c r="A75" s="309" t="n"/>
      <c r="L75" s="311" t="n"/>
    </row>
    <row r="76">
      <c r="A76" s="312" t="n"/>
      <c r="B76" s="313" t="n"/>
      <c r="C76" s="313" t="n"/>
      <c r="D76" s="313" t="n"/>
      <c r="E76" s="313" t="n"/>
      <c r="F76" s="313" t="n"/>
      <c r="G76" s="313" t="n"/>
      <c r="H76" s="313" t="n"/>
      <c r="I76" s="313" t="n"/>
      <c r="J76" s="313" t="n"/>
      <c r="K76" s="313" t="n"/>
      <c r="L76" s="314" t="n"/>
    </row>
    <row r="77" ht="18.75" customHeight="1" s="325">
      <c r="A77" s="298" t="n"/>
      <c r="B77" s="369" t="n"/>
      <c r="C77" s="280" t="n"/>
      <c r="D77" s="369" t="n"/>
      <c r="E77" s="280" t="n"/>
      <c r="F77" s="369" t="n"/>
      <c r="G77" s="280" t="n"/>
      <c r="H77" s="369" t="n"/>
      <c r="I77" s="280" t="n"/>
      <c r="J77" s="369" t="n"/>
      <c r="K77" s="280" t="n"/>
      <c r="L77" s="369" t="n"/>
    </row>
  </sheetData>
  <mergeCells count="65">
    <mergeCell ref="C77:D77"/>
    <mergeCell ref="K16:L16"/>
    <mergeCell ref="N68:P68"/>
    <mergeCell ref="I65:J65"/>
    <mergeCell ref="A54:L54"/>
    <mergeCell ref="G77:H77"/>
    <mergeCell ref="A55:L64"/>
    <mergeCell ref="I77:J77"/>
    <mergeCell ref="A41:L41"/>
    <mergeCell ref="N18:P18"/>
    <mergeCell ref="A66:L66"/>
    <mergeCell ref="A18:L27"/>
    <mergeCell ref="N8:P8"/>
    <mergeCell ref="N44:P44"/>
    <mergeCell ref="N67:P67"/>
    <mergeCell ref="R54:T54"/>
    <mergeCell ref="A16:B16"/>
    <mergeCell ref="A42:L42"/>
    <mergeCell ref="N19:P19"/>
    <mergeCell ref="A65:B65"/>
    <mergeCell ref="C16:D16"/>
    <mergeCell ref="I16:J16"/>
    <mergeCell ref="C65:D65"/>
    <mergeCell ref="A5:L5"/>
    <mergeCell ref="R17:T17"/>
    <mergeCell ref="E28:F28"/>
    <mergeCell ref="C53:D53"/>
    <mergeCell ref="G53:H53"/>
    <mergeCell ref="G28:H28"/>
    <mergeCell ref="N31:P31"/>
    <mergeCell ref="I53:J53"/>
    <mergeCell ref="C40:D40"/>
    <mergeCell ref="I28:J28"/>
    <mergeCell ref="E40:F40"/>
    <mergeCell ref="K40:L40"/>
    <mergeCell ref="A17:L17"/>
    <mergeCell ref="E65:F65"/>
    <mergeCell ref="N30:P30"/>
    <mergeCell ref="A4:L4"/>
    <mergeCell ref="A43:L52"/>
    <mergeCell ref="A29:L29"/>
    <mergeCell ref="E77:F77"/>
    <mergeCell ref="K77:L77"/>
    <mergeCell ref="N45:P45"/>
    <mergeCell ref="A67:L76"/>
    <mergeCell ref="G65:H65"/>
    <mergeCell ref="N55:P55"/>
    <mergeCell ref="A30:L39"/>
    <mergeCell ref="A53:B53"/>
    <mergeCell ref="N7:P7"/>
    <mergeCell ref="K53:L53"/>
    <mergeCell ref="E16:F16"/>
    <mergeCell ref="G16:H16"/>
    <mergeCell ref="K65:L65"/>
    <mergeCell ref="K28:L28"/>
    <mergeCell ref="A28:B28"/>
    <mergeCell ref="C28:D28"/>
    <mergeCell ref="N56:P56"/>
    <mergeCell ref="E53:F53"/>
    <mergeCell ref="A1:L3"/>
    <mergeCell ref="A6:L15"/>
    <mergeCell ref="A40:B40"/>
    <mergeCell ref="G40:H40"/>
    <mergeCell ref="I40:J40"/>
    <mergeCell ref="A77:B77"/>
  </mergeCells>
  <hyperlinks>
    <hyperlink xmlns:r="http://schemas.openxmlformats.org/officeDocument/2006/relationships" ref="A16" r:id="rId1"/>
    <hyperlink xmlns:r="http://schemas.openxmlformats.org/officeDocument/2006/relationships" ref="A28" r:id="rId2"/>
    <hyperlink xmlns:r="http://schemas.openxmlformats.org/officeDocument/2006/relationships" ref="A53" r:id="rId3"/>
  </hyperlinks>
  <pageMargins left="0.7" right="0.7" top="0.75" bottom="0.75" header="0.3" footer="0.3"/>
  <pageSetup orientation="portrait" paperSize="9"/>
  <drawing xmlns:r="http://schemas.openxmlformats.org/officeDocument/2006/relationships" r:id="rId4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6" sqref="A16:B16"/>
    </sheetView>
  </sheetViews>
  <sheetFormatPr baseColWidth="8" defaultRowHeight="14.4"/>
  <cols>
    <col width="16.6640625" customWidth="1" style="325" min="14" max="14"/>
    <col width="11.33203125" customWidth="1" style="325" min="15" max="15"/>
    <col width="18.109375" customWidth="1" style="325" min="18" max="18"/>
    <col width="21" customWidth="1" style="325" min="19" max="19"/>
    <col width="8.5546875" bestFit="1" customWidth="1" style="325" min="20" max="20"/>
  </cols>
  <sheetData>
    <row r="1">
      <c r="A1" s="348" t="n"/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51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ЯМ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</row>
    <row r="7" ht="15.6" customHeight="1" s="325">
      <c r="A7" s="309" t="n"/>
      <c r="L7" s="311" t="n"/>
      <c r="N7" s="335" t="inlineStr">
        <is>
          <t>ЯМ</t>
        </is>
      </c>
      <c r="O7" s="316" t="n"/>
      <c r="P7" s="316" t="n"/>
      <c r="R7" s="64" t="inlineStr">
        <is>
          <t>было на прошлой неделе</t>
        </is>
      </c>
    </row>
    <row r="8">
      <c r="A8" s="309" t="n"/>
      <c r="L8" s="311" t="n"/>
      <c r="N8" s="353" t="inlineStr">
        <is>
          <t>РВТ 160</t>
        </is>
      </c>
      <c r="R8" s="64" t="inlineStr">
        <is>
          <t>Комплект</t>
        </is>
      </c>
      <c r="S8" s="64" t="n"/>
      <c r="T8" s="91" t="inlineStr">
        <is>
          <t>% от РРЦ</t>
        </is>
      </c>
      <c r="U8" s="71" t="n"/>
    </row>
    <row r="9" ht="15.6" customHeight="1" s="325">
      <c r="A9" s="309" t="n"/>
      <c r="L9" s="311" t="n"/>
      <c r="P9" s="65" t="inlineStr">
        <is>
          <t>%</t>
        </is>
      </c>
      <c r="R9" s="89" t="inlineStr">
        <is>
          <t>Цена по карте</t>
        </is>
      </c>
      <c r="S9" s="67" t="n">
        <v>3580</v>
      </c>
      <c r="T9" s="69">
        <f>100-(S9*100/10204)</f>
        <v/>
      </c>
      <c r="U9" s="71" t="n"/>
    </row>
    <row r="10" ht="15.6" customHeight="1" s="325">
      <c r="A10" s="309" t="n"/>
      <c r="L10" s="311" t="n"/>
      <c r="N10" s="66" t="inlineStr">
        <is>
          <t>Цена по карте</t>
        </is>
      </c>
      <c r="O10" s="67" t="n"/>
      <c r="P10" s="69">
        <f>100-(O10*100/10204)</f>
        <v/>
      </c>
      <c r="R10" s="89" t="inlineStr">
        <is>
          <t>Цена без карты</t>
        </is>
      </c>
      <c r="S10" s="67" t="n">
        <v>5200</v>
      </c>
      <c r="T10" s="69">
        <f>100-(S10*100/10204)</f>
        <v/>
      </c>
      <c r="U10" s="71" t="n"/>
    </row>
    <row r="11" ht="15.6" customHeight="1" s="325">
      <c r="A11" s="309" t="n"/>
      <c r="L11" s="311" t="n"/>
      <c r="N11" s="66" t="inlineStr">
        <is>
          <t>Цена без карты</t>
        </is>
      </c>
      <c r="O11" s="67" t="n"/>
      <c r="P11" s="69">
        <f>100-(O11*100/10204)</f>
        <v/>
      </c>
      <c r="R11" s="71" t="n"/>
      <c r="S11" s="71" t="n"/>
      <c r="T11" s="71" t="n"/>
      <c r="U11" s="71" t="n"/>
    </row>
    <row r="12">
      <c r="A12" s="309" t="n"/>
      <c r="L12" s="311" t="n"/>
      <c r="R12" s="73" t="inlineStr">
        <is>
          <t>Динамика изменения</t>
        </is>
      </c>
      <c r="S12" s="64" t="n"/>
      <c r="T12" s="71" t="n"/>
      <c r="U12" s="71" t="n"/>
    </row>
    <row r="13" ht="15.6" customHeight="1" s="325">
      <c r="A13" s="309" t="n"/>
      <c r="L13" s="311" t="n"/>
      <c r="R13" s="74" t="inlineStr">
        <is>
          <t>Цена по карте</t>
        </is>
      </c>
      <c r="S13" s="75" t="inlineStr">
        <is>
          <t>положительная</t>
        </is>
      </c>
      <c r="T13" s="71" t="n"/>
      <c r="U13" s="71" t="n"/>
    </row>
    <row r="14" ht="15.6" customHeight="1" s="325">
      <c r="A14" s="309" t="n"/>
      <c r="L14" s="311" t="n"/>
      <c r="R14" s="76" t="inlineStr">
        <is>
          <t>Цена без карты</t>
        </is>
      </c>
      <c r="S14" s="75" t="inlineStr">
        <is>
          <t>отрицательная</t>
        </is>
      </c>
      <c r="T14" s="71" t="n"/>
      <c r="U14" s="71" t="n"/>
    </row>
    <row r="1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R15" s="71" t="n"/>
      <c r="S15" s="71" t="n"/>
      <c r="T15" s="71" t="n"/>
      <c r="U15" s="71" t="n"/>
    </row>
    <row r="16">
      <c r="A16" s="298" t="inlineStr">
        <is>
          <t>https://market.yandex.ru/product--rotatsionnyi-turbodeflektor-pbt-160/699941546?sku=101822877846&amp;uniqueId=18697529&amp;do-waremd5=0F74n4yDOtXqwAdl-2R0pQ&amp;businessId=18697529&amp;cpc=L7B_VIg7o3rrRMspOXmQAMTA3Yz9DKGCOpcI3EKw9jI-EwRCWaMI2a8GHkdNj0_TpX-Os223420w2vv1uqn8mUi04KTGrW16gTNR-FCreWHweattv-rhYAL9IrbLdiKPEf2IsNL5IsZaJxzlyfleqeINI29Vzk0dZCCXSjZ-_fdDw8a9Do6fywMDywZhm0_cH8GAExGdKwGeNHRByRW87zfet3F5nJTge1ufUTf2Wy8XDMQDlusDNRSWPxh_gDVkO8ead5RaEbN23USshikHNKHijpDFwgCpsKF7fnaaotQjuz93hq5YyQ%2C%2C</t>
        </is>
      </c>
      <c r="B16" s="369" t="n"/>
      <c r="C16" s="305" t="inlineStr">
        <is>
          <t>GERVENT</t>
        </is>
      </c>
      <c r="D16" s="369" t="n"/>
      <c r="E16" s="280" t="n"/>
      <c r="F16" s="369" t="n"/>
      <c r="G16" s="280" t="n"/>
      <c r="H16" s="369" t="n"/>
      <c r="I16" s="280" t="n"/>
      <c r="J16" s="369" t="n"/>
      <c r="K16" s="280" t="n"/>
      <c r="L16" s="369" t="n"/>
    </row>
    <row r="17">
      <c r="A17" s="283" t="inlineStr">
        <is>
          <t>РВТ 355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353" t="inlineStr">
        <is>
          <t>РВТ 355</t>
        </is>
      </c>
    </row>
    <row r="18" ht="15.6" customHeight="1" s="325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N18" s="335" t="n"/>
      <c r="O18" s="316" t="n"/>
      <c r="P18" s="316" t="n"/>
      <c r="R18" s="89" t="inlineStr">
        <is>
          <t>Цена по карте</t>
        </is>
      </c>
      <c r="S18" s="67" t="n">
        <v>5848</v>
      </c>
      <c r="T18" s="69">
        <f>100-(S18*100/10204)</f>
        <v/>
      </c>
    </row>
    <row r="19" ht="15.6" customHeight="1" s="325">
      <c r="A19" s="309" t="n"/>
      <c r="L19" s="311" t="n"/>
      <c r="N19" s="353" t="inlineStr">
        <is>
          <t>РВТ 355</t>
        </is>
      </c>
      <c r="R19" s="89" t="inlineStr">
        <is>
          <t>Цена без карты</t>
        </is>
      </c>
      <c r="S19" s="67" t="n">
        <v>6288</v>
      </c>
      <c r="T19" s="69">
        <f>100-(S19*100/10204)</f>
        <v/>
      </c>
    </row>
    <row r="20">
      <c r="A20" s="309" t="n"/>
      <c r="L20" s="311" t="n"/>
      <c r="P20" s="65" t="inlineStr">
        <is>
          <t>%</t>
        </is>
      </c>
      <c r="R20" s="71" t="n"/>
      <c r="S20" s="71" t="n"/>
      <c r="T20" s="71" t="n"/>
    </row>
    <row r="21" ht="15.6" customHeight="1" s="325">
      <c r="A21" s="309" t="n"/>
      <c r="L21" s="311" t="n"/>
      <c r="N21" s="66" t="inlineStr">
        <is>
          <t>Цена по карте</t>
        </is>
      </c>
      <c r="O21" s="67" t="n"/>
      <c r="P21" s="69">
        <f>100-(O21*100/10204)</f>
        <v/>
      </c>
      <c r="R21" s="73" t="inlineStr">
        <is>
          <t>Динамика изменения</t>
        </is>
      </c>
      <c r="S21" s="64" t="n"/>
      <c r="T21" s="71" t="n"/>
    </row>
    <row r="22" ht="15.6" customHeight="1" s="325">
      <c r="A22" s="309" t="n"/>
      <c r="L22" s="311" t="n"/>
      <c r="N22" s="66" t="inlineStr">
        <is>
          <t>Цена без карты</t>
        </is>
      </c>
      <c r="O22" s="67" t="n"/>
      <c r="P22" s="69">
        <f>100-(O22*100/10204)</f>
        <v/>
      </c>
      <c r="R22" s="74" t="inlineStr">
        <is>
          <t>Цена по карте</t>
        </is>
      </c>
      <c r="S22" s="75" t="inlineStr">
        <is>
          <t>без изменений</t>
        </is>
      </c>
      <c r="T22" s="71" t="n"/>
    </row>
    <row r="23" ht="15.6" customHeight="1" s="325">
      <c r="A23" s="309" t="n"/>
      <c r="L23" s="311" t="n"/>
      <c r="R23" s="76" t="inlineStr">
        <is>
          <t>Цена без карты</t>
        </is>
      </c>
      <c r="S23" s="75" t="inlineStr">
        <is>
          <t>без изменений</t>
        </is>
      </c>
      <c r="T23" s="71" t="n"/>
    </row>
    <row r="24">
      <c r="A24" s="309" t="n"/>
      <c r="L24" s="311" t="n"/>
    </row>
    <row r="25">
      <c r="A25" s="309" t="n"/>
      <c r="L25" s="311" t="n"/>
    </row>
    <row r="26">
      <c r="A26" s="309" t="n"/>
      <c r="L26" s="311" t="n"/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 ht="18.75" customHeight="1" s="325">
      <c r="A28" s="298" t="inlineStr">
        <is>
          <t>https://market.yandex.ru/product--rotatsionnaia-ventiliatsionnaia-turbina-rvt-nd355/1812832847?sku=101928313612&amp;uniqueId=18697529&amp;do-waremd5=0PGd-r3f-1o8bBnJ6F6ljQ&amp;businessId=18697529&amp;cpc=L7B_VIg7o3rZjNhbWRQ-agsCKOOiwFbvLNY-6byV-MYNUaEbcrPFSycXXm_9pmQKO9u9kMeaszA3Fal5Jjc5nR1RY4Cf-wqr9JaCo6Q5gQHM1U9LXiCOP6LU6UAow4I-vM53b2khrlKgdDi0EvnAh6BghBBxFLaBP4KL1QmNg9JOBehbKmz3ff_oHdUYJvnTxdk0vrIJt1Yf6uzsAhk0ImaFN5fOhVGJr3_G2TJwGz5zYyF-dtKE7wh9tcRN5a7PJjc67xLaRpiWGoXkV2AxgiHCbizN25VBBgSIjb2_nZXR-zUx_sDbel5032UNnF4H</t>
        </is>
      </c>
      <c r="B28" s="369" t="n"/>
      <c r="C28" s="280" t="n"/>
      <c r="D28" s="369" t="n"/>
      <c r="E28" s="280" t="n"/>
      <c r="F28" s="369" t="n"/>
      <c r="G28" s="280" t="n"/>
      <c r="H28" s="369" t="n"/>
      <c r="I28" s="280" t="n"/>
      <c r="J28" s="369" t="n"/>
      <c r="K28" s="280" t="n"/>
      <c r="L28" s="369" t="n"/>
    </row>
    <row r="29">
      <c r="A29" s="283" t="inlineStr">
        <is>
          <t>ПЭ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  <c r="R29" s="64" t="inlineStr">
        <is>
          <t>ПЭ</t>
        </is>
      </c>
      <c r="S29" s="64" t="n"/>
      <c r="T29" s="91" t="inlineStr">
        <is>
          <t>% от РРЦ</t>
        </is>
      </c>
    </row>
    <row r="30" ht="15.6" customHeight="1" s="325">
      <c r="A30" s="283" t="n"/>
      <c r="B30" s="307" t="n"/>
      <c r="C30" s="307" t="n"/>
      <c r="D30" s="307" t="n"/>
      <c r="E30" s="307" t="n"/>
      <c r="F30" s="307" t="n"/>
      <c r="G30" s="307" t="n"/>
      <c r="H30" s="307" t="n"/>
      <c r="I30" s="307" t="n"/>
      <c r="J30" s="307" t="n"/>
      <c r="K30" s="307" t="n"/>
      <c r="L30" s="308" t="n"/>
      <c r="N30" s="335" t="n"/>
      <c r="O30" s="316" t="n"/>
      <c r="P30" s="316" t="n"/>
      <c r="R30" s="89" t="inlineStr">
        <is>
          <t>Цена по карте</t>
        </is>
      </c>
      <c r="S30" s="67" t="n"/>
      <c r="T30" s="69">
        <f>100-(S30*100/10204)</f>
        <v/>
      </c>
    </row>
    <row r="31" ht="15.6" customHeight="1" s="325">
      <c r="A31" s="309" t="n"/>
      <c r="L31" s="311" t="n"/>
      <c r="N31" s="353" t="inlineStr">
        <is>
          <t>ПЭ</t>
        </is>
      </c>
      <c r="R31" s="89" t="inlineStr">
        <is>
          <t>Цена без карты</t>
        </is>
      </c>
      <c r="S31" s="67" t="n"/>
      <c r="T31" s="69">
        <f>100-(S31*100/10204)</f>
        <v/>
      </c>
    </row>
    <row r="32">
      <c r="A32" s="309" t="n"/>
      <c r="L32" s="311" t="n"/>
      <c r="P32" s="65" t="inlineStr">
        <is>
          <t>%</t>
        </is>
      </c>
      <c r="R32" s="71" t="n"/>
      <c r="S32" s="71" t="n"/>
      <c r="T32" s="71" t="n"/>
    </row>
    <row r="33" ht="15.6" customHeight="1" s="325">
      <c r="A33" s="309" t="n"/>
      <c r="L33" s="311" t="n"/>
      <c r="N33" s="66" t="inlineStr">
        <is>
          <t>Цена по карте</t>
        </is>
      </c>
      <c r="O33" s="67" t="n"/>
      <c r="P33" s="69">
        <f>100-(O33*100/10204)</f>
        <v/>
      </c>
      <c r="R33" s="73" t="inlineStr">
        <is>
          <t>Динамика изменения</t>
        </is>
      </c>
      <c r="S33" s="64" t="n"/>
      <c r="T33" s="71" t="n"/>
    </row>
    <row r="34" ht="15.6" customHeight="1" s="325">
      <c r="A34" s="309" t="n"/>
      <c r="L34" s="311" t="n"/>
      <c r="N34" s="66" t="inlineStr">
        <is>
          <t>Цена без карты</t>
        </is>
      </c>
      <c r="O34" s="67" t="n"/>
      <c r="P34" s="69">
        <f>100-(O34*100/10204)</f>
        <v/>
      </c>
      <c r="R34" s="74" t="inlineStr">
        <is>
          <t>Цена по карте</t>
        </is>
      </c>
      <c r="S34" s="75" t="inlineStr">
        <is>
          <t>отрицательная</t>
        </is>
      </c>
      <c r="T34" s="71" t="n"/>
    </row>
    <row r="35" ht="15.6" customHeight="1" s="325">
      <c r="A35" s="309" t="n"/>
      <c r="L35" s="311" t="n"/>
      <c r="R35" s="76" t="inlineStr">
        <is>
          <t>Цена без карты</t>
        </is>
      </c>
      <c r="S35" s="75" t="inlineStr">
        <is>
          <t>отрицательная</t>
        </is>
      </c>
      <c r="T35" s="71" t="n"/>
    </row>
    <row r="36">
      <c r="A36" s="309" t="n"/>
      <c r="L36" s="311" t="n"/>
    </row>
    <row r="37">
      <c r="A37" s="309" t="n"/>
      <c r="L37" s="311" t="n"/>
    </row>
    <row r="38">
      <c r="A38" s="309" t="n"/>
      <c r="L38" s="311" t="n"/>
    </row>
    <row r="39">
      <c r="A39" s="312" t="n"/>
      <c r="B39" s="313" t="n"/>
      <c r="C39" s="313" t="n"/>
      <c r="D39" s="313" t="n"/>
      <c r="E39" s="313" t="n"/>
      <c r="F39" s="313" t="n"/>
      <c r="G39" s="313" t="n"/>
      <c r="H39" s="313" t="n"/>
      <c r="I39" s="313" t="n"/>
      <c r="J39" s="313" t="n"/>
      <c r="K39" s="313" t="n"/>
      <c r="L39" s="314" t="n"/>
    </row>
    <row r="40" ht="18.75" customHeight="1" s="325">
      <c r="A40" s="298" t="n"/>
      <c r="B40" s="369" t="n"/>
      <c r="C40" s="280" t="n"/>
      <c r="D40" s="369" t="n"/>
      <c r="E40" s="280" t="n"/>
      <c r="F40" s="369" t="n"/>
      <c r="G40" s="280" t="n"/>
      <c r="H40" s="369" t="n"/>
      <c r="I40" s="280" t="n"/>
      <c r="J40" s="369" t="n"/>
      <c r="K40" s="280" t="n"/>
      <c r="L40" s="369" t="n"/>
    </row>
  </sheetData>
  <mergeCells count="33">
    <mergeCell ref="K16:L16"/>
    <mergeCell ref="N18:P18"/>
    <mergeCell ref="A18:L27"/>
    <mergeCell ref="N8:P8"/>
    <mergeCell ref="A16:B16"/>
    <mergeCell ref="N19:P19"/>
    <mergeCell ref="C16:D16"/>
    <mergeCell ref="I16:J16"/>
    <mergeCell ref="A5:L5"/>
    <mergeCell ref="R17:T17"/>
    <mergeCell ref="E28:F28"/>
    <mergeCell ref="G28:H28"/>
    <mergeCell ref="N31:P31"/>
    <mergeCell ref="C40:D40"/>
    <mergeCell ref="I28:J28"/>
    <mergeCell ref="A17:L17"/>
    <mergeCell ref="E40:F40"/>
    <mergeCell ref="K40:L40"/>
    <mergeCell ref="N30:P30"/>
    <mergeCell ref="A4:L4"/>
    <mergeCell ref="A29:L29"/>
    <mergeCell ref="A30:L39"/>
    <mergeCell ref="N7:P7"/>
    <mergeCell ref="E16:F16"/>
    <mergeCell ref="G16:H16"/>
    <mergeCell ref="K28:L28"/>
    <mergeCell ref="A28:B28"/>
    <mergeCell ref="C28:D28"/>
    <mergeCell ref="A1:L3"/>
    <mergeCell ref="A6:L15"/>
    <mergeCell ref="A40:B40"/>
    <mergeCell ref="G40:H40"/>
    <mergeCell ref="I40:J40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O10" sqref="O10:O11"/>
    </sheetView>
  </sheetViews>
  <sheetFormatPr baseColWidth="8" defaultRowHeight="14.4"/>
  <cols>
    <col width="16.6640625" customWidth="1" style="325" min="14" max="14"/>
    <col width="11.33203125" customWidth="1" style="325" min="15" max="15"/>
    <col width="18.109375" customWidth="1" style="325" min="18" max="18"/>
    <col width="21" customWidth="1" style="325" min="19" max="19"/>
    <col width="8.5546875" bestFit="1" customWidth="1" style="325" min="20" max="20"/>
  </cols>
  <sheetData>
    <row r="1">
      <c r="A1" s="348" t="n"/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51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ЯМ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</row>
    <row r="7" ht="15.6" customHeight="1" s="325">
      <c r="A7" s="309" t="n"/>
      <c r="L7" s="311" t="n"/>
      <c r="N7" s="335" t="inlineStr">
        <is>
          <t>ЯМ</t>
        </is>
      </c>
      <c r="O7" s="316" t="n"/>
      <c r="P7" s="316" t="n"/>
      <c r="R7" s="64" t="inlineStr">
        <is>
          <t>было на прошлой неделе</t>
        </is>
      </c>
    </row>
    <row r="8">
      <c r="A8" s="309" t="n"/>
      <c r="L8" s="311" t="n"/>
      <c r="N8" s="353" t="inlineStr">
        <is>
          <t>РВТ 160</t>
        </is>
      </c>
      <c r="R8" s="64" t="inlineStr">
        <is>
          <t>Комплект</t>
        </is>
      </c>
      <c r="S8" s="64" t="n"/>
      <c r="T8" s="91" t="inlineStr">
        <is>
          <t>% от РРЦ</t>
        </is>
      </c>
      <c r="U8" s="71" t="n"/>
    </row>
    <row r="9" ht="15.6" customHeight="1" s="325">
      <c r="A9" s="309" t="n"/>
      <c r="L9" s="311" t="n"/>
      <c r="P9" s="65" t="inlineStr">
        <is>
          <t>%</t>
        </is>
      </c>
      <c r="R9" s="89" t="inlineStr">
        <is>
          <t>Цена по карте</t>
        </is>
      </c>
      <c r="S9" s="67" t="n">
        <v>4313</v>
      </c>
      <c r="T9" s="69">
        <f>100-(S9*100/10204)</f>
        <v/>
      </c>
      <c r="U9" s="71" t="n"/>
    </row>
    <row r="10" ht="15.6" customHeight="1" s="325">
      <c r="A10" s="309" t="n"/>
      <c r="L10" s="311" t="n"/>
      <c r="N10" s="66" t="inlineStr">
        <is>
          <t>Цена по карте</t>
        </is>
      </c>
      <c r="O10" s="67" t="n">
        <v>4603</v>
      </c>
      <c r="P10" s="69">
        <f>100-(O10*100/10204)</f>
        <v/>
      </c>
      <c r="R10" s="89" t="inlineStr">
        <is>
          <t>Цена без карты</t>
        </is>
      </c>
      <c r="S10" s="67" t="n">
        <v>4357</v>
      </c>
      <c r="T10" s="69">
        <f>100-(S10*100/10204)</f>
        <v/>
      </c>
      <c r="U10" s="71" t="n"/>
    </row>
    <row r="11" ht="15.6" customHeight="1" s="325">
      <c r="A11" s="309" t="n"/>
      <c r="L11" s="311" t="n"/>
      <c r="N11" s="66" t="inlineStr">
        <is>
          <t>Цена без карты</t>
        </is>
      </c>
      <c r="O11" s="67" t="n">
        <v>4649</v>
      </c>
      <c r="P11" s="69">
        <f>100-(O11*100/10204)</f>
        <v/>
      </c>
      <c r="R11" s="71" t="n"/>
      <c r="S11" s="71" t="n"/>
      <c r="T11" s="71" t="n"/>
      <c r="U11" s="71" t="n"/>
    </row>
    <row r="12">
      <c r="A12" s="309" t="n"/>
      <c r="L12" s="311" t="n"/>
      <c r="R12" s="73" t="inlineStr">
        <is>
          <t>Динамика изменения</t>
        </is>
      </c>
      <c r="S12" s="64" t="n"/>
      <c r="T12" s="71" t="n"/>
      <c r="U12" s="71" t="n"/>
    </row>
    <row r="13" ht="15.6" customHeight="1" s="325">
      <c r="A13" s="309" t="n"/>
      <c r="L13" s="311" t="n"/>
      <c r="R13" s="74" t="inlineStr">
        <is>
          <t>Цена по карте</t>
        </is>
      </c>
      <c r="S13" s="75" t="inlineStr">
        <is>
          <t>положительная</t>
        </is>
      </c>
      <c r="T13" s="71" t="n"/>
      <c r="U13" s="71" t="n"/>
    </row>
    <row r="14" ht="15.6" customHeight="1" s="325">
      <c r="A14" s="309" t="n"/>
      <c r="L14" s="311" t="n"/>
      <c r="R14" s="76" t="inlineStr">
        <is>
          <t>Цена без карты</t>
        </is>
      </c>
      <c r="S14" s="75" t="inlineStr">
        <is>
          <t>положительная</t>
        </is>
      </c>
      <c r="T14" s="71" t="n"/>
      <c r="U14" s="71" t="n"/>
    </row>
    <row r="1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R15" s="71" t="n"/>
      <c r="S15" s="71" t="n"/>
      <c r="T15" s="71" t="n"/>
      <c r="U15" s="71" t="n"/>
    </row>
    <row r="16">
      <c r="A16" s="298" t="inlineStr">
        <is>
          <t>https://market.yandex.ru/product--rotatsionnyi-nanodeflektor-160-mm-seryi-grafit/1058320884?sku=103821452159&amp;uniqueId=7920510&amp;do-waremd5=d7Ld1K12U8vzvnPd3Unswg&amp;businessId=7920510&amp;cpc=5j2tJXblNtLmYnr1bYQ1Op6g-3fw7jXjA4TGhsB9hm6VG9HJfXUlzrcN2opOMDNdH5re0gjEs08xnY19Q-w2cJ8t1OSVhmUhh5QC2XkAM6sqyiCYHWsAT6T9br9o2dcZbA1mjxXFwLHniA1LLuVcm6JaxKwZfsaTKGD-AqK8Q2khi9QoSQXmU0E1ON5oHaj9SakBL5RXfeTjZBxvKcqLhlZ79jQYQWbRzj85zgvXcjrqklAFE6YcDG9dHYLjf1baC3l9XGjTsfJ2EV6sr4Sji1-iusqZP0Ndk9cD2a3kqlk8EOawPzFaM50aEvKbWsif07_swoUNiRWE44RzbYBf2Q3nCe3qUT9HXDCZGbqmtl98CnQs3F8DpRZ4688aIVUYQZXI1J9wjzkMRvdSvRWPd6OCIBGklbgYPozGisVHXDgPw4YBAxRozIz4My4qLskousIDuBC5NuQZm4ObXWpa3w%2C%2C</t>
        </is>
      </c>
      <c r="B16" s="369" t="n"/>
      <c r="C16" s="305" t="inlineStr">
        <is>
          <t>GERVENT</t>
        </is>
      </c>
      <c r="D16" s="369" t="n"/>
      <c r="E16" s="280" t="n"/>
      <c r="F16" s="369" t="n"/>
      <c r="G16" s="280" t="n"/>
      <c r="H16" s="369" t="n"/>
      <c r="I16" s="280" t="n"/>
      <c r="J16" s="369" t="n"/>
      <c r="K16" s="280" t="n"/>
      <c r="L16" s="369" t="n"/>
    </row>
    <row r="17">
      <c r="A17" s="283" t="inlineStr">
        <is>
          <t>РВТ 355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353" t="inlineStr">
        <is>
          <t>РВТ 355</t>
        </is>
      </c>
    </row>
    <row r="18" ht="15.6" customHeight="1" s="325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N18" s="335" t="n"/>
      <c r="O18" s="316" t="n"/>
      <c r="P18" s="316" t="n"/>
      <c r="R18" s="89" t="inlineStr">
        <is>
          <t>Цена по карте</t>
        </is>
      </c>
      <c r="S18" s="67" t="n"/>
      <c r="T18" s="69">
        <f>100-(S18*100/10204)</f>
        <v/>
      </c>
    </row>
    <row r="19" ht="15.6" customHeight="1" s="325">
      <c r="A19" s="309" t="n"/>
      <c r="L19" s="311" t="n"/>
      <c r="N19" s="353" t="inlineStr">
        <is>
          <t>РВТ 355</t>
        </is>
      </c>
      <c r="R19" s="89" t="inlineStr">
        <is>
          <t>Цена без карты</t>
        </is>
      </c>
      <c r="S19" s="67" t="n"/>
      <c r="T19" s="69">
        <f>100-(S19*100/10204)</f>
        <v/>
      </c>
    </row>
    <row r="20">
      <c r="A20" s="309" t="n"/>
      <c r="L20" s="311" t="n"/>
      <c r="P20" s="65" t="inlineStr">
        <is>
          <t>%</t>
        </is>
      </c>
      <c r="R20" s="71" t="n"/>
      <c r="S20" s="71" t="n"/>
      <c r="T20" s="71" t="n"/>
    </row>
    <row r="21" ht="15.6" customHeight="1" s="325">
      <c r="A21" s="309" t="n"/>
      <c r="L21" s="311" t="n"/>
      <c r="N21" s="66" t="inlineStr">
        <is>
          <t>Цена по карте</t>
        </is>
      </c>
      <c r="O21" s="67" t="n"/>
      <c r="P21" s="69">
        <f>100-(O21*100/10204)</f>
        <v/>
      </c>
      <c r="R21" s="73" t="inlineStr">
        <is>
          <t>Динамика изменения</t>
        </is>
      </c>
      <c r="S21" s="64" t="n"/>
      <c r="T21" s="71" t="n"/>
    </row>
    <row r="22" ht="15.6" customHeight="1" s="325">
      <c r="A22" s="309" t="n"/>
      <c r="L22" s="311" t="n"/>
      <c r="N22" s="66" t="inlineStr">
        <is>
          <t>Цена без карты</t>
        </is>
      </c>
      <c r="O22" s="67" t="n"/>
      <c r="P22" s="69">
        <f>100-(O22*100/10204)</f>
        <v/>
      </c>
      <c r="R22" s="74" t="inlineStr">
        <is>
          <t>Цена по карте</t>
        </is>
      </c>
      <c r="S22" s="75" t="n"/>
      <c r="T22" s="71" t="n"/>
    </row>
    <row r="23" ht="15.6" customHeight="1" s="325">
      <c r="A23" s="309" t="n"/>
      <c r="L23" s="311" t="n"/>
      <c r="R23" s="76" t="inlineStr">
        <is>
          <t>Цена без карты</t>
        </is>
      </c>
      <c r="S23" s="75" t="n"/>
      <c r="T23" s="71" t="n"/>
    </row>
    <row r="24">
      <c r="A24" s="309" t="n"/>
      <c r="L24" s="311" t="n"/>
    </row>
    <row r="25">
      <c r="A25" s="309" t="n"/>
      <c r="L25" s="311" t="n"/>
    </row>
    <row r="26">
      <c r="A26" s="309" t="n"/>
      <c r="L26" s="311" t="n"/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 ht="18.75" customHeight="1" s="325">
      <c r="A28" s="298" t="inlineStr">
        <is>
          <t>https://market.yandex.ru/product--rotatsionnaia-ventiliatsionnaia-turbina-rvt-nd355/1812832847?sku=101928313612&amp;uniqueId=18697529&amp;do-waremd5=0PGd-r3f-1o8bBnJ6F6ljQ&amp;businessId=18697529&amp;cpc=L7B_VIg7o3rZjNhbWRQ-agsCKOOiwFbvLNY-6byV-MYNUaEbcrPFSycXXm_9pmQKO9u9kMeaszA3Fal5Jjc5nR1RY4Cf-wqr9JaCo6Q5gQHM1U9LXiCOP6LU6UAow4I-vM53b2khrlKgdDi0EvnAh6BghBBxFLaBP4KL1QmNg9JOBehbKmz3ff_oHdUYJvnTxdk0vrIJt1Yf6uzsAhk0ImaFN5fOhVGJr3_G2TJwGz5zYyF-dtKE7wh9tcRN5a7PJjc67xLaRpiWGoXkV2AxgiHCbizN25VBBgSIjb2_nZXR-zUx_sDbel5032UNnF4H</t>
        </is>
      </c>
      <c r="B28" s="369" t="n"/>
      <c r="C28" s="280" t="n"/>
      <c r="D28" s="369" t="n"/>
      <c r="E28" s="280" t="n"/>
      <c r="F28" s="369" t="n"/>
      <c r="G28" s="280" t="n"/>
      <c r="H28" s="369" t="n"/>
      <c r="I28" s="280" t="n"/>
      <c r="J28" s="369" t="n"/>
      <c r="K28" s="280" t="n"/>
      <c r="L28" s="369" t="n"/>
    </row>
    <row r="29">
      <c r="A29" s="283" t="inlineStr">
        <is>
          <t>ПЭ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  <c r="R29" s="64" t="inlineStr">
        <is>
          <t>ПЭ</t>
        </is>
      </c>
      <c r="S29" s="64" t="n"/>
      <c r="T29" s="91" t="inlineStr">
        <is>
          <t>% от РРЦ</t>
        </is>
      </c>
    </row>
    <row r="30" ht="15.6" customHeight="1" s="325">
      <c r="A30" s="283" t="n"/>
      <c r="B30" s="307" t="n"/>
      <c r="C30" s="307" t="n"/>
      <c r="D30" s="307" t="n"/>
      <c r="E30" s="307" t="n"/>
      <c r="F30" s="307" t="n"/>
      <c r="G30" s="307" t="n"/>
      <c r="H30" s="307" t="n"/>
      <c r="I30" s="307" t="n"/>
      <c r="J30" s="307" t="n"/>
      <c r="K30" s="307" t="n"/>
      <c r="L30" s="308" t="n"/>
      <c r="N30" s="335" t="n"/>
      <c r="O30" s="316" t="n"/>
      <c r="P30" s="316" t="n"/>
      <c r="R30" s="89" t="inlineStr">
        <is>
          <t>Цена по карте</t>
        </is>
      </c>
      <c r="S30" s="67" t="n"/>
      <c r="T30" s="69">
        <f>100-(S30*100/10204)</f>
        <v/>
      </c>
    </row>
    <row r="31" ht="15.6" customHeight="1" s="325">
      <c r="A31" s="309" t="n"/>
      <c r="L31" s="311" t="n"/>
      <c r="N31" s="353" t="inlineStr">
        <is>
          <t>ПЭ</t>
        </is>
      </c>
      <c r="R31" s="89" t="inlineStr">
        <is>
          <t>Цена без карты</t>
        </is>
      </c>
      <c r="S31" s="67" t="n"/>
      <c r="T31" s="69">
        <f>100-(S31*100/10204)</f>
        <v/>
      </c>
    </row>
    <row r="32">
      <c r="A32" s="309" t="n"/>
      <c r="L32" s="311" t="n"/>
      <c r="P32" s="65" t="inlineStr">
        <is>
          <t>%</t>
        </is>
      </c>
      <c r="R32" s="71" t="n"/>
      <c r="S32" s="71" t="n"/>
      <c r="T32" s="71" t="n"/>
    </row>
    <row r="33" ht="15.6" customHeight="1" s="325">
      <c r="A33" s="309" t="n"/>
      <c r="L33" s="311" t="n"/>
      <c r="N33" s="66" t="inlineStr">
        <is>
          <t>Цена по карте</t>
        </is>
      </c>
      <c r="O33" s="67" t="n"/>
      <c r="P33" s="69">
        <f>100-(O33*100/10204)</f>
        <v/>
      </c>
      <c r="R33" s="73" t="inlineStr">
        <is>
          <t>Динамика изменения</t>
        </is>
      </c>
      <c r="S33" s="64" t="n"/>
      <c r="T33" s="71" t="n"/>
    </row>
    <row r="34" ht="15.6" customHeight="1" s="325">
      <c r="A34" s="309" t="n"/>
      <c r="L34" s="311" t="n"/>
      <c r="N34" s="66" t="inlineStr">
        <is>
          <t>Цена без карты</t>
        </is>
      </c>
      <c r="O34" s="67" t="n"/>
      <c r="P34" s="69">
        <f>100-(O34*100/10204)</f>
        <v/>
      </c>
      <c r="R34" s="74" t="inlineStr">
        <is>
          <t>Цена по карте</t>
        </is>
      </c>
      <c r="S34" s="75" t="inlineStr">
        <is>
          <t>отрицательная</t>
        </is>
      </c>
      <c r="T34" s="71" t="n"/>
    </row>
    <row r="35" ht="15.6" customHeight="1" s="325">
      <c r="A35" s="309" t="n"/>
      <c r="L35" s="311" t="n"/>
      <c r="R35" s="76" t="inlineStr">
        <is>
          <t>Цена без карты</t>
        </is>
      </c>
      <c r="S35" s="75" t="inlineStr">
        <is>
          <t>отрицательная</t>
        </is>
      </c>
      <c r="T35" s="71" t="n"/>
    </row>
    <row r="36">
      <c r="A36" s="309" t="n"/>
      <c r="L36" s="311" t="n"/>
    </row>
    <row r="37">
      <c r="A37" s="309" t="n"/>
      <c r="L37" s="311" t="n"/>
    </row>
    <row r="38">
      <c r="A38" s="309" t="n"/>
      <c r="L38" s="311" t="n"/>
    </row>
    <row r="39">
      <c r="A39" s="312" t="n"/>
      <c r="B39" s="313" t="n"/>
      <c r="C39" s="313" t="n"/>
      <c r="D39" s="313" t="n"/>
      <c r="E39" s="313" t="n"/>
      <c r="F39" s="313" t="n"/>
      <c r="G39" s="313" t="n"/>
      <c r="H39" s="313" t="n"/>
      <c r="I39" s="313" t="n"/>
      <c r="J39" s="313" t="n"/>
      <c r="K39" s="313" t="n"/>
      <c r="L39" s="314" t="n"/>
    </row>
    <row r="40" ht="18.75" customHeight="1" s="325">
      <c r="A40" s="298" t="n"/>
      <c r="B40" s="369" t="n"/>
      <c r="C40" s="280" t="n"/>
      <c r="D40" s="369" t="n"/>
      <c r="E40" s="280" t="n"/>
      <c r="F40" s="369" t="n"/>
      <c r="G40" s="280" t="n"/>
      <c r="H40" s="369" t="n"/>
      <c r="I40" s="280" t="n"/>
      <c r="J40" s="369" t="n"/>
      <c r="K40" s="280" t="n"/>
      <c r="L40" s="369" t="n"/>
    </row>
  </sheetData>
  <mergeCells count="33">
    <mergeCell ref="K16:L16"/>
    <mergeCell ref="N18:P18"/>
    <mergeCell ref="A18:L27"/>
    <mergeCell ref="N8:P8"/>
    <mergeCell ref="A16:B16"/>
    <mergeCell ref="N19:P19"/>
    <mergeCell ref="C16:D16"/>
    <mergeCell ref="I16:J16"/>
    <mergeCell ref="A5:L5"/>
    <mergeCell ref="R17:T17"/>
    <mergeCell ref="E28:F28"/>
    <mergeCell ref="G28:H28"/>
    <mergeCell ref="N31:P31"/>
    <mergeCell ref="C40:D40"/>
    <mergeCell ref="I28:J28"/>
    <mergeCell ref="A17:L17"/>
    <mergeCell ref="E40:F40"/>
    <mergeCell ref="K40:L40"/>
    <mergeCell ref="N30:P30"/>
    <mergeCell ref="A4:L4"/>
    <mergeCell ref="A29:L29"/>
    <mergeCell ref="A30:L39"/>
    <mergeCell ref="N7:P7"/>
    <mergeCell ref="E16:F16"/>
    <mergeCell ref="G16:H16"/>
    <mergeCell ref="K28:L28"/>
    <mergeCell ref="A28:B28"/>
    <mergeCell ref="C28:D28"/>
    <mergeCell ref="A1:L3"/>
    <mergeCell ref="A6:L15"/>
    <mergeCell ref="A40:B40"/>
    <mergeCell ref="G40:H40"/>
    <mergeCell ref="I40:J40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8" sqref="A18:L27"/>
    </sheetView>
  </sheetViews>
  <sheetFormatPr baseColWidth="8" defaultRowHeight="14.4"/>
  <cols>
    <col width="16.6640625" customWidth="1" style="325" min="14" max="14"/>
    <col width="11.33203125" customWidth="1" style="325" min="15" max="15"/>
    <col width="18.109375" customWidth="1" style="325" min="18" max="18"/>
    <col width="21" customWidth="1" style="325" min="19" max="19"/>
    <col width="8.5546875" bestFit="1" customWidth="1" style="325" min="20" max="20"/>
  </cols>
  <sheetData>
    <row r="1">
      <c r="A1" s="348" t="n"/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51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ЯМ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</row>
    <row r="7" ht="15.6" customHeight="1" s="325">
      <c r="A7" s="309" t="n"/>
      <c r="L7" s="311" t="n"/>
      <c r="N7" s="335" t="inlineStr">
        <is>
          <t>ЯМ</t>
        </is>
      </c>
      <c r="O7" s="316" t="n"/>
      <c r="P7" s="316" t="n"/>
      <c r="R7" s="64" t="inlineStr">
        <is>
          <t>было на прошлой неделе</t>
        </is>
      </c>
    </row>
    <row r="8">
      <c r="A8" s="309" t="n"/>
      <c r="L8" s="311" t="n"/>
      <c r="N8" s="353" t="inlineStr">
        <is>
          <t>РВТ 160</t>
        </is>
      </c>
      <c r="R8" s="64" t="inlineStr">
        <is>
          <t>Комплект</t>
        </is>
      </c>
      <c r="S8" s="64" t="n"/>
      <c r="T8" s="91" t="inlineStr">
        <is>
          <t>% от РРЦ</t>
        </is>
      </c>
      <c r="U8" s="71" t="n"/>
    </row>
    <row r="9" ht="15.6" customHeight="1" s="325">
      <c r="A9" s="309" t="n"/>
      <c r="L9" s="311" t="n"/>
      <c r="P9" s="65" t="inlineStr">
        <is>
          <t>%</t>
        </is>
      </c>
      <c r="R9" s="89" t="inlineStr">
        <is>
          <t>Цена по карте</t>
        </is>
      </c>
      <c r="S9" s="67" t="n">
        <v>4712</v>
      </c>
      <c r="T9" s="69">
        <f>100-(S9*100/10204)</f>
        <v/>
      </c>
      <c r="U9" s="71" t="n"/>
    </row>
    <row r="10" ht="15.6" customHeight="1" s="325">
      <c r="A10" s="309" t="n"/>
      <c r="L10" s="311" t="n"/>
      <c r="N10" s="66" t="inlineStr">
        <is>
          <t>Цена по карте</t>
        </is>
      </c>
      <c r="O10" s="67" t="n">
        <v>4712</v>
      </c>
      <c r="P10" s="69">
        <f>100-(O10*100/10204)</f>
        <v/>
      </c>
      <c r="R10" s="89" t="inlineStr">
        <is>
          <t>Цена без карты</t>
        </is>
      </c>
      <c r="S10" s="67" t="n">
        <v>4760</v>
      </c>
      <c r="T10" s="69">
        <f>100-(S10*100/10204)</f>
        <v/>
      </c>
      <c r="U10" s="71" t="n"/>
    </row>
    <row r="11" ht="15.6" customHeight="1" s="325">
      <c r="A11" s="309" t="n"/>
      <c r="L11" s="311" t="n"/>
      <c r="N11" s="66" t="inlineStr">
        <is>
          <t>Цена без карты</t>
        </is>
      </c>
      <c r="O11" s="67" t="n">
        <v>4760</v>
      </c>
      <c r="P11" s="69">
        <f>100-(O11*100/10204)</f>
        <v/>
      </c>
      <c r="R11" s="71" t="n"/>
      <c r="S11" s="71" t="n"/>
      <c r="T11" s="71" t="n"/>
      <c r="U11" s="71" t="n"/>
    </row>
    <row r="12">
      <c r="A12" s="309" t="n"/>
      <c r="L12" s="311" t="n"/>
      <c r="R12" s="73" t="inlineStr">
        <is>
          <t>Динамика изменения</t>
        </is>
      </c>
      <c r="S12" s="64" t="n"/>
      <c r="T12" s="71" t="n"/>
      <c r="U12" s="71" t="n"/>
    </row>
    <row r="13" ht="15.6" customHeight="1" s="325">
      <c r="A13" s="309" t="n"/>
      <c r="L13" s="311" t="n"/>
      <c r="R13" s="74" t="inlineStr">
        <is>
          <t>Цена по карте</t>
        </is>
      </c>
      <c r="S13" s="75" t="inlineStr">
        <is>
          <t>без изменений</t>
        </is>
      </c>
      <c r="T13" s="71" t="n"/>
      <c r="U13" s="71" t="n"/>
    </row>
    <row r="14" ht="15.6" customHeight="1" s="325">
      <c r="A14" s="309" t="n"/>
      <c r="L14" s="311" t="n"/>
      <c r="R14" s="76" t="inlineStr">
        <is>
          <t>Цена без карты</t>
        </is>
      </c>
      <c r="S14" s="75" t="inlineStr">
        <is>
          <t>без изменений</t>
        </is>
      </c>
      <c r="T14" s="71" t="n"/>
      <c r="U14" s="71" t="n"/>
    </row>
    <row r="1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R15" s="71" t="n"/>
      <c r="S15" s="71" t="n"/>
      <c r="T15" s="71" t="n"/>
      <c r="U15" s="71" t="n"/>
    </row>
    <row r="16">
      <c r="A16" s="298" t="inlineStr">
        <is>
          <t>https://market.yandex.ru/card/rotatsionnyy-nanodeflektor-160-mm-seryy-grafit/4317026013?do-waremd5=0S6FIsGUQZPfzM5yV2MvTw&amp;cpc=r_89t-FOWkao6mo0vk-R_76FZLhtx82hZE83xObGMcDtGyLhxd86fOaS0QkIS7SfSott3vqdtI0LEOS4Uuh8tLFDugDimnmdM4b8AgJk9aA_ysMkq8a1TMHt4nM5PzI93-SPlk6YcHdP7BqK8BcbB4Mug8PWpYkG_KfPmyWGKF7aaj2a8saQH7cs35TXfVy_mM7eMIWYhedHjURUX2xMGDTHbGBGageL8pbNpRVn1PsvoUpO5Uxgv3OC7ZU-eMCR-KtAlHkhh4GjryBVwXFJmL6j7PiBGGvk6Jb91wBOE_yJcOLfbZWETgarBOXfGbGE8lG0XV6mRde2FjKlunjl7vF18ytGmPDp9NWD5BxT1rpHGCsIDD2WkhlEMsPqBVKgBXZj5CQZiXSN3i79mIwc8LWQlQJavILikU6ARY-rn8NYjcjlSZSz2yux6JG8kOxFi7f57c1CX6LtcrZF0tXi1NRUQWpgCW2kjC-AFz3mypFPaZj89YmfJk-xbO5VfHJ4CxcFcIeszSsnEUrMy-jV8ctt0beVcGqNRSBxc39H05JcrSmC4w9QiSZUNORlLab2m6RiWNbIHykG6GlaeOGDRQ%2C%2C&amp;ogV=-2</t>
        </is>
      </c>
      <c r="B16" s="369" t="n"/>
      <c r="C16" s="305" t="inlineStr">
        <is>
          <t>GERVENT</t>
        </is>
      </c>
      <c r="D16" s="369" t="n"/>
      <c r="E16" s="280" t="n"/>
      <c r="F16" s="369" t="n"/>
      <c r="G16" s="280" t="n"/>
      <c r="H16" s="369" t="n"/>
      <c r="I16" s="280" t="n"/>
      <c r="J16" s="369" t="n"/>
      <c r="K16" s="280" t="n"/>
      <c r="L16" s="369" t="n"/>
    </row>
    <row r="17">
      <c r="A17" s="283" t="n"/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353" t="inlineStr">
        <is>
          <t>РВТ 355</t>
        </is>
      </c>
    </row>
    <row r="18" ht="15.6" customHeight="1" s="325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N18" s="335" t="n"/>
      <c r="O18" s="316" t="n"/>
      <c r="P18" s="316" t="n"/>
      <c r="R18" s="89" t="inlineStr">
        <is>
          <t>Цена по карте</t>
        </is>
      </c>
      <c r="S18" s="67" t="n"/>
      <c r="T18" s="69">
        <f>100-(S18*100/10204)</f>
        <v/>
      </c>
    </row>
    <row r="19" ht="15.6" customHeight="1" s="325">
      <c r="A19" s="309" t="n"/>
      <c r="L19" s="311" t="n"/>
      <c r="N19" s="353" t="inlineStr">
        <is>
          <t>РВТ 355</t>
        </is>
      </c>
      <c r="R19" s="89" t="inlineStr">
        <is>
          <t>Цена без карты</t>
        </is>
      </c>
      <c r="S19" s="67" t="n"/>
      <c r="T19" s="69">
        <f>100-(S19*100/10204)</f>
        <v/>
      </c>
    </row>
    <row r="20">
      <c r="A20" s="309" t="n"/>
      <c r="L20" s="311" t="n"/>
      <c r="P20" s="65" t="inlineStr">
        <is>
          <t>%</t>
        </is>
      </c>
      <c r="R20" s="71" t="n"/>
      <c r="S20" s="71" t="n"/>
      <c r="T20" s="71" t="n"/>
    </row>
    <row r="21" ht="15.6" customHeight="1" s="325">
      <c r="A21" s="309" t="n"/>
      <c r="L21" s="311" t="n"/>
      <c r="N21" s="66" t="inlineStr">
        <is>
          <t>Цена по карте</t>
        </is>
      </c>
      <c r="O21" s="67" t="n"/>
      <c r="P21" s="69">
        <f>100-(O21*100/10204)</f>
        <v/>
      </c>
      <c r="R21" s="73" t="inlineStr">
        <is>
          <t>Динамика изменения</t>
        </is>
      </c>
      <c r="S21" s="64" t="n"/>
      <c r="T21" s="71" t="n"/>
    </row>
    <row r="22" ht="15.6" customHeight="1" s="325">
      <c r="A22" s="309" t="n"/>
      <c r="L22" s="311" t="n"/>
      <c r="N22" s="66" t="inlineStr">
        <is>
          <t>Цена без карты</t>
        </is>
      </c>
      <c r="O22" s="67" t="n"/>
      <c r="P22" s="69">
        <f>100-(O22*100/10204)</f>
        <v/>
      </c>
      <c r="R22" s="74" t="inlineStr">
        <is>
          <t>Цена по карте</t>
        </is>
      </c>
      <c r="S22" s="75" t="n"/>
      <c r="T22" s="71" t="n"/>
    </row>
    <row r="23" ht="15.6" customHeight="1" s="325">
      <c r="A23" s="309" t="n"/>
      <c r="L23" s="311" t="n"/>
      <c r="R23" s="76" t="inlineStr">
        <is>
          <t>Цена без карты</t>
        </is>
      </c>
      <c r="S23" s="75" t="n"/>
      <c r="T23" s="71" t="n"/>
    </row>
    <row r="24">
      <c r="A24" s="309" t="n"/>
      <c r="L24" s="311" t="n"/>
    </row>
    <row r="25">
      <c r="A25" s="309" t="n"/>
      <c r="L25" s="311" t="n"/>
    </row>
    <row r="26">
      <c r="A26" s="309" t="n"/>
      <c r="L26" s="311" t="n"/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 ht="18.75" customHeight="1" s="325">
      <c r="A28" s="298" t="inlineStr">
        <is>
          <t>https://market.yandex.ru/product--rotatsionnaia-ventiliatsionnaia-turbina-rvt-nd355/1812832847?sku=101928313612&amp;uniqueId=18697529&amp;do-waremd5=0PGd-r3f-1o8bBnJ6F6ljQ&amp;businessId=18697529&amp;cpc=L7B_VIg7o3rZjNhbWRQ-agsCKOOiwFbvLNY-6byV-MYNUaEbcrPFSycXXm_9pmQKO9u9kMeaszA3Fal5Jjc5nR1RY4Cf-wqr9JaCo6Q5gQHM1U9LXiCOP6LU6UAow4I-vM53b2khrlKgdDi0EvnAh6BghBBxFLaBP4KL1QmNg9JOBehbKmz3ff_oHdUYJvnTxdk0vrIJt1Yf6uzsAhk0ImaFN5fOhVGJr3_G2TJwGz5zYyF-dtKE7wh9tcRN5a7PJjc67xLaRpiWGoXkV2AxgiHCbizN25VBBgSIjb2_nZXR-zUx_sDbel5032UNnF4H</t>
        </is>
      </c>
      <c r="B28" s="369" t="n"/>
      <c r="C28" s="280" t="n"/>
      <c r="D28" s="369" t="n"/>
      <c r="E28" s="280" t="n"/>
      <c r="F28" s="369" t="n"/>
      <c r="G28" s="280" t="n"/>
      <c r="H28" s="369" t="n"/>
      <c r="I28" s="280" t="n"/>
      <c r="J28" s="369" t="n"/>
      <c r="K28" s="280" t="n"/>
      <c r="L28" s="369" t="n"/>
    </row>
    <row r="29">
      <c r="A29" s="283" t="inlineStr">
        <is>
          <t>ПЭ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  <c r="R29" s="64" t="inlineStr">
        <is>
          <t>ПЭ</t>
        </is>
      </c>
      <c r="S29" s="64" t="n"/>
      <c r="T29" s="91" t="inlineStr">
        <is>
          <t>% от РРЦ</t>
        </is>
      </c>
    </row>
    <row r="30" ht="15.6" customHeight="1" s="325">
      <c r="A30" s="283" t="n"/>
      <c r="B30" s="307" t="n"/>
      <c r="C30" s="307" t="n"/>
      <c r="D30" s="307" t="n"/>
      <c r="E30" s="307" t="n"/>
      <c r="F30" s="307" t="n"/>
      <c r="G30" s="307" t="n"/>
      <c r="H30" s="307" t="n"/>
      <c r="I30" s="307" t="n"/>
      <c r="J30" s="307" t="n"/>
      <c r="K30" s="307" t="n"/>
      <c r="L30" s="308" t="n"/>
      <c r="N30" s="335" t="n"/>
      <c r="O30" s="316" t="n"/>
      <c r="P30" s="316" t="n"/>
      <c r="R30" s="89" t="inlineStr">
        <is>
          <t>Цена по карте</t>
        </is>
      </c>
      <c r="S30" s="67" t="n"/>
      <c r="T30" s="69">
        <f>100-(S30*100/10204)</f>
        <v/>
      </c>
    </row>
    <row r="31" ht="15.6" customHeight="1" s="325">
      <c r="A31" s="309" t="n"/>
      <c r="L31" s="311" t="n"/>
      <c r="N31" s="353" t="inlineStr">
        <is>
          <t>ПЭ</t>
        </is>
      </c>
      <c r="R31" s="89" t="inlineStr">
        <is>
          <t>Цена без карты</t>
        </is>
      </c>
      <c r="S31" s="67" t="n"/>
      <c r="T31" s="69">
        <f>100-(S31*100/10204)</f>
        <v/>
      </c>
    </row>
    <row r="32">
      <c r="A32" s="309" t="n"/>
      <c r="L32" s="311" t="n"/>
      <c r="P32" s="65" t="inlineStr">
        <is>
          <t>%</t>
        </is>
      </c>
      <c r="R32" s="71" t="n"/>
      <c r="S32" s="71" t="n"/>
      <c r="T32" s="71" t="n"/>
    </row>
    <row r="33" ht="15.6" customHeight="1" s="325">
      <c r="A33" s="309" t="n"/>
      <c r="L33" s="311" t="n"/>
      <c r="N33" s="66" t="inlineStr">
        <is>
          <t>Цена по карте</t>
        </is>
      </c>
      <c r="O33" s="67" t="n"/>
      <c r="P33" s="69">
        <f>100-(O33*100/10204)</f>
        <v/>
      </c>
      <c r="R33" s="73" t="inlineStr">
        <is>
          <t>Динамика изменения</t>
        </is>
      </c>
      <c r="S33" s="64" t="n"/>
      <c r="T33" s="71" t="n"/>
    </row>
    <row r="34" ht="15.6" customHeight="1" s="325">
      <c r="A34" s="309" t="n"/>
      <c r="L34" s="311" t="n"/>
      <c r="N34" s="66" t="inlineStr">
        <is>
          <t>Цена без карты</t>
        </is>
      </c>
      <c r="O34" s="67" t="n"/>
      <c r="P34" s="69">
        <f>100-(O34*100/10204)</f>
        <v/>
      </c>
      <c r="R34" s="74" t="inlineStr">
        <is>
          <t>Цена по карте</t>
        </is>
      </c>
      <c r="S34" s="75" t="inlineStr">
        <is>
          <t>отрицательная</t>
        </is>
      </c>
      <c r="T34" s="71" t="n"/>
    </row>
    <row r="35" ht="15.6" customHeight="1" s="325">
      <c r="A35" s="309" t="n"/>
      <c r="L35" s="311" t="n"/>
      <c r="R35" s="76" t="inlineStr">
        <is>
          <t>Цена без карты</t>
        </is>
      </c>
      <c r="S35" s="75" t="inlineStr">
        <is>
          <t>отрицательная</t>
        </is>
      </c>
      <c r="T35" s="71" t="n"/>
    </row>
    <row r="36">
      <c r="A36" s="309" t="n"/>
      <c r="L36" s="311" t="n"/>
    </row>
    <row r="37">
      <c r="A37" s="309" t="n"/>
      <c r="L37" s="311" t="n"/>
    </row>
    <row r="38">
      <c r="A38" s="309" t="n"/>
      <c r="L38" s="311" t="n"/>
    </row>
    <row r="39">
      <c r="A39" s="312" t="n"/>
      <c r="B39" s="313" t="n"/>
      <c r="C39" s="313" t="n"/>
      <c r="D39" s="313" t="n"/>
      <c r="E39" s="313" t="n"/>
      <c r="F39" s="313" t="n"/>
      <c r="G39" s="313" t="n"/>
      <c r="H39" s="313" t="n"/>
      <c r="I39" s="313" t="n"/>
      <c r="J39" s="313" t="n"/>
      <c r="K39" s="313" t="n"/>
      <c r="L39" s="314" t="n"/>
    </row>
    <row r="40" ht="18.75" customHeight="1" s="325">
      <c r="A40" s="298" t="n"/>
      <c r="B40" s="369" t="n"/>
      <c r="C40" s="280" t="n"/>
      <c r="D40" s="369" t="n"/>
      <c r="E40" s="280" t="n"/>
      <c r="F40" s="369" t="n"/>
      <c r="G40" s="280" t="n"/>
      <c r="H40" s="369" t="n"/>
      <c r="I40" s="280" t="n"/>
      <c r="J40" s="369" t="n"/>
      <c r="K40" s="280" t="n"/>
      <c r="L40" s="369" t="n"/>
    </row>
  </sheetData>
  <mergeCells count="33">
    <mergeCell ref="K16:L16"/>
    <mergeCell ref="N18:P18"/>
    <mergeCell ref="A18:L27"/>
    <mergeCell ref="N8:P8"/>
    <mergeCell ref="A16:B16"/>
    <mergeCell ref="N19:P19"/>
    <mergeCell ref="C16:D16"/>
    <mergeCell ref="I16:J16"/>
    <mergeCell ref="A5:L5"/>
    <mergeCell ref="R17:T17"/>
    <mergeCell ref="E28:F28"/>
    <mergeCell ref="G28:H28"/>
    <mergeCell ref="N31:P31"/>
    <mergeCell ref="C40:D40"/>
    <mergeCell ref="I28:J28"/>
    <mergeCell ref="A17:L17"/>
    <mergeCell ref="E40:F40"/>
    <mergeCell ref="K40:L40"/>
    <mergeCell ref="N30:P30"/>
    <mergeCell ref="A4:L4"/>
    <mergeCell ref="A29:L29"/>
    <mergeCell ref="A30:L39"/>
    <mergeCell ref="N7:P7"/>
    <mergeCell ref="E16:F16"/>
    <mergeCell ref="G16:H16"/>
    <mergeCell ref="K28:L28"/>
    <mergeCell ref="A28:B28"/>
    <mergeCell ref="C28:D28"/>
    <mergeCell ref="A1:L3"/>
    <mergeCell ref="A6:L15"/>
    <mergeCell ref="A40:B40"/>
    <mergeCell ref="G40:H40"/>
    <mergeCell ref="I40:J40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52"/>
  <sheetViews>
    <sheetView zoomScale="85" workbookViewId="0">
      <selection activeCell="A16" sqref="A16:B16"/>
    </sheetView>
  </sheetViews>
  <sheetFormatPr baseColWidth="8" defaultRowHeight="14.4"/>
  <cols>
    <col width="16.6640625" customWidth="1" style="325" min="14" max="14"/>
    <col width="11.33203125" customWidth="1" style="325" min="15" max="15"/>
    <col width="18.109375" customWidth="1" style="325" min="18" max="18"/>
    <col width="21" customWidth="1" style="325" min="19" max="19"/>
    <col width="8.5546875" bestFit="1" customWidth="1" style="325" min="20" max="20"/>
  </cols>
  <sheetData>
    <row r="1">
      <c r="A1" s="348" t="n"/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51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ОЗОН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</row>
    <row r="7" ht="15.6" customHeight="1" s="325">
      <c r="A7" s="309" t="n"/>
      <c r="L7" s="311" t="n"/>
      <c r="N7" s="335" t="inlineStr">
        <is>
          <t>ЯМ</t>
        </is>
      </c>
      <c r="O7" s="316" t="n"/>
      <c r="P7" s="316" t="n"/>
      <c r="R7" s="64" t="inlineStr">
        <is>
          <t>было на прошлой неделе</t>
        </is>
      </c>
    </row>
    <row r="8">
      <c r="A8" s="309" t="n"/>
      <c r="L8" s="311" t="n"/>
      <c r="N8" s="353" t="inlineStr">
        <is>
          <t>РВТ 160</t>
        </is>
      </c>
      <c r="R8" s="64" t="inlineStr">
        <is>
          <t>Комплект</t>
        </is>
      </c>
      <c r="S8" s="64" t="n"/>
      <c r="T8" s="91" t="inlineStr">
        <is>
          <t>% от РРЦ</t>
        </is>
      </c>
      <c r="U8" s="71" t="n"/>
    </row>
    <row r="9" ht="15.6" customHeight="1" s="325">
      <c r="A9" s="309" t="n"/>
      <c r="L9" s="311" t="n"/>
      <c r="P9" s="65" t="inlineStr">
        <is>
          <t>%</t>
        </is>
      </c>
      <c r="R9" s="89" t="inlineStr">
        <is>
          <t>Цена по карте</t>
        </is>
      </c>
      <c r="S9" s="67" t="n">
        <v>5557</v>
      </c>
      <c r="T9" s="69">
        <f>100-(S9*100/10204)</f>
        <v/>
      </c>
      <c r="U9" s="71" t="n"/>
    </row>
    <row r="10" ht="15.6" customHeight="1" s="325">
      <c r="A10" s="309" t="n"/>
      <c r="L10" s="311" t="n"/>
      <c r="N10" s="66" t="inlineStr">
        <is>
          <t>Цена по карте</t>
        </is>
      </c>
      <c r="O10" s="67" t="n">
        <v>4854</v>
      </c>
      <c r="P10" s="69">
        <f>100-(O10*100/10204)</f>
        <v/>
      </c>
      <c r="R10" s="89" t="inlineStr">
        <is>
          <t>Цена без карты</t>
        </is>
      </c>
      <c r="S10" s="67" t="n">
        <v>6190</v>
      </c>
      <c r="T10" s="69">
        <f>100-(S10*100/10204)</f>
        <v/>
      </c>
      <c r="U10" s="71" t="n"/>
    </row>
    <row r="11" ht="15.6" customHeight="1" s="325">
      <c r="A11" s="309" t="n"/>
      <c r="L11" s="311" t="n"/>
      <c r="N11" s="66" t="inlineStr">
        <is>
          <t>Цена без карты</t>
        </is>
      </c>
      <c r="O11" s="67" t="n">
        <v>5095</v>
      </c>
      <c r="P11" s="69">
        <f>100-(O11*100/10204)</f>
        <v/>
      </c>
      <c r="R11" s="71" t="n"/>
      <c r="S11" s="71" t="n"/>
      <c r="T11" s="71" t="n"/>
      <c r="U11" s="71" t="n"/>
    </row>
    <row r="12">
      <c r="A12" s="309" t="n"/>
      <c r="L12" s="311" t="n"/>
      <c r="R12" s="73" t="inlineStr">
        <is>
          <t>Динамика изменения</t>
        </is>
      </c>
      <c r="S12" s="64" t="n"/>
      <c r="T12" s="71" t="n"/>
      <c r="U12" s="71" t="n"/>
    </row>
    <row r="13" ht="15.6" customHeight="1" s="325">
      <c r="A13" s="309" t="n"/>
      <c r="L13" s="311" t="n"/>
      <c r="R13" s="74" t="inlineStr">
        <is>
          <t>Цена по карте</t>
        </is>
      </c>
      <c r="S13" s="75" t="inlineStr">
        <is>
          <t>положительная</t>
        </is>
      </c>
      <c r="T13" s="71" t="n"/>
      <c r="U13" s="71" t="n"/>
    </row>
    <row r="14" ht="15.6" customHeight="1" s="325">
      <c r="A14" s="309" t="n"/>
      <c r="L14" s="311" t="n"/>
      <c r="R14" s="76" t="inlineStr">
        <is>
          <t>Цена без карты</t>
        </is>
      </c>
      <c r="S14" s="75" t="inlineStr">
        <is>
          <t>положительная</t>
        </is>
      </c>
      <c r="T14" s="71" t="n"/>
      <c r="U14" s="71" t="n"/>
    </row>
    <row r="1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R15" s="71" t="n"/>
      <c r="S15" s="71" t="n"/>
      <c r="T15" s="71" t="n"/>
      <c r="U15" s="71" t="n"/>
    </row>
    <row r="16">
      <c r="A16" s="298" t="inlineStr">
        <is>
          <t>https://www.ozon.ru/product/rotatsionnaya-ventilyatsionnaya-turbina-160-gervent-korichnevyy-ral-8017-1771509445/?_bctx=CAQQt46AAQ&amp;at=83tBmlZMGTzXvA7gI9WnmyZSrZZzp2hVzBqyqURXKEMV&amp;hs=1</t>
        </is>
      </c>
      <c r="B16" s="369" t="n"/>
      <c r="C16" s="305" t="inlineStr">
        <is>
          <t>GERVENT</t>
        </is>
      </c>
      <c r="D16" s="369" t="n"/>
      <c r="E16" s="280" t="n"/>
      <c r="F16" s="369" t="n"/>
      <c r="G16" s="280" t="n"/>
      <c r="H16" s="369" t="n"/>
      <c r="I16" s="280" t="n"/>
      <c r="J16" s="369" t="n"/>
      <c r="K16" s="280" t="n"/>
      <c r="L16" s="369" t="n"/>
    </row>
    <row r="17">
      <c r="A17" s="283" t="inlineStr">
        <is>
          <t>Комплект с РВТ-160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353" t="inlineStr">
        <is>
          <t>Комплект с РВТ-160</t>
        </is>
      </c>
    </row>
    <row r="18" ht="15.6" customHeight="1" s="325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N18" s="335" t="n"/>
      <c r="O18" s="316" t="n"/>
      <c r="P18" s="316" t="n"/>
      <c r="R18" s="89" t="inlineStr">
        <is>
          <t>Цена по карте</t>
        </is>
      </c>
      <c r="S18" s="67" t="n">
        <v>10651</v>
      </c>
      <c r="T18" s="69">
        <f>100-(S18*100/10204)</f>
        <v/>
      </c>
    </row>
    <row r="19" ht="15.6" customHeight="1" s="325">
      <c r="A19" s="309" t="n"/>
      <c r="L19" s="311" t="n"/>
      <c r="N19" s="353" t="inlineStr">
        <is>
          <t>Комплект с РВТ-160</t>
        </is>
      </c>
      <c r="R19" s="89" t="inlineStr">
        <is>
          <t>Цена без карты</t>
        </is>
      </c>
      <c r="S19" s="67" t="n">
        <v>11716</v>
      </c>
      <c r="T19" s="69">
        <f>100-(S19*100/10204)</f>
        <v/>
      </c>
    </row>
    <row r="20">
      <c r="A20" s="309" t="n"/>
      <c r="L20" s="311" t="n"/>
      <c r="P20" s="65" t="inlineStr">
        <is>
          <t>%</t>
        </is>
      </c>
      <c r="R20" s="71" t="n"/>
      <c r="S20" s="71" t="n"/>
      <c r="T20" s="71" t="n"/>
    </row>
    <row r="21" ht="15.6" customHeight="1" s="325">
      <c r="A21" s="309" t="n"/>
      <c r="L21" s="311" t="n"/>
      <c r="N21" s="66" t="inlineStr">
        <is>
          <t>Цена по карте</t>
        </is>
      </c>
      <c r="O21" s="67" t="n">
        <v>10400</v>
      </c>
      <c r="P21" s="69">
        <f>100-(O21*100/10204)</f>
        <v/>
      </c>
      <c r="R21" s="73" t="inlineStr">
        <is>
          <t>Динамика изменения</t>
        </is>
      </c>
      <c r="S21" s="64" t="n"/>
      <c r="T21" s="71" t="n"/>
    </row>
    <row r="22" ht="15.6" customHeight="1" s="325">
      <c r="A22" s="309" t="n"/>
      <c r="L22" s="311" t="n"/>
      <c r="N22" s="66" t="inlineStr">
        <is>
          <t>Цена без карты</t>
        </is>
      </c>
      <c r="O22" s="67" t="n">
        <v>10574</v>
      </c>
      <c r="P22" s="69">
        <f>100-(O22*100/10204)</f>
        <v/>
      </c>
      <c r="R22" s="74" t="inlineStr">
        <is>
          <t>Цена по карте</t>
        </is>
      </c>
      <c r="S22" s="67" t="n"/>
      <c r="T22" s="71" t="n"/>
    </row>
    <row r="23" ht="15.6" customHeight="1" s="325">
      <c r="A23" s="309" t="n"/>
      <c r="L23" s="311" t="n"/>
      <c r="R23" s="76" t="inlineStr">
        <is>
          <t>Цена без карты</t>
        </is>
      </c>
      <c r="S23" s="67" t="n"/>
      <c r="T23" s="71" t="n"/>
    </row>
    <row r="24">
      <c r="A24" s="309" t="n"/>
      <c r="L24" s="311" t="n"/>
    </row>
    <row r="25">
      <c r="A25" s="309" t="n"/>
      <c r="L25" s="311" t="n"/>
      <c r="R25" s="73" t="inlineStr">
        <is>
          <t>Динамика изменения</t>
        </is>
      </c>
      <c r="S25" s="64" t="n"/>
    </row>
    <row r="26" ht="15.6" customHeight="1" s="325">
      <c r="A26" s="309" t="n"/>
      <c r="L26" s="311" t="n"/>
      <c r="R26" s="74" t="inlineStr">
        <is>
          <t>Цена по карте</t>
        </is>
      </c>
      <c r="S26" s="75" t="inlineStr">
        <is>
          <t>положительная</t>
        </is>
      </c>
    </row>
    <row r="27" ht="15.6" customHeight="1" s="325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  <c r="R27" s="76" t="inlineStr">
        <is>
          <t>Цена без карты</t>
        </is>
      </c>
      <c r="S27" s="75" t="inlineStr">
        <is>
          <t>положительная</t>
        </is>
      </c>
    </row>
    <row r="28" ht="18.75" customHeight="1" s="325">
      <c r="A28" s="298" t="inlineStr">
        <is>
          <t>https://www.ozon.ru/product/ventilyatsionnyy-vyhod-izolirovannyy-dlya-metallocherepitsy-monterrey-komplekt-125-160-1771509399/?_bctx=CAQQt46AAQ&amp;at=mqtkVZKYxFr9z2AgtvkwQw3t0WNzEkHE6vO5GhKZR3QA&amp;hs=1</t>
        </is>
      </c>
      <c r="B28" s="369" t="n"/>
      <c r="C28" s="280" t="n"/>
      <c r="D28" s="369" t="n"/>
      <c r="E28" s="280" t="n"/>
      <c r="F28" s="369" t="n"/>
      <c r="G28" s="280" t="n"/>
      <c r="H28" s="369" t="n"/>
      <c r="I28" s="280" t="n"/>
      <c r="J28" s="369" t="n"/>
      <c r="K28" s="280" t="n"/>
      <c r="L28" s="369" t="n"/>
      <c r="R28" s="71" t="n"/>
      <c r="S28" s="71" t="n"/>
    </row>
    <row r="29">
      <c r="A29" s="283" t="inlineStr">
        <is>
          <t>вв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  <c r="R29" s="64" t="inlineStr">
        <is>
          <t>ВВ</t>
        </is>
      </c>
      <c r="S29" s="64" t="n"/>
      <c r="T29" s="91" t="inlineStr">
        <is>
          <t>% от РРЦ</t>
        </is>
      </c>
    </row>
    <row r="30" ht="15.6" customHeight="1" s="325">
      <c r="A30" s="283" t="n"/>
      <c r="B30" s="307" t="n"/>
      <c r="C30" s="307" t="n"/>
      <c r="D30" s="307" t="n"/>
      <c r="E30" s="307" t="n"/>
      <c r="F30" s="307" t="n"/>
      <c r="G30" s="307" t="n"/>
      <c r="H30" s="307" t="n"/>
      <c r="I30" s="307" t="n"/>
      <c r="J30" s="307" t="n"/>
      <c r="K30" s="307" t="n"/>
      <c r="L30" s="308" t="n"/>
      <c r="N30" s="338" t="n"/>
      <c r="R30" s="89" t="inlineStr">
        <is>
          <t>Цена по карте</t>
        </is>
      </c>
      <c r="S30" s="67" t="n">
        <v>2677</v>
      </c>
      <c r="T30" s="69">
        <f>100-(S30*100/10204)</f>
        <v/>
      </c>
    </row>
    <row r="31" ht="15.6" customHeight="1" s="325">
      <c r="A31" s="309" t="n"/>
      <c r="L31" s="311" t="n"/>
      <c r="N31" s="353" t="inlineStr">
        <is>
          <t>ВВ</t>
        </is>
      </c>
      <c r="R31" s="89" t="inlineStr">
        <is>
          <t>Цена без карты</t>
        </is>
      </c>
      <c r="S31" s="67" t="n">
        <v>2761</v>
      </c>
      <c r="T31" s="69">
        <f>100-(S31*100/10204)</f>
        <v/>
      </c>
    </row>
    <row r="32">
      <c r="A32" s="309" t="n"/>
      <c r="L32" s="311" t="n"/>
      <c r="P32" s="65" t="inlineStr">
        <is>
          <t>%</t>
        </is>
      </c>
      <c r="R32" s="71" t="n"/>
      <c r="S32" s="71" t="n"/>
      <c r="T32" s="71" t="n"/>
    </row>
    <row r="33" ht="15.6" customHeight="1" s="325">
      <c r="A33" s="309" t="n"/>
      <c r="L33" s="311" t="n"/>
      <c r="N33" s="66" t="inlineStr">
        <is>
          <t>Цена по карте</t>
        </is>
      </c>
      <c r="O33" s="67" t="n">
        <v>2445</v>
      </c>
      <c r="P33" s="69">
        <f>100-(O33*100/10204)</f>
        <v/>
      </c>
      <c r="R33" s="73" t="inlineStr">
        <is>
          <t>Динамика изменения</t>
        </is>
      </c>
      <c r="S33" s="64" t="n"/>
      <c r="T33" s="71" t="n"/>
    </row>
    <row r="34" ht="15.6" customHeight="1" s="325">
      <c r="A34" s="309" t="n"/>
      <c r="L34" s="311" t="n"/>
      <c r="N34" s="66" t="inlineStr">
        <is>
          <t>Цена без карты</t>
        </is>
      </c>
      <c r="O34" s="67" t="n">
        <v>2520</v>
      </c>
      <c r="P34" s="69">
        <f>100-(O34*100/10204)</f>
        <v/>
      </c>
      <c r="R34" s="74" t="inlineStr">
        <is>
          <t>Цена по карте</t>
        </is>
      </c>
      <c r="S34" s="75" t="inlineStr">
        <is>
          <t>отрицательная</t>
        </is>
      </c>
      <c r="T34" s="71" t="n"/>
    </row>
    <row r="35" ht="15.6" customHeight="1" s="325">
      <c r="A35" s="309" t="n"/>
      <c r="L35" s="311" t="n"/>
      <c r="R35" s="76" t="inlineStr">
        <is>
          <t>Цена без карты</t>
        </is>
      </c>
      <c r="S35" s="75" t="inlineStr">
        <is>
          <t>отрицательная</t>
        </is>
      </c>
      <c r="T35" s="71" t="n"/>
    </row>
    <row r="36">
      <c r="A36" s="309" t="n"/>
      <c r="L36" s="311" t="n"/>
    </row>
    <row r="37">
      <c r="A37" s="309" t="n"/>
      <c r="L37" s="311" t="n"/>
    </row>
    <row r="38">
      <c r="A38" s="309" t="n"/>
      <c r="L38" s="311" t="n"/>
    </row>
    <row r="39">
      <c r="A39" s="312" t="n"/>
      <c r="B39" s="313" t="n"/>
      <c r="C39" s="313" t="n"/>
      <c r="D39" s="313" t="n"/>
      <c r="E39" s="313" t="n"/>
      <c r="F39" s="313" t="n"/>
      <c r="G39" s="313" t="n"/>
      <c r="H39" s="313" t="n"/>
      <c r="I39" s="313" t="n"/>
      <c r="J39" s="313" t="n"/>
      <c r="K39" s="313" t="n"/>
      <c r="L39" s="314" t="n"/>
    </row>
    <row r="40" ht="18.75" customHeight="1" s="325">
      <c r="A40" s="298" t="inlineStr">
        <is>
          <t>https://market.yandex.ru/product--ventiliatsionnyi-vykhod-izolirovannyi-gervent-150-160-seryi-ral-7024/881970153?sku=103659958623&amp;uniqueId=161844280&amp;do-waremd5=IT407pGeK26W8gXY09kG8A&amp;businessId=161844280&amp;cpc=cscI5I6h62I_TJjqiANGd8UvvKh5sjO3CAsp2JRdM9_UFjlMSFs7vmVlURT7yXJEfOty3iONMPB2yz3rg3ddIxZQvJ1Rth0i3fdHt6O6gG-oKr3nwMohxAf3u82jwWsRrJnreZ47KW_3093bZAr2bitV0lFiMwSsLbJSNSjY16z8qMMXwH0sOW5F1xkB8HEwZdYWeYGuLEqfoEhFBIOSnphgp7GiLtQionDA7phPBcHkt7btd7IVe7kjaracCYk65VHwJuw34nJ37lkdgqmQyToigIWKfiRE4IMCu3qu-e05sLwRpwqjmQ%2C%2C</t>
        </is>
      </c>
      <c r="B40" s="369" t="n"/>
      <c r="C40" s="280" t="n"/>
      <c r="D40" s="369" t="n"/>
      <c r="E40" s="280" t="n"/>
      <c r="F40" s="369" t="n"/>
      <c r="G40" s="280" t="n"/>
      <c r="H40" s="369" t="n"/>
      <c r="I40" s="280" t="n"/>
      <c r="J40" s="369" t="n"/>
      <c r="K40" s="280" t="n"/>
      <c r="L40" s="369" t="n"/>
    </row>
    <row r="41">
      <c r="A41" s="283" t="inlineStr">
        <is>
          <t>Колпак</t>
        </is>
      </c>
      <c r="B41" s="316" t="n"/>
      <c r="C41" s="316" t="n"/>
      <c r="D41" s="316" t="n"/>
      <c r="E41" s="316" t="n"/>
      <c r="F41" s="316" t="n"/>
      <c r="G41" s="316" t="n"/>
      <c r="H41" s="316" t="n"/>
      <c r="I41" s="316" t="n"/>
      <c r="J41" s="316" t="n"/>
      <c r="K41" s="316" t="n"/>
      <c r="L41" s="369" t="n"/>
      <c r="R41" s="64" t="inlineStr">
        <is>
          <t>Колпак</t>
        </is>
      </c>
      <c r="S41" s="64" t="n"/>
      <c r="T41" s="91" t="inlineStr">
        <is>
          <t>% от РРЦ</t>
        </is>
      </c>
    </row>
    <row r="42" ht="15.6" customHeight="1" s="325">
      <c r="A42" s="283" t="n"/>
      <c r="B42" s="307" t="n"/>
      <c r="C42" s="307" t="n"/>
      <c r="D42" s="307" t="n"/>
      <c r="E42" s="307" t="n"/>
      <c r="F42" s="307" t="n"/>
      <c r="G42" s="307" t="n"/>
      <c r="H42" s="307" t="n"/>
      <c r="I42" s="307" t="n"/>
      <c r="J42" s="307" t="n"/>
      <c r="K42" s="307" t="n"/>
      <c r="L42" s="308" t="n"/>
      <c r="N42" s="338" t="n"/>
      <c r="R42" s="89" t="inlineStr">
        <is>
          <t>Цена по карте</t>
        </is>
      </c>
      <c r="S42" s="67" t="n">
        <v>1992</v>
      </c>
      <c r="T42" s="69">
        <f>100-(S42*100/10204)</f>
        <v/>
      </c>
    </row>
    <row r="43" ht="15.6" customHeight="1" s="325">
      <c r="A43" s="309" t="n"/>
      <c r="L43" s="311" t="n"/>
      <c r="N43" s="353" t="inlineStr">
        <is>
          <t>Колпак</t>
        </is>
      </c>
      <c r="R43" s="89" t="inlineStr">
        <is>
          <t>Цена без карты</t>
        </is>
      </c>
      <c r="S43" s="67" t="n">
        <v>2193</v>
      </c>
      <c r="T43" s="69">
        <f>100-(S43*100/10204)</f>
        <v/>
      </c>
    </row>
    <row r="44">
      <c r="A44" s="309" t="n"/>
      <c r="L44" s="311" t="n"/>
      <c r="P44" s="65" t="inlineStr">
        <is>
          <t>%</t>
        </is>
      </c>
      <c r="R44" s="71" t="n"/>
      <c r="S44" s="71" t="n"/>
      <c r="T44" s="71" t="n"/>
    </row>
    <row r="45" ht="15.6" customHeight="1" s="325">
      <c r="A45" s="309" t="n"/>
      <c r="L45" s="311" t="n"/>
      <c r="N45" s="66" t="inlineStr">
        <is>
          <t>Цена по карте</t>
        </is>
      </c>
      <c r="O45" s="67" t="n">
        <v>1722</v>
      </c>
      <c r="P45" s="69">
        <f>100-(O45*100/10204)</f>
        <v/>
      </c>
      <c r="R45" s="73" t="inlineStr">
        <is>
          <t>Динамика изменения</t>
        </is>
      </c>
      <c r="S45" s="64" t="n"/>
      <c r="T45" s="71" t="n"/>
    </row>
    <row r="46" ht="15.6" customHeight="1" s="325">
      <c r="A46" s="309" t="n"/>
      <c r="L46" s="311" t="n"/>
      <c r="N46" s="66" t="inlineStr">
        <is>
          <t>Цена без карты</t>
        </is>
      </c>
      <c r="O46" s="67" t="n">
        <v>1806</v>
      </c>
      <c r="P46" s="69">
        <f>100-(O46*100/10204)</f>
        <v/>
      </c>
      <c r="R46" s="74" t="inlineStr">
        <is>
          <t>Цена по карте</t>
        </is>
      </c>
      <c r="S46" s="75" t="inlineStr">
        <is>
          <t>отрицательная</t>
        </is>
      </c>
      <c r="T46" s="71" t="n"/>
    </row>
    <row r="47" ht="15.6" customHeight="1" s="325">
      <c r="A47" s="309" t="n"/>
      <c r="L47" s="311" t="n"/>
      <c r="R47" s="76" t="inlineStr">
        <is>
          <t>Цена без карты</t>
        </is>
      </c>
      <c r="S47" s="75" t="inlineStr">
        <is>
          <t>отрицательная</t>
        </is>
      </c>
      <c r="T47" s="71" t="n"/>
    </row>
    <row r="48">
      <c r="A48" s="309" t="n"/>
      <c r="L48" s="311" t="n"/>
    </row>
    <row r="49">
      <c r="A49" s="309" t="n"/>
      <c r="L49" s="311" t="n"/>
    </row>
    <row r="50">
      <c r="A50" s="309" t="n"/>
      <c r="L50" s="311" t="n"/>
    </row>
    <row r="51">
      <c r="A51" s="312" t="n"/>
      <c r="B51" s="313" t="n"/>
      <c r="C51" s="313" t="n"/>
      <c r="D51" s="313" t="n"/>
      <c r="E51" s="313" t="n"/>
      <c r="F51" s="313" t="n"/>
      <c r="G51" s="313" t="n"/>
      <c r="H51" s="313" t="n"/>
      <c r="I51" s="313" t="n"/>
      <c r="J51" s="313" t="n"/>
      <c r="K51" s="313" t="n"/>
      <c r="L51" s="314" t="n"/>
    </row>
    <row r="52" ht="18.75" customHeight="1" s="325">
      <c r="A52" s="298" t="inlineStr">
        <is>
          <t>https://www.ozon.ru/product/ventilyatsionnyy-deflektor-160-gervent-korichnevyy-ral-8017-1777753616/?_bctx=CAQQt46AAQ&amp;at=ywtAGYGjqulWJG3Qi8p92mVuYYQWJ8iyOBrNAU3gplNn&amp;hs=1</t>
        </is>
      </c>
      <c r="B52" s="369" t="n"/>
      <c r="C52" s="280" t="n"/>
      <c r="D52" s="369" t="n"/>
      <c r="E52" s="280" t="n"/>
      <c r="F52" s="369" t="n"/>
      <c r="G52" s="280" t="n"/>
      <c r="H52" s="369" t="n"/>
      <c r="I52" s="280" t="n"/>
      <c r="J52" s="369" t="n"/>
      <c r="K52" s="280" t="n"/>
      <c r="L52" s="369" t="n"/>
    </row>
  </sheetData>
  <mergeCells count="43">
    <mergeCell ref="K16:L16"/>
    <mergeCell ref="G52:H52"/>
    <mergeCell ref="A41:L41"/>
    <mergeCell ref="N42:P42"/>
    <mergeCell ref="N18:P18"/>
    <mergeCell ref="A18:L27"/>
    <mergeCell ref="E52:F52"/>
    <mergeCell ref="N8:P8"/>
    <mergeCell ref="A42:L51"/>
    <mergeCell ref="A16:B16"/>
    <mergeCell ref="N19:P19"/>
    <mergeCell ref="C16:D16"/>
    <mergeCell ref="I16:J16"/>
    <mergeCell ref="A5:L5"/>
    <mergeCell ref="R17:T17"/>
    <mergeCell ref="E28:F28"/>
    <mergeCell ref="G28:H28"/>
    <mergeCell ref="N31:P31"/>
    <mergeCell ref="C40:D40"/>
    <mergeCell ref="I28:J28"/>
    <mergeCell ref="A17:L17"/>
    <mergeCell ref="E40:F40"/>
    <mergeCell ref="K40:L40"/>
    <mergeCell ref="N30:P30"/>
    <mergeCell ref="A4:L4"/>
    <mergeCell ref="K52:L52"/>
    <mergeCell ref="A29:L29"/>
    <mergeCell ref="C52:D52"/>
    <mergeCell ref="I52:J52"/>
    <mergeCell ref="A30:L39"/>
    <mergeCell ref="N7:P7"/>
    <mergeCell ref="A52:B52"/>
    <mergeCell ref="E16:F16"/>
    <mergeCell ref="G16:H16"/>
    <mergeCell ref="K28:L28"/>
    <mergeCell ref="A28:B28"/>
    <mergeCell ref="C28:D28"/>
    <mergeCell ref="A1:L3"/>
    <mergeCell ref="A6:L15"/>
    <mergeCell ref="A40:B40"/>
    <mergeCell ref="G40:H40"/>
    <mergeCell ref="N43:P43"/>
    <mergeCell ref="I40:J40"/>
  </mergeCells>
  <hyperlinks>
    <hyperlink xmlns:r="http://schemas.openxmlformats.org/officeDocument/2006/relationships" ref="A16" r:id="rId1"/>
    <hyperlink xmlns:r="http://schemas.openxmlformats.org/officeDocument/2006/relationships" ref="A28" r:id="rId2"/>
    <hyperlink xmlns:r="http://schemas.openxmlformats.org/officeDocument/2006/relationships" ref="A52" r:id="rId3"/>
  </hyperlinks>
  <pageMargins left="0.7" right="0.7" top="0.75" bottom="0.75" header="0.3" footer="0.3"/>
  <pageSetup orientation="portrait" paperSize="9"/>
  <drawing xmlns:r="http://schemas.openxmlformats.org/officeDocument/2006/relationships" r:id="rId4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52"/>
  <sheetViews>
    <sheetView zoomScale="85" workbookViewId="0">
      <selection activeCell="A16" sqref="A16:B16"/>
    </sheetView>
  </sheetViews>
  <sheetFormatPr baseColWidth="8" defaultColWidth="9.109375" defaultRowHeight="14.4"/>
  <cols>
    <col width="9.109375" customWidth="1" style="325" min="1" max="13"/>
    <col width="16.6640625" customWidth="1" style="325" min="14" max="14"/>
    <col width="11.33203125" customWidth="1" style="325" min="15" max="15"/>
    <col width="9.109375" customWidth="1" style="325" min="16" max="17"/>
    <col width="18.109375" customWidth="1" style="325" min="18" max="18"/>
    <col width="21" customWidth="1" style="325" min="19" max="19"/>
    <col width="8.5546875" bestFit="1" customWidth="1" style="325" min="20" max="20"/>
    <col width="9.109375" customWidth="1" style="325" min="21" max="16384"/>
  </cols>
  <sheetData>
    <row r="1">
      <c r="A1" s="348" t="n"/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51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ОЗОН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</row>
    <row r="7" ht="16.2" customHeight="1" s="325" thickBot="1">
      <c r="A7" s="309" t="n"/>
      <c r="L7" s="311" t="n"/>
      <c r="N7" s="335" t="inlineStr">
        <is>
          <t>ОЗОН</t>
        </is>
      </c>
      <c r="O7" s="316" t="n"/>
      <c r="P7" s="316" t="n"/>
      <c r="R7" s="64" t="inlineStr">
        <is>
          <t>было на прошлой неделе</t>
        </is>
      </c>
    </row>
    <row r="8" ht="15" customHeight="1" s="325" thickBot="1">
      <c r="A8" s="309" t="n"/>
      <c r="L8" s="311" t="n"/>
      <c r="N8" s="353" t="inlineStr">
        <is>
          <t>РВТ 160</t>
        </is>
      </c>
      <c r="R8" s="64" t="inlineStr">
        <is>
          <t>Комплект</t>
        </is>
      </c>
      <c r="S8" s="64" t="n"/>
      <c r="T8" s="91" t="inlineStr">
        <is>
          <t>% от РРЦ</t>
        </is>
      </c>
      <c r="U8" s="71" t="n"/>
    </row>
    <row r="9" ht="16.2" customHeight="1" s="325" thickBot="1">
      <c r="A9" s="309" t="n"/>
      <c r="L9" s="311" t="n"/>
      <c r="P9" s="65" t="inlineStr">
        <is>
          <t>%</t>
        </is>
      </c>
      <c r="R9" s="89" t="inlineStr">
        <is>
          <t>Цена по карте</t>
        </is>
      </c>
      <c r="S9" s="67" t="n">
        <v>5055</v>
      </c>
      <c r="T9" s="69">
        <f>100-(S9*100/10204)</f>
        <v/>
      </c>
      <c r="U9" s="71" t="n"/>
    </row>
    <row r="10" ht="16.2" customHeight="1" s="325" thickBot="1">
      <c r="A10" s="309" t="n"/>
      <c r="L10" s="311" t="n"/>
      <c r="N10" s="66" t="inlineStr">
        <is>
          <t>Цена по карте</t>
        </is>
      </c>
      <c r="O10" s="67" t="n">
        <v>4923</v>
      </c>
      <c r="P10" s="69">
        <f>100-(O10*100/10204)</f>
        <v/>
      </c>
      <c r="R10" s="89" t="inlineStr">
        <is>
          <t>Цена без карты</t>
        </is>
      </c>
      <c r="S10" s="67" t="n">
        <v>5586</v>
      </c>
      <c r="T10" s="69">
        <f>100-(S10*100/10204)</f>
        <v/>
      </c>
      <c r="U10" s="71" t="n"/>
    </row>
    <row r="11" ht="15.6" customHeight="1" s="325">
      <c r="A11" s="309" t="n"/>
      <c r="L11" s="311" t="n"/>
      <c r="N11" s="66" t="inlineStr">
        <is>
          <t>Цена без карты</t>
        </is>
      </c>
      <c r="O11" s="67" t="n">
        <v>5439</v>
      </c>
      <c r="P11" s="69">
        <f>100-(O11*100/10204)</f>
        <v/>
      </c>
      <c r="R11" s="71" t="n"/>
      <c r="S11" s="71" t="n"/>
      <c r="T11" s="71" t="n"/>
      <c r="U11" s="71" t="n"/>
    </row>
    <row r="12" ht="15" customHeight="1" s="325" thickBot="1">
      <c r="A12" s="309" t="n"/>
      <c r="L12" s="311" t="n"/>
      <c r="R12" s="73" t="inlineStr">
        <is>
          <t>Динамика изменения</t>
        </is>
      </c>
      <c r="S12" s="64" t="n"/>
      <c r="T12" s="71" t="n"/>
      <c r="U12" s="71" t="n"/>
    </row>
    <row r="13" ht="16.2" customHeight="1" s="325" thickBot="1">
      <c r="A13" s="309" t="n"/>
      <c r="L13" s="311" t="n"/>
      <c r="R13" s="74" t="inlineStr">
        <is>
          <t>Цена по карте</t>
        </is>
      </c>
      <c r="S13" s="75" t="inlineStr">
        <is>
          <t>отрицательная</t>
        </is>
      </c>
      <c r="T13" s="71" t="n"/>
      <c r="U13" s="71" t="n"/>
    </row>
    <row r="14" ht="16.2" customHeight="1" s="325" thickBot="1">
      <c r="A14" s="309" t="n"/>
      <c r="L14" s="311" t="n"/>
      <c r="R14" s="76" t="inlineStr">
        <is>
          <t>Цена без карты</t>
        </is>
      </c>
      <c r="S14" s="75" t="inlineStr">
        <is>
          <t>отрицательная</t>
        </is>
      </c>
      <c r="T14" s="71" t="n"/>
      <c r="U14" s="71" t="n"/>
    </row>
    <row r="1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R15" s="71" t="n"/>
      <c r="S15" s="71" t="n"/>
      <c r="T15" s="71" t="n"/>
      <c r="U15" s="71" t="n"/>
    </row>
    <row r="16">
      <c r="A16" s="298" t="inlineStr">
        <is>
          <t>https://www.ozon.ru/product/rotatsionnaya-ventilyatsionnaya-turbina-kolpak-d160-mm-korichnevyy-ral-8017-gervent-twister-3010452137/?_bctx=CAMQ6ZL0Lw&amp;at=28t0XRGMYsW4pZL7U9p6M5YtowYkx8CpqE0xVt5n6zL6</t>
        </is>
      </c>
      <c r="B16" s="369" t="n"/>
      <c r="C16" s="305" t="inlineStr">
        <is>
          <t>GERVENT</t>
        </is>
      </c>
      <c r="D16" s="369" t="n"/>
      <c r="E16" s="280" t="n"/>
      <c r="F16" s="369" t="n"/>
      <c r="G16" s="280" t="n"/>
      <c r="H16" s="369" t="n"/>
      <c r="I16" s="280" t="n"/>
      <c r="J16" s="369" t="n"/>
      <c r="K16" s="280" t="n"/>
      <c r="L16" s="369" t="n"/>
    </row>
    <row r="17" ht="15" customHeight="1" s="325" thickBot="1">
      <c r="A17" s="283" t="inlineStr">
        <is>
          <t>Комплект с РВТ-160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353" t="inlineStr">
        <is>
          <t>Комплект с РВТ-160</t>
        </is>
      </c>
    </row>
    <row r="18" ht="16.2" customHeight="1" s="325" thickBot="1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N18" s="335" t="n"/>
      <c r="O18" s="316" t="n"/>
      <c r="P18" s="316" t="n"/>
      <c r="R18" s="89" t="inlineStr">
        <is>
          <t>Цена по карте</t>
        </is>
      </c>
      <c r="S18" s="67" t="n"/>
      <c r="T18" s="69">
        <f>100-(S18*100/10204)</f>
        <v/>
      </c>
    </row>
    <row r="19" ht="16.2" customHeight="1" s="325" thickBot="1">
      <c r="A19" s="309" t="n"/>
      <c r="L19" s="311" t="n"/>
      <c r="N19" s="353" t="inlineStr">
        <is>
          <t>Комплект с РВТ-160</t>
        </is>
      </c>
      <c r="R19" s="89" t="inlineStr">
        <is>
          <t>Цена без карты</t>
        </is>
      </c>
      <c r="S19" s="67" t="n"/>
      <c r="T19" s="69">
        <f>100-(S19*100/10204)</f>
        <v/>
      </c>
    </row>
    <row r="20">
      <c r="A20" s="309" t="n"/>
      <c r="L20" s="311" t="n"/>
      <c r="P20" s="65" t="inlineStr">
        <is>
          <t>%</t>
        </is>
      </c>
      <c r="R20" s="71" t="n"/>
      <c r="S20" s="71" t="n"/>
      <c r="T20" s="71" t="n"/>
    </row>
    <row r="21" ht="16.2" customHeight="1" s="325" thickBot="1">
      <c r="A21" s="309" t="n"/>
      <c r="L21" s="311" t="n"/>
      <c r="N21" s="66" t="inlineStr">
        <is>
          <t>Цена по карте</t>
        </is>
      </c>
      <c r="O21" s="67" t="n"/>
      <c r="P21" s="69">
        <f>100-(O21*100/10204)</f>
        <v/>
      </c>
      <c r="R21" s="73" t="inlineStr">
        <is>
          <t>Динамика изменения</t>
        </is>
      </c>
      <c r="S21" s="64" t="n"/>
      <c r="T21" s="71" t="n"/>
    </row>
    <row r="22" ht="15.6" customHeight="1" s="325">
      <c r="A22" s="309" t="n"/>
      <c r="L22" s="311" t="n"/>
      <c r="N22" s="66" t="inlineStr">
        <is>
          <t>Цена без карты</t>
        </is>
      </c>
      <c r="O22" s="67" t="n"/>
      <c r="P22" s="69">
        <f>100-(O22*100/10204)</f>
        <v/>
      </c>
      <c r="R22" s="74" t="inlineStr">
        <is>
          <t>Цена по карте</t>
        </is>
      </c>
      <c r="S22" s="67" t="n"/>
      <c r="T22" s="71" t="n"/>
    </row>
    <row r="23" ht="15.6" customHeight="1" s="325">
      <c r="A23" s="309" t="n"/>
      <c r="L23" s="311" t="n"/>
      <c r="R23" s="76" t="inlineStr">
        <is>
          <t>Цена без карты</t>
        </is>
      </c>
      <c r="S23" s="67" t="n"/>
      <c r="T23" s="71" t="n"/>
    </row>
    <row r="24">
      <c r="A24" s="309" t="n"/>
      <c r="L24" s="311" t="n"/>
    </row>
    <row r="25" ht="15" customHeight="1" s="325" thickBot="1">
      <c r="A25" s="309" t="n"/>
      <c r="L25" s="311" t="n"/>
      <c r="R25" s="73" t="inlineStr">
        <is>
          <t>Динамика изменения</t>
        </is>
      </c>
      <c r="S25" s="64" t="n"/>
    </row>
    <row r="26" ht="16.2" customHeight="1" s="325" thickBot="1">
      <c r="A26" s="309" t="n"/>
      <c r="L26" s="311" t="n"/>
      <c r="R26" s="74" t="inlineStr">
        <is>
          <t>Цена по карте</t>
        </is>
      </c>
      <c r="S26" s="75" t="inlineStr">
        <is>
          <t>положительная</t>
        </is>
      </c>
    </row>
    <row r="27" ht="16.2" customHeight="1" s="325" thickBot="1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  <c r="R27" s="76" t="inlineStr">
        <is>
          <t>Цена без карты</t>
        </is>
      </c>
      <c r="S27" s="75" t="inlineStr">
        <is>
          <t>положительная</t>
        </is>
      </c>
    </row>
    <row r="28" ht="18.75" customHeight="1" s="325">
      <c r="A28" s="298" t="n"/>
      <c r="B28" s="369" t="n"/>
      <c r="C28" s="280" t="n"/>
      <c r="D28" s="369" t="n"/>
      <c r="E28" s="280" t="n"/>
      <c r="F28" s="369" t="n"/>
      <c r="G28" s="280" t="n"/>
      <c r="H28" s="369" t="n"/>
      <c r="I28" s="280" t="n"/>
      <c r="J28" s="369" t="n"/>
      <c r="K28" s="280" t="n"/>
      <c r="L28" s="369" t="n"/>
      <c r="R28" s="71" t="n"/>
      <c r="S28" s="71" t="n"/>
    </row>
    <row r="29" ht="15" customHeight="1" s="325" thickBot="1">
      <c r="A29" s="283" t="inlineStr">
        <is>
          <t>вв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  <c r="R29" s="64" t="inlineStr">
        <is>
          <t>ВВ</t>
        </is>
      </c>
      <c r="S29" s="64" t="n"/>
      <c r="T29" s="91" t="inlineStr">
        <is>
          <t>% от РРЦ</t>
        </is>
      </c>
    </row>
    <row r="30" ht="16.2" customHeight="1" s="325" thickBot="1">
      <c r="A30" s="283" t="n"/>
      <c r="B30" s="307" t="n"/>
      <c r="C30" s="307" t="n"/>
      <c r="D30" s="307" t="n"/>
      <c r="E30" s="307" t="n"/>
      <c r="F30" s="307" t="n"/>
      <c r="G30" s="307" t="n"/>
      <c r="H30" s="307" t="n"/>
      <c r="I30" s="307" t="n"/>
      <c r="J30" s="307" t="n"/>
      <c r="K30" s="307" t="n"/>
      <c r="L30" s="308" t="n"/>
      <c r="N30" s="338" t="n"/>
      <c r="R30" s="89" t="inlineStr">
        <is>
          <t>Цена по карте</t>
        </is>
      </c>
      <c r="S30" s="67" t="n"/>
      <c r="T30" s="69">
        <f>100-(S30*100/10204)</f>
        <v/>
      </c>
    </row>
    <row r="31" ht="16.2" customHeight="1" s="325" thickBot="1">
      <c r="A31" s="309" t="n"/>
      <c r="L31" s="311" t="n"/>
      <c r="N31" s="353" t="inlineStr">
        <is>
          <t>ВВ</t>
        </is>
      </c>
      <c r="R31" s="89" t="inlineStr">
        <is>
          <t>Цена без карты</t>
        </is>
      </c>
      <c r="S31" s="67" t="n"/>
      <c r="T31" s="69">
        <f>100-(S31*100/10204)</f>
        <v/>
      </c>
    </row>
    <row r="32">
      <c r="A32" s="309" t="n"/>
      <c r="L32" s="311" t="n"/>
      <c r="P32" s="65" t="inlineStr">
        <is>
          <t>%</t>
        </is>
      </c>
      <c r="R32" s="71" t="n"/>
      <c r="S32" s="71" t="n"/>
      <c r="T32" s="71" t="n"/>
    </row>
    <row r="33" ht="16.2" customHeight="1" s="325" thickBot="1">
      <c r="A33" s="309" t="n"/>
      <c r="L33" s="311" t="n"/>
      <c r="N33" s="66" t="inlineStr">
        <is>
          <t>Цена по карте</t>
        </is>
      </c>
      <c r="O33" s="67" t="n"/>
      <c r="P33" s="69">
        <f>100-(O33*100/10204)</f>
        <v/>
      </c>
      <c r="R33" s="73" t="inlineStr">
        <is>
          <t>Динамика изменения</t>
        </is>
      </c>
      <c r="S33" s="64" t="n"/>
      <c r="T33" s="71" t="n"/>
    </row>
    <row r="34" ht="16.2" customHeight="1" s="325" thickBot="1">
      <c r="A34" s="309" t="n"/>
      <c r="L34" s="311" t="n"/>
      <c r="N34" s="66" t="inlineStr">
        <is>
          <t>Цена без карты</t>
        </is>
      </c>
      <c r="O34" s="67" t="n"/>
      <c r="P34" s="69">
        <f>100-(O34*100/10204)</f>
        <v/>
      </c>
      <c r="R34" s="74" t="inlineStr">
        <is>
          <t>Цена по карте</t>
        </is>
      </c>
      <c r="S34" s="75" t="inlineStr">
        <is>
          <t>отрицательная</t>
        </is>
      </c>
      <c r="T34" s="71" t="n"/>
    </row>
    <row r="35" ht="16.2" customHeight="1" s="325" thickBot="1">
      <c r="A35" s="309" t="n"/>
      <c r="L35" s="311" t="n"/>
      <c r="R35" s="76" t="inlineStr">
        <is>
          <t>Цена без карты</t>
        </is>
      </c>
      <c r="S35" s="75" t="inlineStr">
        <is>
          <t>отрицательная</t>
        </is>
      </c>
      <c r="T35" s="71" t="n"/>
    </row>
    <row r="36">
      <c r="A36" s="309" t="n"/>
      <c r="L36" s="311" t="n"/>
    </row>
    <row r="37">
      <c r="A37" s="309" t="n"/>
      <c r="L37" s="311" t="n"/>
    </row>
    <row r="38">
      <c r="A38" s="309" t="n"/>
      <c r="L38" s="311" t="n"/>
    </row>
    <row r="39">
      <c r="A39" s="312" t="n"/>
      <c r="B39" s="313" t="n"/>
      <c r="C39" s="313" t="n"/>
      <c r="D39" s="313" t="n"/>
      <c r="E39" s="313" t="n"/>
      <c r="F39" s="313" t="n"/>
      <c r="G39" s="313" t="n"/>
      <c r="H39" s="313" t="n"/>
      <c r="I39" s="313" t="n"/>
      <c r="J39" s="313" t="n"/>
      <c r="K39" s="313" t="n"/>
      <c r="L39" s="314" t="n"/>
    </row>
    <row r="40" ht="18.75" customHeight="1" s="325">
      <c r="A40" s="298" t="n"/>
      <c r="B40" s="369" t="n"/>
      <c r="C40" s="280" t="n"/>
      <c r="D40" s="369" t="n"/>
      <c r="E40" s="280" t="n"/>
      <c r="F40" s="369" t="n"/>
      <c r="G40" s="280" t="n"/>
      <c r="H40" s="369" t="n"/>
      <c r="I40" s="280" t="n"/>
      <c r="J40" s="369" t="n"/>
      <c r="K40" s="280" t="n"/>
      <c r="L40" s="369" t="n"/>
    </row>
    <row r="41" ht="15" customHeight="1" s="325" thickBot="1">
      <c r="A41" s="283" t="inlineStr">
        <is>
          <t>Колпак</t>
        </is>
      </c>
      <c r="B41" s="316" t="n"/>
      <c r="C41" s="316" t="n"/>
      <c r="D41" s="316" t="n"/>
      <c r="E41" s="316" t="n"/>
      <c r="F41" s="316" t="n"/>
      <c r="G41" s="316" t="n"/>
      <c r="H41" s="316" t="n"/>
      <c r="I41" s="316" t="n"/>
      <c r="J41" s="316" t="n"/>
      <c r="K41" s="316" t="n"/>
      <c r="L41" s="369" t="n"/>
      <c r="R41" s="64" t="inlineStr">
        <is>
          <t>Колпак</t>
        </is>
      </c>
      <c r="S41" s="64" t="n"/>
      <c r="T41" s="91" t="inlineStr">
        <is>
          <t>% от РРЦ</t>
        </is>
      </c>
    </row>
    <row r="42" ht="16.2" customHeight="1" s="325" thickBot="1">
      <c r="A42" s="283" t="n"/>
      <c r="B42" s="307" t="n"/>
      <c r="C42" s="307" t="n"/>
      <c r="D42" s="307" t="n"/>
      <c r="E42" s="307" t="n"/>
      <c r="F42" s="307" t="n"/>
      <c r="G42" s="307" t="n"/>
      <c r="H42" s="307" t="n"/>
      <c r="I42" s="307" t="n"/>
      <c r="J42" s="307" t="n"/>
      <c r="K42" s="307" t="n"/>
      <c r="L42" s="308" t="n"/>
      <c r="N42" s="338" t="n"/>
      <c r="R42" s="89" t="inlineStr">
        <is>
          <t>Цена по карте</t>
        </is>
      </c>
      <c r="S42" s="67" t="n"/>
      <c r="T42" s="69">
        <f>100-(S42*100/10204)</f>
        <v/>
      </c>
    </row>
    <row r="43" ht="16.2" customHeight="1" s="325" thickBot="1">
      <c r="A43" s="309" t="n"/>
      <c r="L43" s="311" t="n"/>
      <c r="N43" s="353" t="inlineStr">
        <is>
          <t>Колпак</t>
        </is>
      </c>
      <c r="R43" s="89" t="inlineStr">
        <is>
          <t>Цена без карты</t>
        </is>
      </c>
      <c r="S43" s="67" t="n"/>
      <c r="T43" s="69">
        <f>100-(S43*100/10204)</f>
        <v/>
      </c>
    </row>
    <row r="44">
      <c r="A44" s="309" t="n"/>
      <c r="L44" s="311" t="n"/>
      <c r="P44" s="65" t="inlineStr">
        <is>
          <t>%</t>
        </is>
      </c>
      <c r="R44" s="71" t="n"/>
      <c r="S44" s="71" t="n"/>
      <c r="T44" s="71" t="n"/>
    </row>
    <row r="45" ht="16.2" customHeight="1" s="325" thickBot="1">
      <c r="A45" s="309" t="n"/>
      <c r="L45" s="311" t="n"/>
      <c r="N45" s="66" t="inlineStr">
        <is>
          <t>Цена по карте</t>
        </is>
      </c>
      <c r="O45" s="67" t="n"/>
      <c r="P45" s="69">
        <f>100-(O45*100/10204)</f>
        <v/>
      </c>
      <c r="R45" s="73" t="inlineStr">
        <is>
          <t>Динамика изменения</t>
        </is>
      </c>
      <c r="S45" s="64" t="n"/>
      <c r="T45" s="71" t="n"/>
    </row>
    <row r="46" ht="16.2" customHeight="1" s="325" thickBot="1">
      <c r="A46" s="309" t="n"/>
      <c r="L46" s="311" t="n"/>
      <c r="N46" s="66" t="inlineStr">
        <is>
          <t>Цена без карты</t>
        </is>
      </c>
      <c r="O46" s="67" t="n"/>
      <c r="P46" s="69">
        <f>100-(O46*100/10204)</f>
        <v/>
      </c>
      <c r="R46" s="74" t="inlineStr">
        <is>
          <t>Цена по карте</t>
        </is>
      </c>
      <c r="S46" s="75" t="inlineStr">
        <is>
          <t>отрицательная</t>
        </is>
      </c>
      <c r="T46" s="71" t="n"/>
    </row>
    <row r="47" ht="16.2" customHeight="1" s="325" thickBot="1">
      <c r="A47" s="309" t="n"/>
      <c r="L47" s="311" t="n"/>
      <c r="R47" s="76" t="inlineStr">
        <is>
          <t>Цена без карты</t>
        </is>
      </c>
      <c r="S47" s="75" t="inlineStr">
        <is>
          <t>отрицательная</t>
        </is>
      </c>
      <c r="T47" s="71" t="n"/>
    </row>
    <row r="48">
      <c r="A48" s="309" t="n"/>
      <c r="L48" s="311" t="n"/>
    </row>
    <row r="49">
      <c r="A49" s="309" t="n"/>
      <c r="L49" s="311" t="n"/>
    </row>
    <row r="50">
      <c r="A50" s="309" t="n"/>
      <c r="L50" s="311" t="n"/>
    </row>
    <row r="51">
      <c r="A51" s="312" t="n"/>
      <c r="B51" s="313" t="n"/>
      <c r="C51" s="313" t="n"/>
      <c r="D51" s="313" t="n"/>
      <c r="E51" s="313" t="n"/>
      <c r="F51" s="313" t="n"/>
      <c r="G51" s="313" t="n"/>
      <c r="H51" s="313" t="n"/>
      <c r="I51" s="313" t="n"/>
      <c r="J51" s="313" t="n"/>
      <c r="K51" s="313" t="n"/>
      <c r="L51" s="314" t="n"/>
    </row>
    <row r="52" ht="18.75" customHeight="1" s="325">
      <c r="A52" s="298" t="n"/>
      <c r="B52" s="369" t="n"/>
      <c r="C52" s="280" t="n"/>
      <c r="D52" s="369" t="n"/>
      <c r="E52" s="280" t="n"/>
      <c r="F52" s="369" t="n"/>
      <c r="G52" s="280" t="n"/>
      <c r="H52" s="369" t="n"/>
      <c r="I52" s="280" t="n"/>
      <c r="J52" s="369" t="n"/>
      <c r="K52" s="280" t="n"/>
      <c r="L52" s="369" t="n"/>
    </row>
  </sheetData>
  <mergeCells count="43">
    <mergeCell ref="K16:L16"/>
    <mergeCell ref="G52:H52"/>
    <mergeCell ref="A41:L41"/>
    <mergeCell ref="N42:P42"/>
    <mergeCell ref="N18:P18"/>
    <mergeCell ref="A18:L27"/>
    <mergeCell ref="N8:P8"/>
    <mergeCell ref="E52:F52"/>
    <mergeCell ref="A42:L51"/>
    <mergeCell ref="A16:B16"/>
    <mergeCell ref="N19:P19"/>
    <mergeCell ref="C16:D16"/>
    <mergeCell ref="I16:J16"/>
    <mergeCell ref="A5:L5"/>
    <mergeCell ref="R17:T17"/>
    <mergeCell ref="E28:F28"/>
    <mergeCell ref="G28:H28"/>
    <mergeCell ref="A17:L17"/>
    <mergeCell ref="N31:P31"/>
    <mergeCell ref="I28:J28"/>
    <mergeCell ref="C40:D40"/>
    <mergeCell ref="E40:F40"/>
    <mergeCell ref="K40:L40"/>
    <mergeCell ref="A4:L4"/>
    <mergeCell ref="N30:P30"/>
    <mergeCell ref="K52:L52"/>
    <mergeCell ref="A29:L29"/>
    <mergeCell ref="C52:D52"/>
    <mergeCell ref="I52:J52"/>
    <mergeCell ref="A30:L39"/>
    <mergeCell ref="N7:P7"/>
    <mergeCell ref="E16:F16"/>
    <mergeCell ref="A52:B52"/>
    <mergeCell ref="G16:H16"/>
    <mergeCell ref="K28:L28"/>
    <mergeCell ref="A28:B28"/>
    <mergeCell ref="A1:L3"/>
    <mergeCell ref="C28:D28"/>
    <mergeCell ref="A6:L15"/>
    <mergeCell ref="A40:B40"/>
    <mergeCell ref="G40:H40"/>
    <mergeCell ref="N43:P43"/>
    <mergeCell ref="I40:J40"/>
  </mergeCells>
  <hyperlinks>
    <hyperlink xmlns:r="http://schemas.openxmlformats.org/officeDocument/2006/relationships" ref="A16" r:id="rId1"/>
  </hyperlinks>
  <pageMargins left="0.7" right="0.7" top="0.75" bottom="0.75" header="0.3" footer="0.3"/>
  <pageSetup orientation="portrait" paperSize="9"/>
  <drawing xmlns:r="http://schemas.openxmlformats.org/officeDocument/2006/relationships" r:id="rId2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52"/>
  <sheetViews>
    <sheetView tabSelected="1" topLeftCell="A13" zoomScale="85" workbookViewId="0">
      <selection activeCell="A42" sqref="A42:L51"/>
    </sheetView>
  </sheetViews>
  <sheetFormatPr baseColWidth="8" defaultColWidth="9.109375" defaultRowHeight="14.4"/>
  <cols>
    <col width="9.109375" customWidth="1" style="325" min="1" max="13"/>
    <col width="16.6640625" customWidth="1" style="325" min="14" max="14"/>
    <col width="11.33203125" customWidth="1" style="325" min="15" max="15"/>
    <col width="9.109375" customWidth="1" style="325" min="16" max="17"/>
    <col width="18.109375" customWidth="1" style="325" min="18" max="18"/>
    <col width="21" customWidth="1" style="325" min="19" max="19"/>
    <col width="8.5546875" bestFit="1" customWidth="1" style="325" min="20" max="20"/>
    <col width="9.109375" customWidth="1" style="325" min="21" max="16384"/>
  </cols>
  <sheetData>
    <row r="1">
      <c r="A1" s="348" t="inlineStr">
        <is>
          <t>ИП Марковчина Карина Равилевна
325508100522930
Работает согласно графику Ozon</t>
        </is>
      </c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51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ОЗОН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</row>
    <row r="7" ht="16.2" customHeight="1" s="325" thickBot="1">
      <c r="A7" s="309" t="n"/>
      <c r="L7" s="311" t="n"/>
      <c r="N7" s="335" t="inlineStr">
        <is>
          <t>Озон</t>
        </is>
      </c>
      <c r="O7" s="316" t="n"/>
      <c r="P7" s="316" t="n"/>
      <c r="R7" s="64" t="inlineStr">
        <is>
          <t>было на прошлой неделе</t>
        </is>
      </c>
    </row>
    <row r="8" ht="15" customHeight="1" s="325" thickBot="1">
      <c r="A8" s="309" t="n"/>
      <c r="L8" s="311" t="n"/>
      <c r="N8" s="353" t="inlineStr">
        <is>
          <t>РВТ 160</t>
        </is>
      </c>
      <c r="R8" s="64" t="inlineStr">
        <is>
          <t>Комплект</t>
        </is>
      </c>
      <c r="S8" s="64" t="n"/>
      <c r="T8" s="91" t="inlineStr">
        <is>
          <t>% от РРЦ</t>
        </is>
      </c>
      <c r="U8" s="71" t="n"/>
    </row>
    <row r="9" ht="16.2" customHeight="1" s="325" thickBot="1">
      <c r="A9" s="309" t="n"/>
      <c r="L9" s="311" t="n"/>
      <c r="P9" s="65" t="inlineStr">
        <is>
          <t>%</t>
        </is>
      </c>
      <c r="R9" s="89" t="inlineStr">
        <is>
          <t>Цена по карте</t>
        </is>
      </c>
      <c r="S9" s="67" t="n"/>
      <c r="T9" s="69">
        <f>100-(S9*100/10204)</f>
        <v/>
      </c>
      <c r="U9" s="71" t="n"/>
    </row>
    <row r="10" ht="16.2" customHeight="1" s="325" thickBot="1">
      <c r="A10" s="309" t="n"/>
      <c r="L10" s="311" t="n"/>
      <c r="N10" s="66" t="inlineStr">
        <is>
          <t>Цена по карте</t>
        </is>
      </c>
      <c r="O10" s="67" t="n">
        <v>5055</v>
      </c>
      <c r="P10" s="69">
        <f>100-(O10*100/10204)</f>
        <v/>
      </c>
      <c r="R10" s="89" t="inlineStr">
        <is>
          <t>Цена без карты</t>
        </is>
      </c>
      <c r="S10" s="67" t="n"/>
      <c r="T10" s="69">
        <f>100-(S10*100/10204)</f>
        <v/>
      </c>
      <c r="U10" s="71" t="n"/>
    </row>
    <row r="11" ht="15.6" customHeight="1" s="325">
      <c r="A11" s="309" t="n"/>
      <c r="L11" s="311" t="n"/>
      <c r="N11" s="66" t="inlineStr">
        <is>
          <t>Цена без карты</t>
        </is>
      </c>
      <c r="O11" s="67" t="n">
        <v>5586</v>
      </c>
      <c r="P11" s="69">
        <f>100-(O11*100/10204)</f>
        <v/>
      </c>
      <c r="R11" s="71" t="n"/>
      <c r="S11" s="71" t="n"/>
      <c r="T11" s="71" t="n"/>
      <c r="U11" s="71" t="n"/>
    </row>
    <row r="12" ht="15" customHeight="1" s="325" thickBot="1">
      <c r="A12" s="309" t="n"/>
      <c r="L12" s="311" t="n"/>
      <c r="R12" s="73" t="inlineStr">
        <is>
          <t>Динамика изменения</t>
        </is>
      </c>
      <c r="S12" s="64" t="n"/>
      <c r="T12" s="71" t="n"/>
      <c r="U12" s="71" t="n"/>
    </row>
    <row r="13" ht="16.2" customHeight="1" s="325" thickBot="1">
      <c r="A13" s="309" t="n"/>
      <c r="L13" s="311" t="n"/>
      <c r="R13" s="74" t="inlineStr">
        <is>
          <t>Цена по карте</t>
        </is>
      </c>
      <c r="S13" s="75" t="inlineStr">
        <is>
          <t>положительная</t>
        </is>
      </c>
      <c r="T13" s="71" t="n"/>
      <c r="U13" s="71" t="n"/>
    </row>
    <row r="14" ht="16.2" customHeight="1" s="325" thickBot="1">
      <c r="A14" s="309" t="n"/>
      <c r="L14" s="311" t="n"/>
      <c r="R14" s="76" t="inlineStr">
        <is>
          <t>Цена без карты</t>
        </is>
      </c>
      <c r="S14" s="75" t="inlineStr">
        <is>
          <t>положительная</t>
        </is>
      </c>
      <c r="T14" s="71" t="n"/>
      <c r="U14" s="71" t="n"/>
    </row>
    <row r="1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R15" s="71" t="n"/>
      <c r="S15" s="71" t="n"/>
      <c r="T15" s="71" t="n"/>
      <c r="U15" s="71" t="n"/>
    </row>
    <row r="16">
      <c r="A16" s="298" t="inlineStr">
        <is>
          <t>https://www.ozon.ru/product/rotatsionnaya-ventilyatsionnaya-turbina-kolpak-d160-mm-korichnevyy-ral-8017-gervent-twister-3010452137/?_bctx=CAMQ6ZL0Lw&amp;at=28t0XRGMYsW4pZL7U9p6M5YtowYkx8CpqE0xVt5n6zL6</t>
        </is>
      </c>
      <c r="B16" s="369" t="n"/>
      <c r="C16" s="305" t="inlineStr">
        <is>
          <t>GERVENT</t>
        </is>
      </c>
      <c r="D16" s="369" t="n"/>
      <c r="E16" s="280" t="n"/>
      <c r="F16" s="369" t="n"/>
      <c r="G16" s="280" t="n"/>
      <c r="H16" s="369" t="n"/>
      <c r="I16" s="280" t="n"/>
      <c r="J16" s="369" t="n"/>
      <c r="K16" s="280" t="n"/>
      <c r="L16" s="369" t="n"/>
    </row>
    <row r="17" ht="15" customHeight="1" s="325" thickBot="1">
      <c r="A17" s="283" t="inlineStr">
        <is>
          <t>Комплект с РВТ-160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353" t="inlineStr">
        <is>
          <t>Комплект с РВТ-160</t>
        </is>
      </c>
    </row>
    <row r="18" ht="16.2" customHeight="1" s="325" thickBot="1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N18" s="335" t="n"/>
      <c r="O18" s="316" t="n"/>
      <c r="P18" s="316" t="n"/>
      <c r="R18" s="89" t="inlineStr">
        <is>
          <t>Цена по карте</t>
        </is>
      </c>
      <c r="S18" s="67" t="n">
        <v>10560</v>
      </c>
      <c r="T18" s="69">
        <f>100-(S18*100/10204)</f>
        <v/>
      </c>
    </row>
    <row r="19" ht="16.2" customHeight="1" s="325" thickBot="1">
      <c r="A19" s="309" t="n"/>
      <c r="L19" s="311" t="n"/>
      <c r="N19" s="353" t="inlineStr">
        <is>
          <t>Комплект с РВТ-160</t>
        </is>
      </c>
      <c r="R19" s="89" t="inlineStr">
        <is>
          <t>Цена без карты</t>
        </is>
      </c>
      <c r="S19" s="67" t="n">
        <v>11668</v>
      </c>
      <c r="T19" s="69">
        <f>100-(S19*100/10204)</f>
        <v/>
      </c>
    </row>
    <row r="20">
      <c r="A20" s="309" t="n"/>
      <c r="L20" s="311" t="n"/>
      <c r="P20" s="65" t="inlineStr">
        <is>
          <t>%</t>
        </is>
      </c>
      <c r="R20" s="71" t="n"/>
      <c r="S20" s="71" t="n"/>
      <c r="T20" s="71" t="n"/>
    </row>
    <row r="21" ht="16.2" customHeight="1" s="325" thickBot="1">
      <c r="A21" s="309" t="n"/>
      <c r="L21" s="311" t="n"/>
      <c r="N21" s="66" t="inlineStr">
        <is>
          <t>Цена по карте</t>
        </is>
      </c>
      <c r="O21" s="67" t="n">
        <v>10559</v>
      </c>
      <c r="P21" s="69">
        <f>100-(O21*100/10204)</f>
        <v/>
      </c>
      <c r="R21" s="73" t="inlineStr">
        <is>
          <t>Динамика изменения</t>
        </is>
      </c>
      <c r="S21" s="64" t="n"/>
      <c r="T21" s="71" t="n"/>
    </row>
    <row r="22" ht="15.6" customHeight="1" s="325">
      <c r="A22" s="309" t="n"/>
      <c r="L22" s="311" t="n"/>
      <c r="N22" s="66" t="inlineStr">
        <is>
          <t>Цена без карты</t>
        </is>
      </c>
      <c r="O22" s="67" t="n">
        <v>11667</v>
      </c>
      <c r="P22" s="69">
        <f>100-(O22*100/10204)</f>
        <v/>
      </c>
      <c r="R22" s="74" t="inlineStr">
        <is>
          <t>Цена по карте</t>
        </is>
      </c>
      <c r="S22" s="67" t="n"/>
      <c r="T22" s="71" t="n"/>
    </row>
    <row r="23" ht="15.6" customHeight="1" s="325">
      <c r="A23" s="309" t="n"/>
      <c r="L23" s="311" t="n"/>
      <c r="R23" s="76" t="inlineStr">
        <is>
          <t>Цена без карты</t>
        </is>
      </c>
      <c r="S23" s="67" t="n"/>
      <c r="T23" s="71" t="n"/>
    </row>
    <row r="24">
      <c r="A24" s="309" t="n"/>
      <c r="L24" s="311" t="n"/>
    </row>
    <row r="25" ht="15" customHeight="1" s="325" thickBot="1">
      <c r="A25" s="309" t="n"/>
      <c r="L25" s="311" t="n"/>
      <c r="R25" s="73" t="inlineStr">
        <is>
          <t>Динамика изменения</t>
        </is>
      </c>
      <c r="S25" s="64" t="n"/>
    </row>
    <row r="26" ht="16.2" customHeight="1" s="325" thickBot="1">
      <c r="A26" s="309" t="n"/>
      <c r="L26" s="311" t="n"/>
      <c r="R26" s="74" t="inlineStr">
        <is>
          <t>Цена по карте</t>
        </is>
      </c>
      <c r="S26" s="75" t="inlineStr">
        <is>
          <t>отрицательная</t>
        </is>
      </c>
    </row>
    <row r="27" ht="16.2" customHeight="1" s="325" thickBot="1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  <c r="R27" s="76" t="inlineStr">
        <is>
          <t>Цена без карты</t>
        </is>
      </c>
      <c r="S27" s="75" t="inlineStr">
        <is>
          <t>отрицательная</t>
        </is>
      </c>
    </row>
    <row r="28" ht="18.75" customHeight="1" s="325">
      <c r="A28" s="298" t="inlineStr">
        <is>
          <t>https://www.ozon.ru/product/komplekt-ventilyatsionnogo-vyhoda-na-kryshu-gervent-twister-125-mm-uteplennyy-dlya-metallocherepitsy-3435662863/?_bctx=CAQQsr7YAQ&amp;at=46tROjvjrTQJ7AZPiAV60GBtl3xZR5SDzY2K3t5A0W1G&amp;hs=1</t>
        </is>
      </c>
      <c r="B28" s="369" t="n"/>
      <c r="C28" s="280" t="n"/>
      <c r="D28" s="369" t="n"/>
      <c r="E28" s="280" t="n"/>
      <c r="F28" s="369" t="n"/>
      <c r="G28" s="280" t="n"/>
      <c r="H28" s="369" t="n"/>
      <c r="I28" s="280" t="n"/>
      <c r="J28" s="369" t="n"/>
      <c r="K28" s="280" t="n"/>
      <c r="L28" s="369" t="n"/>
      <c r="R28" s="71" t="n"/>
      <c r="S28" s="71" t="n"/>
    </row>
    <row r="29" ht="15" customHeight="1" s="325" thickBot="1">
      <c r="A29" s="283" t="inlineStr">
        <is>
          <t>вв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  <c r="R29" s="64" t="inlineStr">
        <is>
          <t>ВВ</t>
        </is>
      </c>
      <c r="S29" s="64" t="n"/>
      <c r="T29" s="91" t="inlineStr">
        <is>
          <t>% от РРЦ</t>
        </is>
      </c>
    </row>
    <row r="30" ht="16.2" customHeight="1" s="325" thickBot="1">
      <c r="A30" s="283" t="n"/>
      <c r="B30" s="307" t="n"/>
      <c r="C30" s="307" t="n"/>
      <c r="D30" s="307" t="n"/>
      <c r="E30" s="307" t="n"/>
      <c r="F30" s="307" t="n"/>
      <c r="G30" s="307" t="n"/>
      <c r="H30" s="307" t="n"/>
      <c r="I30" s="307" t="n"/>
      <c r="J30" s="307" t="n"/>
      <c r="K30" s="307" t="n"/>
      <c r="L30" s="308" t="n"/>
      <c r="N30" s="338" t="n"/>
      <c r="R30" s="89" t="inlineStr">
        <is>
          <t>Цена по карте</t>
        </is>
      </c>
      <c r="S30" s="67" t="n"/>
      <c r="T30" s="69">
        <f>100-(S30*100/10204)</f>
        <v/>
      </c>
    </row>
    <row r="31" ht="16.2" customHeight="1" s="325" thickBot="1">
      <c r="A31" s="309" t="n"/>
      <c r="L31" s="311" t="n"/>
      <c r="N31" s="353" t="inlineStr">
        <is>
          <t>ВВ</t>
        </is>
      </c>
      <c r="R31" s="89" t="inlineStr">
        <is>
          <t>Цена без карты</t>
        </is>
      </c>
      <c r="S31" s="67" t="n"/>
      <c r="T31" s="69">
        <f>100-(S31*100/10204)</f>
        <v/>
      </c>
    </row>
    <row r="32">
      <c r="A32" s="309" t="n"/>
      <c r="L32" s="311" t="n"/>
      <c r="P32" s="65" t="inlineStr">
        <is>
          <t>%</t>
        </is>
      </c>
      <c r="R32" s="71" t="n"/>
      <c r="S32" s="71" t="n"/>
      <c r="T32" s="71" t="n"/>
    </row>
    <row r="33" ht="16.2" customHeight="1" s="325" thickBot="1">
      <c r="A33" s="309" t="n"/>
      <c r="L33" s="311" t="n"/>
      <c r="N33" s="66" t="inlineStr">
        <is>
          <t>Цена по карте</t>
        </is>
      </c>
      <c r="O33" s="67" t="n"/>
      <c r="P33" s="69">
        <f>100-(O33*100/10204)</f>
        <v/>
      </c>
      <c r="R33" s="73" t="inlineStr">
        <is>
          <t>Динамика изменения</t>
        </is>
      </c>
      <c r="S33" s="64" t="n"/>
      <c r="T33" s="71" t="n"/>
    </row>
    <row r="34" ht="16.2" customHeight="1" s="325" thickBot="1">
      <c r="A34" s="309" t="n"/>
      <c r="L34" s="311" t="n"/>
      <c r="N34" s="66" t="inlineStr">
        <is>
          <t>Цена без карты</t>
        </is>
      </c>
      <c r="O34" s="67" t="n"/>
      <c r="P34" s="69">
        <f>100-(O34*100/10204)</f>
        <v/>
      </c>
      <c r="R34" s="74" t="inlineStr">
        <is>
          <t>Цена по карте</t>
        </is>
      </c>
      <c r="S34" s="75" t="inlineStr">
        <is>
          <t>отрицательная</t>
        </is>
      </c>
      <c r="T34" s="71" t="n"/>
    </row>
    <row r="35" ht="16.2" customHeight="1" s="325" thickBot="1">
      <c r="A35" s="309" t="n"/>
      <c r="L35" s="311" t="n"/>
      <c r="R35" s="76" t="inlineStr">
        <is>
          <t>Цена без карты</t>
        </is>
      </c>
      <c r="S35" s="75" t="inlineStr">
        <is>
          <t>отрицательная</t>
        </is>
      </c>
      <c r="T35" s="71" t="n"/>
    </row>
    <row r="36">
      <c r="A36" s="309" t="n"/>
      <c r="L36" s="311" t="n"/>
    </row>
    <row r="37">
      <c r="A37" s="309" t="n"/>
      <c r="L37" s="311" t="n"/>
    </row>
    <row r="38">
      <c r="A38" s="309" t="n"/>
      <c r="L38" s="311" t="n"/>
    </row>
    <row r="39">
      <c r="A39" s="312" t="n"/>
      <c r="B39" s="313" t="n"/>
      <c r="C39" s="313" t="n"/>
      <c r="D39" s="313" t="n"/>
      <c r="E39" s="313" t="n"/>
      <c r="F39" s="313" t="n"/>
      <c r="G39" s="313" t="n"/>
      <c r="H39" s="313" t="n"/>
      <c r="I39" s="313" t="n"/>
      <c r="J39" s="313" t="n"/>
      <c r="K39" s="313" t="n"/>
      <c r="L39" s="314" t="n"/>
    </row>
    <row r="40" ht="18.75" customHeight="1" s="325">
      <c r="A40" s="298" t="n"/>
      <c r="B40" s="369" t="n"/>
      <c r="C40" s="280" t="n"/>
      <c r="D40" s="369" t="n"/>
      <c r="E40" s="280" t="n"/>
      <c r="F40" s="369" t="n"/>
      <c r="G40" s="280" t="n"/>
      <c r="H40" s="369" t="n"/>
      <c r="I40" s="280" t="n"/>
      <c r="J40" s="369" t="n"/>
      <c r="K40" s="280" t="n"/>
      <c r="L40" s="369" t="n"/>
    </row>
    <row r="41" ht="15" customHeight="1" s="325" thickBot="1">
      <c r="A41" s="283" t="inlineStr">
        <is>
          <t>Колпак</t>
        </is>
      </c>
      <c r="B41" s="316" t="n"/>
      <c r="C41" s="316" t="n"/>
      <c r="D41" s="316" t="n"/>
      <c r="E41" s="316" t="n"/>
      <c r="F41" s="316" t="n"/>
      <c r="G41" s="316" t="n"/>
      <c r="H41" s="316" t="n"/>
      <c r="I41" s="316" t="n"/>
      <c r="J41" s="316" t="n"/>
      <c r="K41" s="316" t="n"/>
      <c r="L41" s="369" t="n"/>
      <c r="R41" s="64" t="inlineStr">
        <is>
          <t>Колпак</t>
        </is>
      </c>
      <c r="S41" s="64" t="n"/>
      <c r="T41" s="91" t="inlineStr">
        <is>
          <t>% от РРЦ</t>
        </is>
      </c>
    </row>
    <row r="42" ht="16.2" customHeight="1" s="325" thickBot="1">
      <c r="A42" s="283" t="n"/>
      <c r="B42" s="307" t="n"/>
      <c r="C42" s="307" t="n"/>
      <c r="D42" s="307" t="n"/>
      <c r="E42" s="307" t="n"/>
      <c r="F42" s="307" t="n"/>
      <c r="G42" s="307" t="n"/>
      <c r="H42" s="307" t="n"/>
      <c r="I42" s="307" t="n"/>
      <c r="J42" s="307" t="n"/>
      <c r="K42" s="307" t="n"/>
      <c r="L42" s="308" t="n"/>
      <c r="N42" s="338" t="n"/>
      <c r="R42" s="89" t="inlineStr">
        <is>
          <t>Цена по карте</t>
        </is>
      </c>
      <c r="S42" s="67" t="n"/>
      <c r="T42" s="69">
        <f>100-(S42*100/10204)</f>
        <v/>
      </c>
    </row>
    <row r="43" ht="16.2" customHeight="1" s="325" thickBot="1">
      <c r="A43" s="309" t="n"/>
      <c r="L43" s="311" t="n"/>
      <c r="N43" s="353" t="inlineStr">
        <is>
          <t xml:space="preserve"> ГК с Колпаком</t>
        </is>
      </c>
      <c r="R43" s="89" t="inlineStr">
        <is>
          <t>Цена без карты</t>
        </is>
      </c>
      <c r="S43" s="67" t="n"/>
      <c r="T43" s="69">
        <f>100-(S43*100/10204)</f>
        <v/>
      </c>
    </row>
    <row r="44">
      <c r="A44" s="309" t="n"/>
      <c r="L44" s="311" t="n"/>
      <c r="P44" s="65" t="inlineStr">
        <is>
          <t>%</t>
        </is>
      </c>
      <c r="R44" s="71" t="n"/>
      <c r="S44" s="71" t="n"/>
      <c r="T44" s="71" t="n"/>
    </row>
    <row r="45" ht="16.2" customHeight="1" s="325" thickBot="1">
      <c r="A45" s="309" t="n"/>
      <c r="L45" s="311" t="n"/>
      <c r="N45" s="66" t="inlineStr">
        <is>
          <t>Цена по карте</t>
        </is>
      </c>
      <c r="O45" s="67" t="n">
        <v>7483</v>
      </c>
      <c r="P45" s="69">
        <f>100-(O45*100/10204)</f>
        <v/>
      </c>
      <c r="R45" s="73" t="inlineStr">
        <is>
          <t>Динамика изменения</t>
        </is>
      </c>
      <c r="S45" s="64" t="n"/>
      <c r="T45" s="71" t="n"/>
    </row>
    <row r="46" ht="16.2" customHeight="1" s="325" thickBot="1">
      <c r="A46" s="309" t="n"/>
      <c r="L46" s="311" t="n"/>
      <c r="N46" s="66" t="inlineStr">
        <is>
          <t>Цена без карты</t>
        </is>
      </c>
      <c r="O46" s="67" t="n">
        <v>8268</v>
      </c>
      <c r="P46" s="69">
        <f>100-(O46*100/10204)</f>
        <v/>
      </c>
      <c r="R46" s="74" t="inlineStr">
        <is>
          <t>Цена по карте</t>
        </is>
      </c>
      <c r="S46" s="75" t="inlineStr">
        <is>
          <t>отрицательная</t>
        </is>
      </c>
      <c r="T46" s="71" t="n"/>
    </row>
    <row r="47" ht="16.2" customHeight="1" s="325" thickBot="1">
      <c r="A47" s="309" t="n"/>
      <c r="L47" s="311" t="n"/>
      <c r="R47" s="76" t="inlineStr">
        <is>
          <t>Цена без карты</t>
        </is>
      </c>
      <c r="S47" s="75" t="inlineStr">
        <is>
          <t>отрицательная</t>
        </is>
      </c>
      <c r="T47" s="71" t="n"/>
    </row>
    <row r="48">
      <c r="A48" s="309" t="n"/>
      <c r="L48" s="311" t="n"/>
    </row>
    <row r="49">
      <c r="A49" s="309" t="n"/>
      <c r="L49" s="311" t="n"/>
    </row>
    <row r="50">
      <c r="A50" s="309" t="n"/>
      <c r="L50" s="311" t="n"/>
    </row>
    <row r="51">
      <c r="A51" s="312" t="n"/>
      <c r="B51" s="313" t="n"/>
      <c r="C51" s="313" t="n"/>
      <c r="D51" s="313" t="n"/>
      <c r="E51" s="313" t="n"/>
      <c r="F51" s="313" t="n"/>
      <c r="G51" s="313" t="n"/>
      <c r="H51" s="313" t="n"/>
      <c r="I51" s="313" t="n"/>
      <c r="J51" s="313" t="n"/>
      <c r="K51" s="313" t="n"/>
      <c r="L51" s="314" t="n"/>
    </row>
    <row r="52" ht="18.75" customHeight="1" s="325">
      <c r="A52" s="298" t="inlineStr">
        <is>
          <t>https://www.ozon.ru/product/komplekt-ventilyatsionnogo-vyhoda-na-kryshu-gervent-static-110-mm-uteplennyy-dlya-profnastila-s-21-3436422237/?_bctx=CAMQ6ZL0Lw&amp;at=NOtw81xvvcJ1VQY6iE2Ekx7UqY7nK5irDygXkIoLw7w3</t>
        </is>
      </c>
      <c r="B52" s="369" t="n"/>
      <c r="C52" s="280" t="n"/>
      <c r="D52" s="369" t="n"/>
      <c r="E52" s="280" t="n"/>
      <c r="F52" s="369" t="n"/>
      <c r="G52" s="280" t="n"/>
      <c r="H52" s="369" t="n"/>
      <c r="I52" s="280" t="n"/>
      <c r="J52" s="369" t="n"/>
      <c r="K52" s="280" t="n"/>
      <c r="L52" s="369" t="n"/>
    </row>
  </sheetData>
  <mergeCells count="43">
    <mergeCell ref="K16:L16"/>
    <mergeCell ref="G52:H52"/>
    <mergeCell ref="A41:L41"/>
    <mergeCell ref="N42:P42"/>
    <mergeCell ref="N18:P18"/>
    <mergeCell ref="A18:L27"/>
    <mergeCell ref="N8:P8"/>
    <mergeCell ref="E52:F52"/>
    <mergeCell ref="A42:L51"/>
    <mergeCell ref="A16:B16"/>
    <mergeCell ref="N19:P19"/>
    <mergeCell ref="C16:D16"/>
    <mergeCell ref="I16:J16"/>
    <mergeCell ref="A5:L5"/>
    <mergeCell ref="R17:T17"/>
    <mergeCell ref="E28:F28"/>
    <mergeCell ref="G28:H28"/>
    <mergeCell ref="A17:L17"/>
    <mergeCell ref="N31:P31"/>
    <mergeCell ref="I28:J28"/>
    <mergeCell ref="C40:D40"/>
    <mergeCell ref="E40:F40"/>
    <mergeCell ref="K40:L40"/>
    <mergeCell ref="A4:L4"/>
    <mergeCell ref="N30:P30"/>
    <mergeCell ref="K52:L52"/>
    <mergeCell ref="A29:L29"/>
    <mergeCell ref="C52:D52"/>
    <mergeCell ref="I52:J52"/>
    <mergeCell ref="A30:L39"/>
    <mergeCell ref="N7:P7"/>
    <mergeCell ref="E16:F16"/>
    <mergeCell ref="A52:B52"/>
    <mergeCell ref="G16:H16"/>
    <mergeCell ref="K28:L28"/>
    <mergeCell ref="A28:B28"/>
    <mergeCell ref="A1:L3"/>
    <mergeCell ref="C28:D28"/>
    <mergeCell ref="A6:L15"/>
    <mergeCell ref="A40:B40"/>
    <mergeCell ref="G40:H40"/>
    <mergeCell ref="N43:P43"/>
    <mergeCell ref="I40:J40"/>
  </mergeCells>
  <hyperlinks>
    <hyperlink xmlns:r="http://schemas.openxmlformats.org/officeDocument/2006/relationships" ref="A16" r:id="rId1"/>
    <hyperlink xmlns:r="http://schemas.openxmlformats.org/officeDocument/2006/relationships" ref="A28" r:id="rId2"/>
    <hyperlink xmlns:r="http://schemas.openxmlformats.org/officeDocument/2006/relationships" ref="A52" r:id="rId3"/>
  </hyperlinks>
  <pageMargins left="0.7" right="0.7" top="0.75" bottom="0.75" header="0.3" footer="0.3"/>
  <pageSetup orientation="portrait" paperSize="9"/>
  <drawing xmlns:r="http://schemas.openxmlformats.org/officeDocument/2006/relationships" r:id="rId4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6" sqref="A16:B16"/>
    </sheetView>
  </sheetViews>
  <sheetFormatPr baseColWidth="8" defaultRowHeight="14.4"/>
  <cols>
    <col width="16.6640625" customWidth="1" style="325" min="14" max="14"/>
    <col width="11.33203125" customWidth="1" style="325" min="15" max="15"/>
    <col width="18.109375" customWidth="1" style="325" min="18" max="18"/>
    <col width="21" customWidth="1" style="325" min="19" max="19"/>
    <col width="8.5546875" bestFit="1" customWidth="1" style="325" min="20" max="20"/>
  </cols>
  <sheetData>
    <row r="1">
      <c r="A1" s="348" t="n"/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51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ОЗОН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</row>
    <row r="7" ht="15.6" customHeight="1" s="325">
      <c r="A7" s="309" t="n"/>
      <c r="L7" s="311" t="n"/>
      <c r="N7" s="335" t="inlineStr">
        <is>
          <t>ОЗОН</t>
        </is>
      </c>
      <c r="O7" s="316" t="n"/>
      <c r="P7" s="316" t="n"/>
      <c r="R7" s="64" t="inlineStr">
        <is>
          <t>было на прошлой неделе</t>
        </is>
      </c>
    </row>
    <row r="8">
      <c r="A8" s="309" t="n"/>
      <c r="L8" s="311" t="n"/>
      <c r="N8" s="353" t="inlineStr">
        <is>
          <t>РВТ 160</t>
        </is>
      </c>
      <c r="R8" s="64" t="inlineStr">
        <is>
          <t>Комплект</t>
        </is>
      </c>
      <c r="S8" s="64" t="n"/>
      <c r="T8" s="91" t="inlineStr">
        <is>
          <t>% от РРЦ</t>
        </is>
      </c>
      <c r="U8" s="71" t="n"/>
    </row>
    <row r="9" ht="15.6" customHeight="1" s="325">
      <c r="A9" s="309" t="n"/>
      <c r="L9" s="311" t="n"/>
      <c r="P9" s="65" t="inlineStr">
        <is>
          <t>%</t>
        </is>
      </c>
      <c r="R9" s="89" t="inlineStr">
        <is>
          <t>Цена по карте</t>
        </is>
      </c>
      <c r="S9" s="67" t="n">
        <v>5276</v>
      </c>
      <c r="T9" s="69">
        <f>100-(S9*100/10204)</f>
        <v/>
      </c>
      <c r="U9" s="71" t="n"/>
    </row>
    <row r="10" ht="15.6" customHeight="1" s="325">
      <c r="A10" s="309" t="n"/>
      <c r="L10" s="311" t="n"/>
      <c r="N10" s="66" t="inlineStr">
        <is>
          <t>Цена по карте</t>
        </is>
      </c>
      <c r="O10" s="67" t="n"/>
      <c r="P10" s="69">
        <f>100-(O10*100/10204)</f>
        <v/>
      </c>
      <c r="R10" s="89" t="inlineStr">
        <is>
          <t>Цена без карты</t>
        </is>
      </c>
      <c r="S10" s="67" t="n">
        <v>5559</v>
      </c>
      <c r="T10" s="69">
        <f>100-(S10*100/10204)</f>
        <v/>
      </c>
      <c r="U10" s="71" t="n"/>
    </row>
    <row r="11" ht="17.4" customHeight="1" s="325">
      <c r="A11" s="309" t="n"/>
      <c r="L11" s="311" t="n"/>
      <c r="N11" s="66" t="inlineStr">
        <is>
          <t>Цена без карты</t>
        </is>
      </c>
      <c r="O11" s="67" t="n"/>
      <c r="P11" s="69">
        <f>100-(O11*100/10204)</f>
        <v/>
      </c>
      <c r="R11" s="71" t="n"/>
      <c r="S11" s="71" t="n"/>
      <c r="T11" s="71" t="n"/>
      <c r="U11" s="71" t="n"/>
    </row>
    <row r="12">
      <c r="A12" s="309" t="n"/>
      <c r="L12" s="311" t="n"/>
      <c r="R12" s="73" t="inlineStr">
        <is>
          <t>Динамика изменения</t>
        </is>
      </c>
      <c r="S12" s="64" t="n"/>
      <c r="T12" s="71" t="n"/>
      <c r="U12" s="71" t="n"/>
    </row>
    <row r="13" ht="15.6" customHeight="1" s="325">
      <c r="A13" s="309" t="n"/>
      <c r="L13" s="311" t="n"/>
      <c r="R13" s="74" t="inlineStr">
        <is>
          <t>Цена по карте</t>
        </is>
      </c>
      <c r="S13" s="75" t="inlineStr">
        <is>
          <t>отрицательная</t>
        </is>
      </c>
      <c r="T13" s="71" t="n"/>
      <c r="U13" s="71" t="n"/>
    </row>
    <row r="14" ht="15.6" customHeight="1" s="325">
      <c r="A14" s="309" t="n"/>
      <c r="L14" s="311" t="n"/>
      <c r="R14" s="76" t="inlineStr">
        <is>
          <t>Цена без карты</t>
        </is>
      </c>
      <c r="S14" s="75" t="inlineStr">
        <is>
          <t>отрицательная</t>
        </is>
      </c>
      <c r="T14" s="71" t="n"/>
      <c r="U14" s="71" t="n"/>
    </row>
    <row r="1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R15" s="71" t="n"/>
      <c r="S15" s="71" t="n"/>
      <c r="T15" s="71" t="n"/>
      <c r="U15" s="71" t="n"/>
    </row>
    <row r="16">
      <c r="A16" s="298" t="inlineStr">
        <is>
          <t>https://www.ozon.ru/product/rotatsionnaya-ventilyatsionnaya-turbina-160-gervent-korichnevyy-ral-8017-1780821120/?_bctx=CAQQmcqDAQ&amp;at=w0tgKNXX0h9DnlxBhEA5lnyFXvk261HgrwvL1tjWg9&amp;hs=1</t>
        </is>
      </c>
      <c r="B16" s="369" t="n"/>
      <c r="C16" s="305" t="n"/>
      <c r="D16" s="369" t="n"/>
      <c r="E16" s="280" t="n"/>
      <c r="F16" s="369" t="n"/>
      <c r="G16" s="280" t="n"/>
      <c r="H16" s="369" t="n"/>
      <c r="I16" s="280" t="n"/>
      <c r="J16" s="369" t="n"/>
      <c r="K16" s="280" t="n"/>
      <c r="L16" s="369" t="n"/>
    </row>
    <row r="17">
      <c r="A17" s="283" t="inlineStr">
        <is>
          <t>Комплект с РВТ-160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353" t="inlineStr">
        <is>
          <t>Комплект с РВТ-160</t>
        </is>
      </c>
    </row>
    <row r="18" ht="15.6" customHeight="1" s="325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N18" s="335" t="n"/>
      <c r="O18" s="316" t="n"/>
      <c r="P18" s="316" t="n"/>
      <c r="R18" s="89" t="inlineStr">
        <is>
          <t>Цена по карте</t>
        </is>
      </c>
      <c r="S18" s="67" t="n"/>
      <c r="T18" s="69">
        <f>100-(S18*100/10204)</f>
        <v/>
      </c>
    </row>
    <row r="19" ht="15.6" customHeight="1" s="325">
      <c r="A19" s="309" t="n"/>
      <c r="L19" s="311" t="n"/>
      <c r="N19" s="353" t="inlineStr">
        <is>
          <t>Комплект с РВТ-160</t>
        </is>
      </c>
      <c r="R19" s="89" t="inlineStr">
        <is>
          <t>Цена без карты</t>
        </is>
      </c>
      <c r="S19" s="67" t="n"/>
      <c r="T19" s="69">
        <f>100-(S19*100/10204)</f>
        <v/>
      </c>
    </row>
    <row r="20">
      <c r="A20" s="309" t="n"/>
      <c r="L20" s="311" t="n"/>
      <c r="P20" s="65" t="inlineStr">
        <is>
          <t>%</t>
        </is>
      </c>
      <c r="R20" s="71" t="n"/>
      <c r="S20" s="71" t="n"/>
      <c r="T20" s="71" t="n"/>
    </row>
    <row r="21" ht="15.6" customHeight="1" s="325">
      <c r="A21" s="309" t="n"/>
      <c r="L21" s="311" t="n"/>
      <c r="N21" s="66" t="inlineStr">
        <is>
          <t>Цена по карте</t>
        </is>
      </c>
      <c r="O21" s="67" t="n">
        <v>8426</v>
      </c>
      <c r="P21" s="69">
        <f>100-(O21*100/10204)</f>
        <v/>
      </c>
      <c r="R21" s="73" t="inlineStr">
        <is>
          <t>Динамика изменения</t>
        </is>
      </c>
      <c r="S21" s="64" t="n"/>
      <c r="T21" s="71" t="n"/>
    </row>
    <row r="22" ht="15.6" customHeight="1" s="325">
      <c r="A22" s="309" t="n"/>
      <c r="L22" s="311" t="n"/>
      <c r="N22" s="66" t="inlineStr">
        <is>
          <t>Цена без карты</t>
        </is>
      </c>
      <c r="O22" s="67" t="n">
        <v>9381</v>
      </c>
      <c r="P22" s="69">
        <f>100-(O22*100/10204)</f>
        <v/>
      </c>
      <c r="R22" s="74" t="inlineStr">
        <is>
          <t>Цена по карте</t>
        </is>
      </c>
      <c r="S22" s="67" t="n">
        <v>8426</v>
      </c>
      <c r="T22" s="71" t="n"/>
    </row>
    <row r="23" ht="15.6" customHeight="1" s="325">
      <c r="A23" s="309" t="n"/>
      <c r="L23" s="311" t="n"/>
      <c r="R23" s="76" t="inlineStr">
        <is>
          <t>Цена без карты</t>
        </is>
      </c>
      <c r="S23" s="67" t="n">
        <v>9381</v>
      </c>
      <c r="T23" s="71" t="n"/>
    </row>
    <row r="24">
      <c r="A24" s="309" t="n"/>
      <c r="L24" s="311" t="n"/>
    </row>
    <row r="25">
      <c r="A25" s="309" t="n"/>
      <c r="L25" s="311" t="n"/>
      <c r="R25" s="73" t="inlineStr">
        <is>
          <t>Динамика изменения</t>
        </is>
      </c>
      <c r="S25" s="64" t="n"/>
    </row>
    <row r="26" ht="15.6" customHeight="1" s="325">
      <c r="A26" s="309" t="n"/>
      <c r="L26" s="311" t="n"/>
      <c r="R26" s="74" t="inlineStr">
        <is>
          <t>Цена по карте</t>
        </is>
      </c>
      <c r="S26" s="75" t="inlineStr">
        <is>
          <t>без изменений</t>
        </is>
      </c>
    </row>
    <row r="27" ht="15.6" customHeight="1" s="325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  <c r="R27" s="76" t="inlineStr">
        <is>
          <t>Цена без карты</t>
        </is>
      </c>
      <c r="S27" s="75" t="inlineStr">
        <is>
          <t>без изменений</t>
        </is>
      </c>
    </row>
    <row r="28" ht="18.75" customHeight="1" s="325">
      <c r="A28" s="298" t="inlineStr">
        <is>
          <t>https://www.ozon.ru/product/ventilyatsionnyy-vyhod-izolirovannyy-dlya-metallocherepitsy-monterrey-komplekt-125-160-1780821723/?_bctx=CAQQmcqDAQ&amp;at=z6tOX3pB1cNM95DkhRMBMvRspvQv77tOQQ0AziRYkL7l&amp;hs=1</t>
        </is>
      </c>
      <c r="B28" s="369" t="n"/>
      <c r="C28" s="280" t="n"/>
      <c r="D28" s="369" t="n"/>
      <c r="E28" s="280" t="n"/>
      <c r="F28" s="369" t="n"/>
      <c r="G28" s="280" t="n"/>
      <c r="H28" s="369" t="n"/>
      <c r="I28" s="280" t="n"/>
      <c r="J28" s="369" t="n"/>
      <c r="K28" s="280" t="n"/>
      <c r="L28" s="369" t="n"/>
      <c r="R28" s="71" t="n"/>
      <c r="S28" s="71" t="n"/>
    </row>
    <row r="29">
      <c r="A29" s="283" t="inlineStr">
        <is>
          <t>вв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  <c r="R29" s="64" t="inlineStr">
        <is>
          <t>ВВ</t>
        </is>
      </c>
      <c r="S29" s="64" t="n"/>
      <c r="T29" s="91" t="inlineStr">
        <is>
          <t>% от РРЦ</t>
        </is>
      </c>
    </row>
    <row r="30" ht="15.6" customHeight="1" s="325">
      <c r="A30" s="283" t="n"/>
      <c r="B30" s="307" t="n"/>
      <c r="C30" s="307" t="n"/>
      <c r="D30" s="307" t="n"/>
      <c r="E30" s="307" t="n"/>
      <c r="F30" s="307" t="n"/>
      <c r="G30" s="307" t="n"/>
      <c r="H30" s="307" t="n"/>
      <c r="I30" s="307" t="n"/>
      <c r="J30" s="307" t="n"/>
      <c r="K30" s="307" t="n"/>
      <c r="L30" s="308" t="n"/>
      <c r="N30" s="338" t="n"/>
      <c r="R30" s="89" t="inlineStr">
        <is>
          <t>Цена по карте</t>
        </is>
      </c>
      <c r="S30" s="67" t="n"/>
      <c r="T30" s="69">
        <f>100-(S30*100/10204)</f>
        <v/>
      </c>
    </row>
    <row r="31" ht="15.6" customHeight="1" s="325">
      <c r="A31" s="309" t="n"/>
      <c r="L31" s="311" t="n"/>
      <c r="N31" s="353" t="inlineStr">
        <is>
          <t>ВВ</t>
        </is>
      </c>
      <c r="R31" s="89" t="inlineStr">
        <is>
          <t>Цена без карты</t>
        </is>
      </c>
      <c r="S31" s="67" t="n"/>
      <c r="T31" s="69">
        <f>100-(S31*100/10204)</f>
        <v/>
      </c>
    </row>
    <row r="32">
      <c r="A32" s="309" t="n"/>
      <c r="L32" s="311" t="n"/>
      <c r="P32" s="65" t="inlineStr">
        <is>
          <t>%</t>
        </is>
      </c>
      <c r="R32" s="71" t="n"/>
      <c r="S32" s="71" t="n"/>
      <c r="T32" s="71" t="n"/>
    </row>
    <row r="33" ht="15.6" customHeight="1" s="325">
      <c r="A33" s="309" t="n"/>
      <c r="L33" s="311" t="n"/>
      <c r="N33" s="66" t="inlineStr">
        <is>
          <t>Цена по карте</t>
        </is>
      </c>
      <c r="O33" s="67" t="n">
        <v>3113</v>
      </c>
      <c r="P33" s="69">
        <f>100-(O33*100/10204)</f>
        <v/>
      </c>
      <c r="R33" s="73" t="inlineStr">
        <is>
          <t>Динамика изменения</t>
        </is>
      </c>
      <c r="S33" s="64" t="n"/>
      <c r="T33" s="71" t="n"/>
    </row>
    <row r="34" ht="15.6" customHeight="1" s="325">
      <c r="A34" s="309" t="n"/>
      <c r="L34" s="311" t="n"/>
      <c r="N34" s="66" t="inlineStr">
        <is>
          <t>Цена без карты</t>
        </is>
      </c>
      <c r="O34" s="67" t="n">
        <v>3471</v>
      </c>
      <c r="P34" s="69">
        <f>100-(O34*100/10204)</f>
        <v/>
      </c>
      <c r="R34" s="74" t="inlineStr">
        <is>
          <t>Цена по карте</t>
        </is>
      </c>
      <c r="S34" s="75" t="inlineStr">
        <is>
          <t>отрицательная</t>
        </is>
      </c>
      <c r="T34" s="71" t="n"/>
    </row>
    <row r="35" ht="15.6" customHeight="1" s="325">
      <c r="A35" s="309" t="n"/>
      <c r="L35" s="311" t="n"/>
      <c r="R35" s="76" t="inlineStr">
        <is>
          <t>Цена без карты</t>
        </is>
      </c>
      <c r="S35" s="75" t="inlineStr">
        <is>
          <t>отрицательная</t>
        </is>
      </c>
      <c r="T35" s="71" t="n"/>
    </row>
    <row r="36">
      <c r="A36" s="309" t="n"/>
      <c r="L36" s="311" t="n"/>
    </row>
    <row r="37">
      <c r="A37" s="309" t="n"/>
      <c r="L37" s="311" t="n"/>
    </row>
    <row r="38">
      <c r="A38" s="309" t="n"/>
      <c r="L38" s="311" t="n"/>
    </row>
    <row r="39">
      <c r="A39" s="312" t="n"/>
      <c r="B39" s="313" t="n"/>
      <c r="C39" s="313" t="n"/>
      <c r="D39" s="313" t="n"/>
      <c r="E39" s="313" t="n"/>
      <c r="F39" s="313" t="n"/>
      <c r="G39" s="313" t="n"/>
      <c r="H39" s="313" t="n"/>
      <c r="I39" s="313" t="n"/>
      <c r="J39" s="313" t="n"/>
      <c r="K39" s="313" t="n"/>
      <c r="L39" s="314" t="n"/>
    </row>
    <row r="40" ht="18.75" customHeight="1" s="325">
      <c r="A40" s="298" t="inlineStr">
        <is>
          <t>https://www.ozon.ru/product/ventilyatsionnyy-vyhod-izolirovannyy-gervent-150-160-korichnevyy-ral-8017-1780821152/?at=nRtr4n4yAhzOBOQzF3r39yDuojOQz2hn26jPGTq6v1GJ</t>
        </is>
      </c>
      <c r="B40" s="369" t="n"/>
      <c r="C40" s="280" t="n"/>
      <c r="D40" s="369" t="n"/>
      <c r="E40" s="280" t="n"/>
      <c r="F40" s="369" t="n"/>
      <c r="G40" s="280" t="n"/>
      <c r="H40" s="369" t="n"/>
      <c r="I40" s="280" t="n"/>
      <c r="J40" s="369" t="n"/>
      <c r="K40" s="280" t="n"/>
      <c r="L40" s="369" t="n"/>
    </row>
    <row r="41">
      <c r="A41" s="283" t="inlineStr">
        <is>
          <t>Колпак</t>
        </is>
      </c>
      <c r="B41" s="316" t="n"/>
      <c r="C41" s="316" t="n"/>
      <c r="D41" s="316" t="n"/>
      <c r="E41" s="316" t="n"/>
      <c r="F41" s="316" t="n"/>
      <c r="G41" s="316" t="n"/>
      <c r="H41" s="316" t="n"/>
      <c r="I41" s="316" t="n"/>
      <c r="J41" s="316" t="n"/>
      <c r="K41" s="316" t="n"/>
      <c r="L41" s="369" t="n"/>
      <c r="R41" s="64" t="inlineStr">
        <is>
          <t>Колпак</t>
        </is>
      </c>
      <c r="S41" s="64" t="n"/>
      <c r="T41" s="91" t="inlineStr">
        <is>
          <t>% от РРЦ</t>
        </is>
      </c>
    </row>
    <row r="42" ht="15.6" customHeight="1" s="325">
      <c r="A42" s="283" t="n"/>
      <c r="B42" s="307" t="n"/>
      <c r="C42" s="307" t="n"/>
      <c r="D42" s="307" t="n"/>
      <c r="E42" s="307" t="n"/>
      <c r="F42" s="307" t="n"/>
      <c r="G42" s="307" t="n"/>
      <c r="H42" s="307" t="n"/>
      <c r="I42" s="307" t="n"/>
      <c r="J42" s="307" t="n"/>
      <c r="K42" s="307" t="n"/>
      <c r="L42" s="308" t="n"/>
      <c r="N42" s="338" t="n"/>
      <c r="R42" s="89" t="inlineStr">
        <is>
          <t>Цена по карте</t>
        </is>
      </c>
      <c r="S42" s="67" t="n">
        <v>1844</v>
      </c>
      <c r="T42" s="69">
        <f>100-(S42*100/10204)</f>
        <v/>
      </c>
    </row>
    <row r="43" ht="15.6" customHeight="1" s="325">
      <c r="A43" s="309" t="n"/>
      <c r="L43" s="311" t="n"/>
      <c r="N43" s="353" t="inlineStr">
        <is>
          <t>Колпак</t>
        </is>
      </c>
      <c r="R43" s="89" t="inlineStr">
        <is>
          <t>Цена без карты</t>
        </is>
      </c>
      <c r="S43" s="67" t="n">
        <v>2054</v>
      </c>
      <c r="T43" s="69">
        <f>100-(S43*100/10204)</f>
        <v/>
      </c>
    </row>
    <row r="44">
      <c r="A44" s="309" t="n"/>
      <c r="L44" s="311" t="n"/>
      <c r="P44" s="65" t="inlineStr">
        <is>
          <t>%</t>
        </is>
      </c>
      <c r="R44" s="71" t="n"/>
      <c r="S44" s="71" t="n"/>
      <c r="T44" s="71" t="n"/>
    </row>
    <row r="45" ht="15.6" customHeight="1" s="325">
      <c r="A45" s="309" t="n"/>
      <c r="L45" s="311" t="n"/>
      <c r="N45" s="66" t="inlineStr">
        <is>
          <t>Цена по карте</t>
        </is>
      </c>
      <c r="O45" s="67" t="n">
        <v>1844</v>
      </c>
      <c r="P45" s="69">
        <f>100-(O45*100/10204)</f>
        <v/>
      </c>
      <c r="R45" s="73" t="inlineStr">
        <is>
          <t>Динамика изменения</t>
        </is>
      </c>
      <c r="S45" s="64" t="n"/>
      <c r="T45" s="71" t="n"/>
    </row>
    <row r="46" ht="15.6" customHeight="1" s="325">
      <c r="A46" s="309" t="n"/>
      <c r="L46" s="311" t="n"/>
      <c r="N46" s="66" t="inlineStr">
        <is>
          <t>Цена без карты</t>
        </is>
      </c>
      <c r="O46" s="67" t="n">
        <v>2054</v>
      </c>
      <c r="P46" s="69">
        <f>100-(O46*100/10204)</f>
        <v/>
      </c>
      <c r="R46" s="74" t="inlineStr">
        <is>
          <t>Цена по карте</t>
        </is>
      </c>
      <c r="S46" s="75" t="inlineStr">
        <is>
          <t>без изменений</t>
        </is>
      </c>
      <c r="T46" s="71" t="n"/>
    </row>
    <row r="47" ht="15.6" customHeight="1" s="325">
      <c r="A47" s="309" t="n"/>
      <c r="L47" s="311" t="n"/>
      <c r="R47" s="76" t="inlineStr">
        <is>
          <t>Цена без карты</t>
        </is>
      </c>
      <c r="S47" s="75" t="inlineStr">
        <is>
          <t>без изменений</t>
        </is>
      </c>
      <c r="T47" s="71" t="n"/>
    </row>
    <row r="48">
      <c r="A48" s="309" t="n"/>
      <c r="L48" s="311" t="n"/>
    </row>
    <row r="49">
      <c r="A49" s="309" t="n"/>
      <c r="L49" s="311" t="n"/>
    </row>
    <row r="50">
      <c r="A50" s="309" t="n"/>
      <c r="L50" s="311" t="n"/>
    </row>
    <row r="51">
      <c r="A51" s="312" t="n"/>
      <c r="B51" s="313" t="n"/>
      <c r="C51" s="313" t="n"/>
      <c r="D51" s="313" t="n"/>
      <c r="E51" s="313" t="n"/>
      <c r="F51" s="313" t="n"/>
      <c r="G51" s="313" t="n"/>
      <c r="H51" s="313" t="n"/>
      <c r="I51" s="313" t="n"/>
      <c r="J51" s="313" t="n"/>
      <c r="K51" s="313" t="n"/>
      <c r="L51" s="314" t="n"/>
    </row>
    <row r="52" ht="18.75" customHeight="1" s="325">
      <c r="A52" s="298" t="inlineStr">
        <is>
          <t>https://market.yandex.ru/product--prokhodnoi-element-dlia-metallocherepitsy-s-profilem-monterrey-gervent-korichnevyi-ral-8017-prokhodka-krovelnaia/881956038?sku=103659951854&amp;uniqueId=161844280&amp;do-waremd5=U2k_iQqZKhnAl7uZBDsSYA&amp;businessId=161844280&amp;cpc=cscI5I6h62I_ZCOirCpv8b1NYFTRgqXejYoOacM8pcV4NWTtEJCTbO39Qy6lA4uObQmkiQuo1R7gBFEIdpFmf8MlkkEaJxKvRK3J6BMEcYpd3ASXDDmyfoq9w9aZG2dwrQpPmWOdLlgHeeO7ICqpDFKST5wskFfsZbVbh6WgEMqx6ebCADKv09CARYjbDS-gOtqnvzmDDUJvAl4Ens3-9kq8EOWUoLVy43SFR5j6eDlnTIX3bMqeGpp8ZIuOH4mcdzlQ-4BA2vMMrJmnrGNXCKX2UradeCno0iSPJ8djYKq5hnCp_jpu0ZKLpmo8E2s8</t>
        </is>
      </c>
      <c r="B52" s="369" t="n"/>
      <c r="C52" s="280" t="n"/>
      <c r="D52" s="369" t="n"/>
      <c r="E52" s="280" t="n"/>
      <c r="F52" s="369" t="n"/>
      <c r="G52" s="280" t="n"/>
      <c r="H52" s="369" t="n"/>
      <c r="I52" s="280" t="n"/>
      <c r="J52" s="369" t="n"/>
      <c r="K52" s="280" t="n"/>
      <c r="L52" s="369" t="n"/>
    </row>
  </sheetData>
  <mergeCells count="43">
    <mergeCell ref="K16:L16"/>
    <mergeCell ref="G52:H52"/>
    <mergeCell ref="A41:L41"/>
    <mergeCell ref="N42:P42"/>
    <mergeCell ref="N18:P18"/>
    <mergeCell ref="A18:L27"/>
    <mergeCell ref="E52:F52"/>
    <mergeCell ref="N8:P8"/>
    <mergeCell ref="A42:L51"/>
    <mergeCell ref="A16:B16"/>
    <mergeCell ref="N19:P19"/>
    <mergeCell ref="C16:D16"/>
    <mergeCell ref="I16:J16"/>
    <mergeCell ref="A5:L5"/>
    <mergeCell ref="R17:T17"/>
    <mergeCell ref="E28:F28"/>
    <mergeCell ref="G28:H28"/>
    <mergeCell ref="N31:P31"/>
    <mergeCell ref="C40:D40"/>
    <mergeCell ref="I28:J28"/>
    <mergeCell ref="A17:L17"/>
    <mergeCell ref="E40:F40"/>
    <mergeCell ref="K40:L40"/>
    <mergeCell ref="N30:P30"/>
    <mergeCell ref="A4:L4"/>
    <mergeCell ref="K52:L52"/>
    <mergeCell ref="A29:L29"/>
    <mergeCell ref="C52:D52"/>
    <mergeCell ref="I52:J52"/>
    <mergeCell ref="A30:L39"/>
    <mergeCell ref="N7:P7"/>
    <mergeCell ref="A52:B52"/>
    <mergeCell ref="E16:F16"/>
    <mergeCell ref="G16:H16"/>
    <mergeCell ref="K28:L28"/>
    <mergeCell ref="A28:B28"/>
    <mergeCell ref="C28:D28"/>
    <mergeCell ref="A1:L3"/>
    <mergeCell ref="A6:L15"/>
    <mergeCell ref="A40:B40"/>
    <mergeCell ref="G40:H40"/>
    <mergeCell ref="N43:P43"/>
    <mergeCell ref="I40:J40"/>
  </mergeCells>
  <hyperlinks>
    <hyperlink xmlns:r="http://schemas.openxmlformats.org/officeDocument/2006/relationships" ref="A16" r:id="rId1"/>
    <hyperlink xmlns:r="http://schemas.openxmlformats.org/officeDocument/2006/relationships" ref="A28" r:id="rId2"/>
    <hyperlink xmlns:r="http://schemas.openxmlformats.org/officeDocument/2006/relationships" ref="A40" r:id="rId3"/>
  </hyperlinks>
  <pageMargins left="0.7" right="0.7" top="0.75" bottom="0.75" header="0.3" footer="0.3"/>
  <pageSetup orientation="portrait" paperSize="9"/>
  <drawing xmlns:r="http://schemas.openxmlformats.org/officeDocument/2006/relationships" r:id="rId4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W3" sqref="W3"/>
    </sheetView>
  </sheetViews>
  <sheetFormatPr baseColWidth="8" defaultRowHeight="14.4"/>
  <cols>
    <col width="16.6640625" customWidth="1" style="325" min="14" max="14"/>
    <col width="11.33203125" customWidth="1" style="325" min="15" max="15"/>
    <col width="18.109375" customWidth="1" style="325" min="18" max="18"/>
    <col width="21" customWidth="1" style="325" min="19" max="19"/>
    <col width="8.5546875" bestFit="1" customWidth="1" style="325" min="20" max="20"/>
  </cols>
  <sheetData>
    <row r="1">
      <c r="A1" s="348" t="n"/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51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ЯМ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</row>
    <row r="7" ht="15.6" customHeight="1" s="325">
      <c r="A7" s="309" t="n"/>
      <c r="L7" s="311" t="n"/>
      <c r="N7" s="335" t="inlineStr">
        <is>
          <t>ЯМ</t>
        </is>
      </c>
      <c r="O7" s="316" t="n"/>
      <c r="P7" s="316" t="n"/>
      <c r="R7" s="64" t="inlineStr">
        <is>
          <t>было на прошлой неделе</t>
        </is>
      </c>
    </row>
    <row r="8">
      <c r="A8" s="309" t="n"/>
      <c r="L8" s="311" t="n"/>
      <c r="N8" s="353" t="inlineStr">
        <is>
          <t>РВТ 160</t>
        </is>
      </c>
      <c r="R8" s="64" t="inlineStr">
        <is>
          <t>Комплект</t>
        </is>
      </c>
      <c r="S8" s="64" t="n"/>
      <c r="T8" s="91" t="inlineStr">
        <is>
          <t>% от РРЦ</t>
        </is>
      </c>
      <c r="U8" s="71" t="n"/>
    </row>
    <row r="9" ht="15.6" customHeight="1" s="325">
      <c r="A9" s="309" t="n"/>
      <c r="L9" s="311" t="n"/>
      <c r="P9" s="65" t="inlineStr">
        <is>
          <t>%</t>
        </is>
      </c>
      <c r="R9" s="89" t="inlineStr">
        <is>
          <t>Цена по карте</t>
        </is>
      </c>
      <c r="S9" s="67" t="n">
        <v>3735</v>
      </c>
      <c r="T9" s="69">
        <f>100-(S9*100/10204)</f>
        <v/>
      </c>
      <c r="U9" s="71" t="n"/>
    </row>
    <row r="10" ht="15.6" customHeight="1" s="325">
      <c r="A10" s="309" t="n"/>
      <c r="L10" s="311" t="n"/>
      <c r="N10" s="66" t="inlineStr">
        <is>
          <t>Цена по карте</t>
        </is>
      </c>
      <c r="O10" s="67" t="n">
        <v>3360</v>
      </c>
      <c r="P10" s="69">
        <f>100-(O10*100/10204)</f>
        <v/>
      </c>
      <c r="R10" s="89" t="inlineStr">
        <is>
          <t>Цена без карты</t>
        </is>
      </c>
      <c r="S10" s="67" t="n">
        <v>3849</v>
      </c>
      <c r="T10" s="69">
        <f>100-(S10*100/10204)</f>
        <v/>
      </c>
      <c r="U10" s="71" t="n"/>
    </row>
    <row r="11" ht="15.6" customHeight="1" s="325">
      <c r="A11" s="309" t="n"/>
      <c r="L11" s="311" t="n"/>
      <c r="N11" s="66" t="inlineStr">
        <is>
          <t>Цена без карты</t>
        </is>
      </c>
      <c r="O11" s="67" t="n">
        <v>3465</v>
      </c>
      <c r="P11" s="69">
        <f>100-(O11*100/10204)</f>
        <v/>
      </c>
      <c r="R11" s="71" t="n"/>
      <c r="S11" s="71" t="n"/>
      <c r="T11" s="71" t="n"/>
      <c r="U11" s="71" t="n"/>
    </row>
    <row r="12">
      <c r="A12" s="309" t="n"/>
      <c r="L12" s="311" t="n"/>
      <c r="R12" s="73" t="inlineStr">
        <is>
          <t>Динамика изменения</t>
        </is>
      </c>
      <c r="S12" s="64" t="n"/>
      <c r="T12" s="71" t="n"/>
      <c r="U12" s="71" t="n"/>
    </row>
    <row r="13" ht="15.6" customHeight="1" s="325">
      <c r="A13" s="309" t="n"/>
      <c r="L13" s="311" t="n"/>
      <c r="R13" s="74" t="inlineStr">
        <is>
          <t>Цена по карте</t>
        </is>
      </c>
      <c r="S13" s="75" t="inlineStr">
        <is>
          <t>отрицательная</t>
        </is>
      </c>
      <c r="T13" s="71" t="n"/>
      <c r="U13" s="71" t="n"/>
    </row>
    <row r="14" ht="15.6" customHeight="1" s="325">
      <c r="A14" s="309" t="n"/>
      <c r="L14" s="311" t="n"/>
      <c r="R14" s="76" t="inlineStr">
        <is>
          <t>Цена без карты</t>
        </is>
      </c>
      <c r="S14" s="75" t="inlineStr">
        <is>
          <t>отрицательная</t>
        </is>
      </c>
      <c r="T14" s="71" t="n"/>
      <c r="U14" s="71" t="n"/>
    </row>
    <row r="1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R15" s="71" t="n"/>
      <c r="S15" s="71" t="n"/>
      <c r="T15" s="71" t="n"/>
      <c r="U15" s="71" t="n"/>
    </row>
    <row r="16">
      <c r="A16" s="298" t="inlineStr">
        <is>
          <t>https://market.yandex.ru/product--nanodeflektor-rotatsionnaia-ventiliatsionnaia-turbina-160-rvt-160-seryi-ral-7024/80216022?sku=102855198246&amp;uniqueId=161844280&amp;do-waremd5=d8maV8PIfbU424EW2W-EFQ&amp;businessId=161844280&amp;cpc=cscI5I6h62K4jIA-jdqZFLQEH7-fUQovBzuQUuATj4cZHTVyUbL_CMq8Cuo6fF8b1v5EmupyV0vTuzwwyM3wifIiCELfLrnCMEbx1YPzWfDg1Ml9VAnVyJftxnCGQEbBOffIqP8euJjcBVA3ag2uY7HFcfgWcgRsMzrbSBSTp8KkOlLInQ9cmm4LL18c6AT0baY3kblYV5RbscHqLeZ3kzIpYS7h_X-0fgtEvBd88eOYL24SMdmtLrTw_0CFiRQHCknRVnuFh6e2v260dsN6dJjbbbDwDF9j5fPCmFISHYLvKIxB4KZR6A%2C%2C</t>
        </is>
      </c>
      <c r="B16" s="369" t="n"/>
      <c r="C16" s="305" t="inlineStr">
        <is>
          <t>GERVENT</t>
        </is>
      </c>
      <c r="D16" s="369" t="n"/>
      <c r="E16" s="280" t="n"/>
      <c r="F16" s="369" t="n"/>
      <c r="G16" s="280" t="n"/>
      <c r="H16" s="369" t="n"/>
      <c r="I16" s="280" t="n"/>
      <c r="J16" s="369" t="n"/>
      <c r="K16" s="280" t="n"/>
      <c r="L16" s="369" t="n"/>
    </row>
    <row r="17">
      <c r="A17" s="283" t="inlineStr">
        <is>
          <t>Комплект с РВТ-160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353" t="inlineStr">
        <is>
          <t>Комплект с РВТ-160</t>
        </is>
      </c>
    </row>
    <row r="18" ht="15.6" customHeight="1" s="325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N18" s="335" t="n"/>
      <c r="O18" s="316" t="n"/>
      <c r="P18" s="316" t="n"/>
      <c r="R18" s="89" t="inlineStr">
        <is>
          <t>Цена по карте</t>
        </is>
      </c>
      <c r="S18" s="67" t="n"/>
      <c r="T18" s="69">
        <f>100-(S18*100/10204)</f>
        <v/>
      </c>
    </row>
    <row r="19" ht="15.6" customHeight="1" s="325">
      <c r="A19" s="309" t="n"/>
      <c r="L19" s="311" t="n"/>
      <c r="N19" s="353" t="inlineStr">
        <is>
          <t>Комплект с РВТ-160</t>
        </is>
      </c>
      <c r="R19" s="89" t="inlineStr">
        <is>
          <t>Цена без карты</t>
        </is>
      </c>
      <c r="S19" s="67" t="n"/>
      <c r="T19" s="69">
        <f>100-(S19*100/10204)</f>
        <v/>
      </c>
    </row>
    <row r="20">
      <c r="A20" s="309" t="n"/>
      <c r="L20" s="311" t="n"/>
      <c r="P20" s="65" t="inlineStr">
        <is>
          <t>%</t>
        </is>
      </c>
      <c r="R20" s="71" t="n"/>
      <c r="S20" s="71" t="n"/>
      <c r="T20" s="71" t="n"/>
    </row>
    <row r="21" ht="15.6" customHeight="1" s="325">
      <c r="A21" s="309" t="n"/>
      <c r="L21" s="311" t="n"/>
      <c r="N21" s="66" t="inlineStr">
        <is>
          <t>Цена по карте</t>
        </is>
      </c>
      <c r="O21" s="67" t="n">
        <v>6373</v>
      </c>
      <c r="P21" s="69">
        <f>100-(O21*100/10204)</f>
        <v/>
      </c>
      <c r="R21" s="73" t="inlineStr">
        <is>
          <t>Динамика изменения</t>
        </is>
      </c>
      <c r="S21" s="64" t="n"/>
      <c r="T21" s="71" t="n"/>
    </row>
    <row r="22" ht="15.6" customHeight="1" s="325">
      <c r="A22" s="309" t="n"/>
      <c r="L22" s="311" t="n"/>
      <c r="N22" s="66" t="inlineStr">
        <is>
          <t>Цена без карты</t>
        </is>
      </c>
      <c r="O22" s="67" t="n">
        <v>7082</v>
      </c>
      <c r="P22" s="69">
        <f>100-(O22*100/10204)</f>
        <v/>
      </c>
      <c r="R22" s="74" t="inlineStr">
        <is>
          <t>Цена по карте</t>
        </is>
      </c>
      <c r="S22" s="67" t="n">
        <v>7005</v>
      </c>
      <c r="T22" s="71" t="n"/>
    </row>
    <row r="23" ht="15.6" customHeight="1" s="325">
      <c r="A23" s="309" t="n"/>
      <c r="L23" s="311" t="n"/>
      <c r="R23" s="76" t="inlineStr">
        <is>
          <t>Цена без карты</t>
        </is>
      </c>
      <c r="S23" s="67" t="n">
        <v>7698</v>
      </c>
      <c r="T23" s="71" t="n"/>
    </row>
    <row r="24">
      <c r="A24" s="309" t="n"/>
      <c r="L24" s="311" t="n"/>
    </row>
    <row r="25">
      <c r="A25" s="309" t="n"/>
      <c r="L25" s="311" t="n"/>
      <c r="R25" s="73" t="inlineStr">
        <is>
          <t>Динамика изменения</t>
        </is>
      </c>
      <c r="S25" s="64" t="n"/>
    </row>
    <row r="26" ht="15.6" customHeight="1" s="325">
      <c r="A26" s="309" t="n"/>
      <c r="L26" s="311" t="n"/>
      <c r="R26" s="74" t="inlineStr">
        <is>
          <t>Цена по карте</t>
        </is>
      </c>
      <c r="S26" s="75" t="inlineStr">
        <is>
          <t>отрицательная</t>
        </is>
      </c>
    </row>
    <row r="27" ht="15.6" customHeight="1" s="325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  <c r="R27" s="76" t="inlineStr">
        <is>
          <t>Цена без карты</t>
        </is>
      </c>
      <c r="S27" s="75" t="inlineStr">
        <is>
          <t>отрицательная</t>
        </is>
      </c>
    </row>
    <row r="28" ht="18.75" customHeight="1" s="325">
      <c r="A28" s="298" t="inlineStr">
        <is>
          <t>https://market.yandex.ru/product--ventiliatsionnyi-vykhod-izolirovannyi-dlia-metallocherepitsy-monterrey-komplekt-125-160-gervent-seryi-ral-7024/881956039?sku=103659951856&amp;uniqueId=161844280&amp;do-waremd5=iNOS9dWhkL748zlaGU-NaA&amp;businessId=161844280&amp;cpc=cscI5I6h62Lpp0QzEec9koNe44Ss-0q-zsG5xKRCXVMNZi4TNf-2hKkH6IadzMa7OjE_6-WLA3XmOOtgNGqH1FhjzshTwa6X2cU9MZWESTUxTx1kMwht0e_-J_nZBnxSzb82gOoudmmL1EsCB7k-fvp0MkPdjEYiKLvSa_4fW0PSkvuxmeeTNNveUYVLTT4n56L3W2mQ-ysP-wHBIyGAQI6C5LDm6zkph-odeYHMZtgXrntsegF2xhNlqitPr-UGyO5kw9K8Ny_MEWQtn2FLLpHiEmkpyklaRkW2YmZaTA9tlyrcFpjEE5IWv5tUxuZ5</t>
        </is>
      </c>
      <c r="B28" s="369" t="n"/>
      <c r="C28" s="280" t="n"/>
      <c r="D28" s="369" t="n"/>
      <c r="E28" s="280" t="n"/>
      <c r="F28" s="369" t="n"/>
      <c r="G28" s="280" t="n"/>
      <c r="H28" s="369" t="n"/>
      <c r="I28" s="280" t="n"/>
      <c r="J28" s="369" t="n"/>
      <c r="K28" s="280" t="n"/>
      <c r="L28" s="369" t="n"/>
      <c r="R28" s="71" t="n"/>
      <c r="S28" s="71" t="n"/>
    </row>
    <row r="29">
      <c r="A29" s="283" t="inlineStr">
        <is>
          <t>вв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  <c r="R29" s="64" t="inlineStr">
        <is>
          <t>ВВ</t>
        </is>
      </c>
      <c r="S29" s="64" t="n"/>
      <c r="T29" s="91" t="inlineStr">
        <is>
          <t>% от РРЦ</t>
        </is>
      </c>
    </row>
    <row r="30" ht="15.6" customHeight="1" s="325">
      <c r="A30" s="283" t="n"/>
      <c r="B30" s="307" t="n"/>
      <c r="C30" s="307" t="n"/>
      <c r="D30" s="307" t="n"/>
      <c r="E30" s="307" t="n"/>
      <c r="F30" s="307" t="n"/>
      <c r="G30" s="307" t="n"/>
      <c r="H30" s="307" t="n"/>
      <c r="I30" s="307" t="n"/>
      <c r="J30" s="307" t="n"/>
      <c r="K30" s="307" t="n"/>
      <c r="L30" s="308" t="n"/>
      <c r="N30" s="338" t="n"/>
      <c r="R30" s="89" t="inlineStr">
        <is>
          <t>Цена по карте</t>
        </is>
      </c>
      <c r="S30" s="67" t="n">
        <v>2677</v>
      </c>
      <c r="T30" s="69">
        <f>100-(S30*100/10204)</f>
        <v/>
      </c>
    </row>
    <row r="31" ht="15.6" customHeight="1" s="325">
      <c r="A31" s="309" t="n"/>
      <c r="L31" s="311" t="n"/>
      <c r="N31" s="353" t="inlineStr">
        <is>
          <t>ВВ</t>
        </is>
      </c>
      <c r="R31" s="89" t="inlineStr">
        <is>
          <t>Цена без карты</t>
        </is>
      </c>
      <c r="S31" s="67" t="n">
        <v>2761</v>
      </c>
      <c r="T31" s="69">
        <f>100-(S31*100/10204)</f>
        <v/>
      </c>
    </row>
    <row r="32">
      <c r="A32" s="309" t="n"/>
      <c r="L32" s="311" t="n"/>
      <c r="P32" s="65" t="inlineStr">
        <is>
          <t>%</t>
        </is>
      </c>
      <c r="R32" s="71" t="n"/>
      <c r="S32" s="71" t="n"/>
      <c r="T32" s="71" t="n"/>
    </row>
    <row r="33" ht="15.6" customHeight="1" s="325">
      <c r="A33" s="309" t="n"/>
      <c r="L33" s="311" t="n"/>
      <c r="N33" s="66" t="inlineStr">
        <is>
          <t>Цена по карте</t>
        </is>
      </c>
      <c r="O33" s="67" t="n">
        <v>2445</v>
      </c>
      <c r="P33" s="69">
        <f>100-(O33*100/10204)</f>
        <v/>
      </c>
      <c r="R33" s="73" t="inlineStr">
        <is>
          <t>Динамика изменения</t>
        </is>
      </c>
      <c r="S33" s="64" t="n"/>
      <c r="T33" s="71" t="n"/>
    </row>
    <row r="34" ht="15.6" customHeight="1" s="325">
      <c r="A34" s="309" t="n"/>
      <c r="L34" s="311" t="n"/>
      <c r="N34" s="66" t="inlineStr">
        <is>
          <t>Цена без карты</t>
        </is>
      </c>
      <c r="O34" s="67" t="n">
        <v>2520</v>
      </c>
      <c r="P34" s="69">
        <f>100-(O34*100/10204)</f>
        <v/>
      </c>
      <c r="R34" s="74" t="inlineStr">
        <is>
          <t>Цена по карте</t>
        </is>
      </c>
      <c r="S34" s="75" t="inlineStr">
        <is>
          <t>отрицательная</t>
        </is>
      </c>
      <c r="T34" s="71" t="n"/>
    </row>
    <row r="35" ht="15.6" customHeight="1" s="325">
      <c r="A35" s="309" t="n"/>
      <c r="L35" s="311" t="n"/>
      <c r="R35" s="76" t="inlineStr">
        <is>
          <t>Цена без карты</t>
        </is>
      </c>
      <c r="S35" s="75" t="inlineStr">
        <is>
          <t>отрицательная</t>
        </is>
      </c>
      <c r="T35" s="71" t="n"/>
    </row>
    <row r="36">
      <c r="A36" s="309" t="n"/>
      <c r="L36" s="311" t="n"/>
    </row>
    <row r="37">
      <c r="A37" s="309" t="n"/>
      <c r="L37" s="311" t="n"/>
    </row>
    <row r="38">
      <c r="A38" s="309" t="n"/>
      <c r="L38" s="311" t="n"/>
    </row>
    <row r="39">
      <c r="A39" s="312" t="n"/>
      <c r="B39" s="313" t="n"/>
      <c r="C39" s="313" t="n"/>
      <c r="D39" s="313" t="n"/>
      <c r="E39" s="313" t="n"/>
      <c r="F39" s="313" t="n"/>
      <c r="G39" s="313" t="n"/>
      <c r="H39" s="313" t="n"/>
      <c r="I39" s="313" t="n"/>
      <c r="J39" s="313" t="n"/>
      <c r="K39" s="313" t="n"/>
      <c r="L39" s="314" t="n"/>
    </row>
    <row r="40" ht="18.75" customHeight="1" s="325">
      <c r="A40" s="298" t="inlineStr">
        <is>
          <t>https://market.yandex.ru/product--ventiliatsionnyi-vykhod-izolirovannyi-gervent-150-160-seryi-ral-7024/881970153?sku=103659958623&amp;uniqueId=161844280&amp;do-waremd5=IT407pGeK26W8gXY09kG8A&amp;businessId=161844280&amp;cpc=cscI5I6h62I_TJjqiANGd8UvvKh5sjO3CAsp2JRdM9_UFjlMSFs7vmVlURT7yXJEfOty3iONMPB2yz3rg3ddIxZQvJ1Rth0i3fdHt6O6gG-oKr3nwMohxAf3u82jwWsRrJnreZ47KW_3093bZAr2bitV0lFiMwSsLbJSNSjY16z8qMMXwH0sOW5F1xkB8HEwZdYWeYGuLEqfoEhFBIOSnphgp7GiLtQionDA7phPBcHkt7btd7IVe7kjaracCYk65VHwJuw34nJ37lkdgqmQyToigIWKfiRE4IMCu3qu-e05sLwRpwqjmQ%2C%2C</t>
        </is>
      </c>
      <c r="B40" s="369" t="n"/>
      <c r="C40" s="280" t="n"/>
      <c r="D40" s="369" t="n"/>
      <c r="E40" s="280" t="n"/>
      <c r="F40" s="369" t="n"/>
      <c r="G40" s="280" t="n"/>
      <c r="H40" s="369" t="n"/>
      <c r="I40" s="280" t="n"/>
      <c r="J40" s="369" t="n"/>
      <c r="K40" s="280" t="n"/>
      <c r="L40" s="369" t="n"/>
    </row>
    <row r="41">
      <c r="A41" s="283" t="inlineStr">
        <is>
          <t>ПЭ</t>
        </is>
      </c>
      <c r="B41" s="316" t="n"/>
      <c r="C41" s="316" t="n"/>
      <c r="D41" s="316" t="n"/>
      <c r="E41" s="316" t="n"/>
      <c r="F41" s="316" t="n"/>
      <c r="G41" s="316" t="n"/>
      <c r="H41" s="316" t="n"/>
      <c r="I41" s="316" t="n"/>
      <c r="J41" s="316" t="n"/>
      <c r="K41" s="316" t="n"/>
      <c r="L41" s="369" t="n"/>
      <c r="R41" s="64" t="inlineStr">
        <is>
          <t>ПЭ</t>
        </is>
      </c>
      <c r="S41" s="64" t="n"/>
      <c r="T41" s="91" t="inlineStr">
        <is>
          <t>% от РРЦ</t>
        </is>
      </c>
    </row>
    <row r="42" ht="15.6" customHeight="1" s="325">
      <c r="A42" s="283" t="n"/>
      <c r="B42" s="307" t="n"/>
      <c r="C42" s="307" t="n"/>
      <c r="D42" s="307" t="n"/>
      <c r="E42" s="307" t="n"/>
      <c r="F42" s="307" t="n"/>
      <c r="G42" s="307" t="n"/>
      <c r="H42" s="307" t="n"/>
      <c r="I42" s="307" t="n"/>
      <c r="J42" s="307" t="n"/>
      <c r="K42" s="307" t="n"/>
      <c r="L42" s="308" t="n"/>
      <c r="N42" s="338" t="n"/>
      <c r="R42" s="89" t="inlineStr">
        <is>
          <t>Цена по карте</t>
        </is>
      </c>
      <c r="S42" s="67" t="n">
        <v>1237</v>
      </c>
      <c r="T42" s="69">
        <f>100-(S42*100/10204)</f>
        <v/>
      </c>
    </row>
    <row r="43" ht="15.6" customHeight="1" s="325">
      <c r="A43" s="309" t="n"/>
      <c r="L43" s="311" t="n"/>
      <c r="N43" s="353" t="inlineStr">
        <is>
          <t>ПЭ</t>
        </is>
      </c>
      <c r="R43" s="89" t="inlineStr">
        <is>
          <t>Цена без карты</t>
        </is>
      </c>
      <c r="S43" s="67" t="n">
        <v>1276</v>
      </c>
      <c r="T43" s="69">
        <f>100-(S43*100/10204)</f>
        <v/>
      </c>
    </row>
    <row r="44">
      <c r="A44" s="309" t="n"/>
      <c r="L44" s="311" t="n"/>
      <c r="P44" s="65" t="inlineStr">
        <is>
          <t>%</t>
        </is>
      </c>
      <c r="R44" s="71" t="n"/>
      <c r="S44" s="71" t="n"/>
      <c r="T44" s="71" t="n"/>
    </row>
    <row r="45" ht="15.6" customHeight="1" s="325">
      <c r="A45" s="309" t="n"/>
      <c r="L45" s="311" t="n"/>
      <c r="N45" s="66" t="inlineStr">
        <is>
          <t>Цена по карте</t>
        </is>
      </c>
      <c r="O45" s="67" t="n">
        <v>1077</v>
      </c>
      <c r="P45" s="69">
        <f>100-(O45*100/10204)</f>
        <v/>
      </c>
      <c r="R45" s="73" t="inlineStr">
        <is>
          <t>Динамика изменения</t>
        </is>
      </c>
      <c r="S45" s="64" t="n"/>
      <c r="T45" s="71" t="n"/>
    </row>
    <row r="46" ht="15.6" customHeight="1" s="325">
      <c r="A46" s="309" t="n"/>
      <c r="L46" s="311" t="n"/>
      <c r="N46" s="66" t="inlineStr">
        <is>
          <t>Цена без карты</t>
        </is>
      </c>
      <c r="O46" s="67" t="n">
        <v>1110</v>
      </c>
      <c r="P46" s="69">
        <f>100-(O46*100/10204)</f>
        <v/>
      </c>
      <c r="R46" s="74" t="inlineStr">
        <is>
          <t>Цена по карте</t>
        </is>
      </c>
      <c r="S46" s="75" t="inlineStr">
        <is>
          <t>отрицательная</t>
        </is>
      </c>
      <c r="T46" s="71" t="n"/>
    </row>
    <row r="47" ht="15.6" customHeight="1" s="325">
      <c r="A47" s="309" t="n"/>
      <c r="L47" s="311" t="n"/>
      <c r="R47" s="76" t="inlineStr">
        <is>
          <t>Цена без карты</t>
        </is>
      </c>
      <c r="S47" s="75" t="inlineStr">
        <is>
          <t>отрицательная</t>
        </is>
      </c>
      <c r="T47" s="71" t="n"/>
    </row>
    <row r="48">
      <c r="A48" s="309" t="n"/>
      <c r="L48" s="311" t="n"/>
    </row>
    <row r="49">
      <c r="A49" s="309" t="n"/>
      <c r="L49" s="311" t="n"/>
    </row>
    <row r="50">
      <c r="A50" s="309" t="n"/>
      <c r="L50" s="311" t="n"/>
    </row>
    <row r="51">
      <c r="A51" s="312" t="n"/>
      <c r="B51" s="313" t="n"/>
      <c r="C51" s="313" t="n"/>
      <c r="D51" s="313" t="n"/>
      <c r="E51" s="313" t="n"/>
      <c r="F51" s="313" t="n"/>
      <c r="G51" s="313" t="n"/>
      <c r="H51" s="313" t="n"/>
      <c r="I51" s="313" t="n"/>
      <c r="J51" s="313" t="n"/>
      <c r="K51" s="313" t="n"/>
      <c r="L51" s="314" t="n"/>
    </row>
    <row r="52" ht="18.75" customHeight="1" s="325">
      <c r="A52" s="298" t="inlineStr">
        <is>
          <t>https://market.yandex.ru/product--prokhodnoi-element-dlia-metallocherepitsy-s-profilem-monterrey-gervent-korichnevyi-ral-8017-prokhodka-krovelnaia/881956038?sku=103659951854&amp;uniqueId=161844280&amp;do-waremd5=U2k_iQqZKhnAl7uZBDsSYA&amp;businessId=161844280&amp;cpc=cscI5I6h62I_ZCOirCpv8b1NYFTRgqXejYoOacM8pcV4NWTtEJCTbO39Qy6lA4uObQmkiQuo1R7gBFEIdpFmf8MlkkEaJxKvRK3J6BMEcYpd3ASXDDmyfoq9w9aZG2dwrQpPmWOdLlgHeeO7ICqpDFKST5wskFfsZbVbh6WgEMqx6ebCADKv09CARYjbDS-gOtqnvzmDDUJvAl4Ens3-9kq8EOWUoLVy43SFR5j6eDlnTIX3bMqeGpp8ZIuOH4mcdzlQ-4BA2vMMrJmnrGNXCKX2UradeCno0iSPJ8djYKq5hnCp_jpu0ZKLpmo8E2s8</t>
        </is>
      </c>
      <c r="B52" s="369" t="n"/>
      <c r="C52" s="280" t="n"/>
      <c r="D52" s="369" t="n"/>
      <c r="E52" s="280" t="n"/>
      <c r="F52" s="369" t="n"/>
      <c r="G52" s="280" t="n"/>
      <c r="H52" s="369" t="n"/>
      <c r="I52" s="280" t="n"/>
      <c r="J52" s="369" t="n"/>
      <c r="K52" s="280" t="n"/>
      <c r="L52" s="369" t="n"/>
    </row>
  </sheetData>
  <mergeCells count="43">
    <mergeCell ref="K16:L16"/>
    <mergeCell ref="G52:H52"/>
    <mergeCell ref="A41:L41"/>
    <mergeCell ref="N42:P42"/>
    <mergeCell ref="N18:P18"/>
    <mergeCell ref="A18:L27"/>
    <mergeCell ref="E52:F52"/>
    <mergeCell ref="N8:P8"/>
    <mergeCell ref="A42:L51"/>
    <mergeCell ref="A16:B16"/>
    <mergeCell ref="N19:P19"/>
    <mergeCell ref="C16:D16"/>
    <mergeCell ref="I16:J16"/>
    <mergeCell ref="A5:L5"/>
    <mergeCell ref="R17:T17"/>
    <mergeCell ref="E28:F28"/>
    <mergeCell ref="G28:H28"/>
    <mergeCell ref="N31:P31"/>
    <mergeCell ref="C40:D40"/>
    <mergeCell ref="I28:J28"/>
    <mergeCell ref="A17:L17"/>
    <mergeCell ref="E40:F40"/>
    <mergeCell ref="K40:L40"/>
    <mergeCell ref="N30:P30"/>
    <mergeCell ref="A4:L4"/>
    <mergeCell ref="K52:L52"/>
    <mergeCell ref="A29:L29"/>
    <mergeCell ref="C52:D52"/>
    <mergeCell ref="I52:J52"/>
    <mergeCell ref="A30:L39"/>
    <mergeCell ref="N7:P7"/>
    <mergeCell ref="A52:B52"/>
    <mergeCell ref="E16:F16"/>
    <mergeCell ref="G16:H16"/>
    <mergeCell ref="K28:L28"/>
    <mergeCell ref="A28:B28"/>
    <mergeCell ref="C28:D28"/>
    <mergeCell ref="A1:L3"/>
    <mergeCell ref="A6:L15"/>
    <mergeCell ref="A40:B40"/>
    <mergeCell ref="G40:H40"/>
    <mergeCell ref="N43:P43"/>
    <mergeCell ref="I40:J40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28" sqref="A28:B28"/>
    </sheetView>
  </sheetViews>
  <sheetFormatPr baseColWidth="8" defaultRowHeight="14.4"/>
  <cols>
    <col width="16.44140625" customWidth="1" style="325" min="14" max="14"/>
    <col width="18.6640625" customWidth="1" style="325" min="18" max="18"/>
    <col width="18.109375" customWidth="1" style="325" min="19" max="19"/>
  </cols>
  <sheetData>
    <row r="1">
      <c r="A1" s="348" t="n"/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39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Ozon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  <c r="N4" s="350" t="inlineStr">
        <is>
          <t>ОЗОН</t>
        </is>
      </c>
      <c r="R4" s="350" t="inlineStr">
        <is>
          <t>ОЗОН</t>
        </is>
      </c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R5" s="64" t="inlineStr">
        <is>
          <t>РВТ</t>
        </is>
      </c>
      <c r="S5" s="64" t="n"/>
      <c r="T5" s="91" t="inlineStr">
        <is>
          <t>% от РРЦ</t>
        </is>
      </c>
    </row>
    <row r="6" ht="15.6" customHeight="1" s="325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N6" s="353" t="inlineStr">
        <is>
          <t>РВТ</t>
        </is>
      </c>
      <c r="R6" s="89" t="inlineStr">
        <is>
          <t>Цена по карте</t>
        </is>
      </c>
      <c r="S6" s="67" t="n"/>
      <c r="T6" s="69">
        <f>100-(S6*100/5270)</f>
        <v/>
      </c>
    </row>
    <row r="7" ht="15.6" customHeight="1" s="325">
      <c r="A7" s="309" t="n"/>
      <c r="L7" s="311" t="n"/>
      <c r="P7" s="65" t="inlineStr">
        <is>
          <t>%</t>
        </is>
      </c>
      <c r="R7" s="89" t="inlineStr">
        <is>
          <t>Цена без карты</t>
        </is>
      </c>
      <c r="S7" s="67" t="n"/>
      <c r="T7" s="69">
        <f>100 - (S7*100/5170)</f>
        <v/>
      </c>
    </row>
    <row r="8" ht="15.6" customHeight="1" s="325">
      <c r="A8" s="309" t="n"/>
      <c r="L8" s="311" t="n"/>
      <c r="N8" s="66" t="inlineStr">
        <is>
          <t>Цена по карте</t>
        </is>
      </c>
      <c r="O8" s="67" t="n"/>
      <c r="P8" s="69">
        <f>100-(O8*100/5270)</f>
        <v/>
      </c>
      <c r="R8" s="71" t="n"/>
      <c r="S8" s="71" t="n"/>
      <c r="T8" s="71" t="n"/>
    </row>
    <row r="9" ht="15.6" customHeight="1" s="325">
      <c r="A9" s="309" t="n"/>
      <c r="L9" s="311" t="n"/>
      <c r="N9" s="66" t="inlineStr">
        <is>
          <t>Цена без карты</t>
        </is>
      </c>
      <c r="O9" s="67" t="n"/>
      <c r="P9" s="69">
        <f>100 - (O9*100/5170)</f>
        <v/>
      </c>
      <c r="R9" s="73" t="inlineStr">
        <is>
          <t>Динамика изменения</t>
        </is>
      </c>
      <c r="S9" s="64" t="n"/>
      <c r="T9" s="71" t="n"/>
    </row>
    <row r="10" ht="15.6" customHeight="1" s="325">
      <c r="A10" s="309" t="n"/>
      <c r="L10" s="311" t="n"/>
      <c r="R10" s="74" t="inlineStr">
        <is>
          <t>Цена по карте</t>
        </is>
      </c>
      <c r="S10" s="75" t="inlineStr">
        <is>
          <t>отрицательная</t>
        </is>
      </c>
      <c r="T10" s="71" t="n"/>
    </row>
    <row r="11" ht="15.6" customHeight="1" s="325">
      <c r="A11" s="309" t="n"/>
      <c r="L11" s="311" t="n"/>
      <c r="R11" s="76" t="inlineStr">
        <is>
          <t>Цена без карты</t>
        </is>
      </c>
      <c r="S11" s="75" t="inlineStr">
        <is>
          <t>отрицательная</t>
        </is>
      </c>
      <c r="T11" s="71" t="n"/>
    </row>
    <row r="12">
      <c r="A12" s="309" t="n"/>
      <c r="L12" s="311" t="n"/>
      <c r="N12" s="353" t="inlineStr">
        <is>
          <t>Комплект с РВТ</t>
        </is>
      </c>
    </row>
    <row r="13">
      <c r="A13" s="309" t="n"/>
      <c r="L13" s="311" t="n"/>
      <c r="P13" s="65" t="inlineStr">
        <is>
          <t>%</t>
        </is>
      </c>
    </row>
    <row r="14" ht="15.6" customHeight="1" s="325">
      <c r="A14" s="309" t="n"/>
      <c r="L14" s="311" t="n"/>
      <c r="N14" s="66" t="inlineStr">
        <is>
          <t>Цена по карте</t>
        </is>
      </c>
      <c r="O14" s="67" t="n"/>
      <c r="P14" s="69">
        <f>100-(O14*100/10204)</f>
        <v/>
      </c>
      <c r="R14" s="64" t="inlineStr">
        <is>
          <t>Комплект с РВТ</t>
        </is>
      </c>
      <c r="S14" s="64" t="n"/>
      <c r="T14" s="91" t="inlineStr">
        <is>
          <t>% от РРЦ</t>
        </is>
      </c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N15" s="66" t="inlineStr">
        <is>
          <t>Цена без карты</t>
        </is>
      </c>
      <c r="O15" s="67" t="n"/>
      <c r="P15" s="69">
        <f>100-(O15*100/10204)</f>
        <v/>
      </c>
      <c r="R15" s="89" t="inlineStr">
        <is>
          <t>Цена по карте</t>
        </is>
      </c>
      <c r="S15" s="67" t="n">
        <v>10619</v>
      </c>
      <c r="T15" s="69">
        <f>100-(S15*100/10204)</f>
        <v/>
      </c>
    </row>
    <row r="16" ht="15.6" customHeight="1" s="325">
      <c r="A16" s="352" t="n"/>
      <c r="B16" s="308" t="n"/>
      <c r="C16" s="352" t="n"/>
      <c r="D16" s="308" t="n"/>
      <c r="E16" s="342" t="n"/>
      <c r="F16" s="308" t="n"/>
      <c r="G16" s="342" t="n"/>
      <c r="H16" s="308" t="n"/>
      <c r="I16" s="342" t="n"/>
      <c r="J16" s="308" t="n"/>
      <c r="K16" s="342" t="n"/>
      <c r="L16" s="308" t="n"/>
      <c r="R16" s="89" t="inlineStr">
        <is>
          <t>Цена без карты</t>
        </is>
      </c>
      <c r="S16" s="67" t="n">
        <v>11775</v>
      </c>
      <c r="T16" s="69">
        <f>100-(S16*100/10204)</f>
        <v/>
      </c>
    </row>
    <row r="17">
      <c r="A17" s="283" t="inlineStr">
        <is>
          <t>Комплект с РВТ 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71" t="n"/>
      <c r="S17" s="71" t="n"/>
      <c r="T17" s="71" t="n"/>
    </row>
    <row r="18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R18" s="73" t="inlineStr">
        <is>
          <t>Динамика изменения</t>
        </is>
      </c>
      <c r="S18" s="64" t="n"/>
      <c r="T18" s="71" t="n"/>
    </row>
    <row r="19" ht="15.6" customHeight="1" s="325">
      <c r="A19" s="309" t="n"/>
      <c r="L19" s="311" t="n"/>
      <c r="R19" s="74" t="inlineStr">
        <is>
          <t>Цена по карте</t>
        </is>
      </c>
      <c r="S19" s="75" t="inlineStr">
        <is>
          <t>отрицательная</t>
        </is>
      </c>
      <c r="T19" s="71" t="n"/>
    </row>
    <row r="20" ht="15.6" customHeight="1" s="325">
      <c r="A20" s="309" t="n"/>
      <c r="L20" s="311" t="n"/>
      <c r="R20" s="76" t="inlineStr">
        <is>
          <t>Цена без карты</t>
        </is>
      </c>
      <c r="S20" s="75" t="inlineStr">
        <is>
          <t>без изменений</t>
        </is>
      </c>
      <c r="T20" s="71" t="n"/>
    </row>
    <row r="21">
      <c r="A21" s="309" t="n"/>
      <c r="L21" s="311" t="n"/>
    </row>
    <row r="22">
      <c r="A22" s="309" t="n"/>
      <c r="L22" s="311" t="n"/>
    </row>
    <row r="23">
      <c r="A23" s="309" t="n"/>
      <c r="L23" s="311" t="n"/>
    </row>
    <row r="24">
      <c r="A24" s="309" t="n"/>
      <c r="L24" s="311" t="n"/>
    </row>
    <row r="25">
      <c r="A25" s="309" t="n"/>
      <c r="L25" s="311" t="n"/>
    </row>
    <row r="26">
      <c r="A26" s="309" t="n"/>
      <c r="L26" s="311" t="n"/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>
      <c r="A28" s="352" t="inlineStr">
        <is>
          <t>https://www.ozon.ru/product/komplekt-rotornoy-ventilyatsii-gervent-dlya-krovli-monterrey-125-160mm-seryy-ral-7024-1463130571/?_bctx=CAQQpt4T&amp;at=57twEQByAcAMkxqrUvzAR2wSv2wykDfqyOmJKSpRv0ow&amp;hs=1</t>
        </is>
      </c>
      <c r="B28" s="308" t="n"/>
      <c r="C28" s="352" t="n"/>
      <c r="D28" s="308" t="n"/>
      <c r="E28" s="342" t="n"/>
      <c r="F28" s="308" t="n"/>
      <c r="G28" s="342" t="n"/>
      <c r="H28" s="308" t="n"/>
      <c r="I28" s="342" t="n"/>
      <c r="J28" s="308" t="n"/>
      <c r="K28" s="342" t="n"/>
      <c r="L28" s="308" t="n"/>
    </row>
    <row r="29" ht="15.6" customHeight="1" s="325">
      <c r="A29" s="382" t="inlineStr">
        <is>
          <t>Wildberries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</row>
    <row r="30">
      <c r="A30" s="283" t="inlineStr">
        <is>
          <t>Комплект с колпаком</t>
        </is>
      </c>
      <c r="B30" s="316" t="n"/>
      <c r="C30" s="316" t="n"/>
      <c r="D30" s="316" t="n"/>
      <c r="E30" s="316" t="n"/>
      <c r="F30" s="316" t="n"/>
      <c r="G30" s="316" t="n"/>
      <c r="H30" s="316" t="n"/>
      <c r="I30" s="316" t="n"/>
      <c r="J30" s="316" t="n"/>
      <c r="K30" s="316" t="n"/>
      <c r="L30" s="369" t="n"/>
      <c r="N30" s="350" t="inlineStr">
        <is>
          <t>Wildberries</t>
        </is>
      </c>
      <c r="R30" s="350" t="inlineStr">
        <is>
          <t>Wildberries</t>
        </is>
      </c>
    </row>
    <row r="31">
      <c r="A31" s="283" t="n"/>
      <c r="B31" s="307" t="n"/>
      <c r="C31" s="307" t="n"/>
      <c r="D31" s="307" t="n"/>
      <c r="E31" s="307" t="n"/>
      <c r="F31" s="307" t="n"/>
      <c r="G31" s="307" t="n"/>
      <c r="H31" s="307" t="n"/>
      <c r="I31" s="307" t="n"/>
      <c r="J31" s="307" t="n"/>
      <c r="K31" s="307" t="n"/>
      <c r="L31" s="308" t="n"/>
      <c r="R31" s="353" t="inlineStr">
        <is>
          <t>Комплект с колпаком</t>
        </is>
      </c>
    </row>
    <row r="32" ht="15.6" customHeight="1" s="325">
      <c r="A32" s="309" t="n"/>
      <c r="L32" s="311" t="n"/>
      <c r="N32" s="353" t="inlineStr">
        <is>
          <t>Комплект с колпаком</t>
        </is>
      </c>
      <c r="R32" s="89" t="inlineStr">
        <is>
          <t>Цена по карте</t>
        </is>
      </c>
      <c r="S32" s="67" t="n">
        <v>4498</v>
      </c>
      <c r="T32" s="69">
        <f>100-(S32*100/5270)</f>
        <v/>
      </c>
    </row>
    <row r="33" ht="15.6" customHeight="1" s="325">
      <c r="A33" s="309" t="n"/>
      <c r="L33" s="311" t="n"/>
      <c r="P33" s="65" t="inlineStr">
        <is>
          <t>%</t>
        </is>
      </c>
      <c r="R33" s="89" t="inlineStr">
        <is>
          <t>Цена без карты</t>
        </is>
      </c>
      <c r="S33" s="67" t="n">
        <v>4590</v>
      </c>
      <c r="T33" s="69">
        <f>100 - (S33*100/5170)</f>
        <v/>
      </c>
    </row>
    <row r="34" ht="15.6" customHeight="1" s="325">
      <c r="A34" s="309" t="n"/>
      <c r="L34" s="311" t="n"/>
      <c r="N34" s="66" t="inlineStr">
        <is>
          <t>Цена по карте</t>
        </is>
      </c>
      <c r="O34" s="67" t="n">
        <v>4664</v>
      </c>
      <c r="P34" s="69">
        <f>100-(O34*100/5270)</f>
        <v/>
      </c>
      <c r="R34" s="71" t="n"/>
      <c r="S34" s="71" t="n"/>
      <c r="T34" s="71" t="n"/>
    </row>
    <row r="35" ht="15.6" customHeight="1" s="325">
      <c r="A35" s="309" t="n"/>
      <c r="L35" s="311" t="n"/>
      <c r="N35" s="66" t="inlineStr">
        <is>
          <t>Цена без карты</t>
        </is>
      </c>
      <c r="O35" s="67" t="n">
        <v>4760</v>
      </c>
      <c r="P35" s="69">
        <f>100 - (O35*100/5170)</f>
        <v/>
      </c>
      <c r="R35" s="73" t="inlineStr">
        <is>
          <t>Динамика изменения</t>
        </is>
      </c>
      <c r="S35" s="64" t="n"/>
      <c r="T35" s="71" t="n"/>
    </row>
    <row r="36" ht="15.6" customHeight="1" s="325">
      <c r="A36" s="309" t="n"/>
      <c r="L36" s="311" t="n"/>
      <c r="R36" s="74" t="inlineStr">
        <is>
          <t>Цена по карте</t>
        </is>
      </c>
      <c r="S36" s="75" t="inlineStr">
        <is>
          <t>положительная</t>
        </is>
      </c>
      <c r="T36" s="71" t="n"/>
    </row>
    <row r="37" ht="15.6" customHeight="1" s="325">
      <c r="A37" s="309" t="n"/>
      <c r="L37" s="311" t="n"/>
      <c r="R37" s="76" t="inlineStr">
        <is>
          <t>Цена без карты</t>
        </is>
      </c>
      <c r="S37" s="75" t="inlineStr">
        <is>
          <t>положительная</t>
        </is>
      </c>
      <c r="T37" s="71" t="n"/>
    </row>
    <row r="38">
      <c r="A38" s="309" t="n"/>
      <c r="L38" s="311" t="n"/>
      <c r="N38" s="353" t="inlineStr">
        <is>
          <t>Комплект</t>
        </is>
      </c>
    </row>
    <row r="39">
      <c r="A39" s="309" t="n"/>
      <c r="L39" s="311" t="n"/>
      <c r="P39" s="65" t="inlineStr">
        <is>
          <t>%</t>
        </is>
      </c>
    </row>
    <row r="40" ht="15.6" customHeight="1" s="325">
      <c r="A40" s="312" t="n"/>
      <c r="B40" s="313" t="n"/>
      <c r="C40" s="313" t="n"/>
      <c r="D40" s="313" t="n"/>
      <c r="E40" s="313" t="n"/>
      <c r="F40" s="313" t="n"/>
      <c r="G40" s="313" t="n"/>
      <c r="H40" s="313" t="n"/>
      <c r="I40" s="313" t="n"/>
      <c r="J40" s="313" t="n"/>
      <c r="K40" s="313" t="n"/>
      <c r="L40" s="314" t="n"/>
      <c r="N40" s="66" t="inlineStr">
        <is>
          <t>Цена по карте</t>
        </is>
      </c>
      <c r="O40" s="67" t="n">
        <v>6914</v>
      </c>
      <c r="P40" s="69">
        <f>100-(O40*100/10204)</f>
        <v/>
      </c>
      <c r="R40" s="64" t="inlineStr">
        <is>
          <t>Комплект</t>
        </is>
      </c>
      <c r="S40" s="64" t="n"/>
      <c r="T40" s="91" t="inlineStr">
        <is>
          <t>% от РРЦ</t>
        </is>
      </c>
    </row>
    <row r="41" ht="15.6" customHeight="1" s="325">
      <c r="A41" s="352" t="inlineStr">
        <is>
          <t>https://www.wildberries.ru/catalog/396594621/detail.aspx</t>
        </is>
      </c>
      <c r="B41" s="308" t="n"/>
      <c r="C41" s="342" t="n"/>
      <c r="D41" s="308" t="n"/>
      <c r="E41" s="342" t="n"/>
      <c r="F41" s="308" t="n"/>
      <c r="G41" s="342" t="n"/>
      <c r="H41" s="308" t="n"/>
      <c r="I41" s="342" t="n"/>
      <c r="J41" s="308" t="n"/>
      <c r="K41" s="342" t="n"/>
      <c r="L41" s="308" t="n"/>
      <c r="N41" s="66" t="n"/>
      <c r="O41" s="67" t="n">
        <v>7056</v>
      </c>
      <c r="P41" s="69" t="n"/>
      <c r="R41" s="89" t="n"/>
      <c r="S41" s="67" t="n">
        <v>6667</v>
      </c>
      <c r="T41" s="69" t="n"/>
    </row>
    <row r="42" ht="15.6" customHeight="1" s="325">
      <c r="A42" s="283" t="inlineStr">
        <is>
          <t>Комплект вентиляции</t>
        </is>
      </c>
      <c r="B42" s="316" t="n"/>
      <c r="C42" s="316" t="n"/>
      <c r="D42" s="316" t="n"/>
      <c r="E42" s="316" t="n"/>
      <c r="F42" s="316" t="n"/>
      <c r="G42" s="316" t="n"/>
      <c r="H42" s="316" t="n"/>
      <c r="I42" s="316" t="n"/>
      <c r="J42" s="316" t="n"/>
      <c r="K42" s="316" t="n"/>
      <c r="L42" s="369" t="n"/>
      <c r="R42" s="89" t="inlineStr">
        <is>
          <t>Цена без карты</t>
        </is>
      </c>
      <c r="S42" s="67" t="n">
        <v>6804</v>
      </c>
      <c r="T42" s="69">
        <f>100-(S42*100/10204)</f>
        <v/>
      </c>
    </row>
    <row r="43">
      <c r="A43" s="283" t="n"/>
      <c r="B43" s="307" t="n"/>
      <c r="C43" s="307" t="n"/>
      <c r="D43" s="307" t="n"/>
      <c r="E43" s="307" t="n"/>
      <c r="F43" s="307" t="n"/>
      <c r="G43" s="307" t="n"/>
      <c r="H43" s="307" t="n"/>
      <c r="I43" s="307" t="n"/>
      <c r="J43" s="307" t="n"/>
      <c r="K43" s="307" t="n"/>
      <c r="L43" s="308" t="n"/>
      <c r="R43" s="71" t="n"/>
      <c r="S43" s="71" t="n"/>
      <c r="T43" s="71" t="n"/>
    </row>
    <row r="44">
      <c r="A44" s="309" t="n"/>
      <c r="L44" s="311" t="n"/>
      <c r="R44" s="73" t="inlineStr">
        <is>
          <t>Динамика изменения</t>
        </is>
      </c>
      <c r="S44" s="64" t="n"/>
      <c r="T44" s="71" t="n"/>
    </row>
    <row r="45" ht="15.6" customHeight="1" s="325">
      <c r="A45" s="309" t="n"/>
      <c r="L45" s="311" t="n"/>
      <c r="R45" s="74" t="inlineStr">
        <is>
          <t>Цена по карте</t>
        </is>
      </c>
      <c r="S45" s="75" t="inlineStr">
        <is>
          <t>положительная</t>
        </is>
      </c>
      <c r="T45" s="71" t="n"/>
    </row>
    <row r="46" ht="15.6" customHeight="1" s="325">
      <c r="A46" s="309" t="n"/>
      <c r="L46" s="311" t="n"/>
      <c r="R46" s="76" t="inlineStr">
        <is>
          <t>Цена без карты</t>
        </is>
      </c>
      <c r="S46" s="75" t="inlineStr">
        <is>
          <t>положительная</t>
        </is>
      </c>
      <c r="T46" s="71" t="n"/>
    </row>
    <row r="47">
      <c r="A47" s="309" t="n"/>
      <c r="L47" s="311" t="n"/>
    </row>
    <row r="48">
      <c r="A48" s="309" t="n"/>
      <c r="L48" s="311" t="n"/>
    </row>
    <row r="49">
      <c r="A49" s="309" t="n"/>
      <c r="L49" s="311" t="n"/>
    </row>
    <row r="50">
      <c r="A50" s="309" t="n"/>
      <c r="L50" s="311" t="n"/>
    </row>
    <row r="51">
      <c r="A51" s="309" t="n"/>
      <c r="L51" s="311" t="n"/>
    </row>
    <row r="52">
      <c r="A52" s="312" t="n"/>
      <c r="B52" s="313" t="n"/>
      <c r="C52" s="313" t="n"/>
      <c r="D52" s="313" t="n"/>
      <c r="E52" s="313" t="n"/>
      <c r="F52" s="313" t="n"/>
      <c r="G52" s="313" t="n"/>
      <c r="H52" s="313" t="n"/>
      <c r="I52" s="313" t="n"/>
      <c r="J52" s="313" t="n"/>
      <c r="K52" s="313" t="n"/>
      <c r="L52" s="314" t="n"/>
    </row>
    <row r="53">
      <c r="A53" s="352" t="inlineStr">
        <is>
          <t>https://www.wildberries.ru/catalog/396595995/detail.aspx</t>
        </is>
      </c>
      <c r="B53" s="308" t="n"/>
      <c r="C53" s="342" t="n"/>
      <c r="D53" s="308" t="n"/>
      <c r="E53" s="342" t="n"/>
      <c r="F53" s="308" t="n"/>
      <c r="G53" s="342" t="n"/>
      <c r="H53" s="308" t="n"/>
      <c r="I53" s="342" t="n"/>
      <c r="J53" s="308" t="n"/>
      <c r="K53" s="342" t="n"/>
      <c r="L53" s="308" t="n"/>
    </row>
    <row r="54">
      <c r="A54" s="352" t="n"/>
      <c r="B54" s="328" t="n"/>
      <c r="C54" s="387" t="inlineStr">
        <is>
          <t>Яндекс Маркет</t>
        </is>
      </c>
      <c r="D54" s="316" t="n"/>
      <c r="E54" s="316" t="n"/>
      <c r="F54" s="316" t="n"/>
      <c r="G54" s="316" t="n"/>
      <c r="H54" s="316" t="n"/>
      <c r="I54" s="316" t="n"/>
      <c r="J54" s="369" t="n"/>
      <c r="K54" s="342" t="n"/>
      <c r="L54" s="328" t="n"/>
      <c r="N54" s="350" t="inlineStr">
        <is>
          <t>Яндекс Маркет</t>
        </is>
      </c>
      <c r="R54" s="350" t="inlineStr">
        <is>
          <t>Яндекс Маркет</t>
        </is>
      </c>
    </row>
    <row r="55">
      <c r="A55" s="283" t="inlineStr">
        <is>
          <t>РВТ 160</t>
        </is>
      </c>
      <c r="B55" s="316" t="n"/>
      <c r="C55" s="316" t="n"/>
      <c r="D55" s="316" t="n"/>
      <c r="E55" s="316" t="n"/>
      <c r="F55" s="316" t="n"/>
      <c r="G55" s="316" t="n"/>
      <c r="H55" s="316" t="n"/>
      <c r="I55" s="316" t="n"/>
      <c r="J55" s="316" t="n"/>
      <c r="K55" s="316" t="n"/>
      <c r="L55" s="369" t="n"/>
      <c r="R55" s="64" t="inlineStr">
        <is>
          <t>РВТ 160</t>
        </is>
      </c>
      <c r="S55" s="64" t="n"/>
      <c r="T55" s="91" t="inlineStr">
        <is>
          <t>% от РРЦ</t>
        </is>
      </c>
    </row>
    <row r="56" ht="15.6" customHeight="1" s="325">
      <c r="A56" s="283" t="n"/>
      <c r="B56" s="307" t="n"/>
      <c r="C56" s="307" t="n"/>
      <c r="D56" s="307" t="n"/>
      <c r="E56" s="307" t="n"/>
      <c r="F56" s="307" t="n"/>
      <c r="G56" s="307" t="n"/>
      <c r="H56" s="307" t="n"/>
      <c r="I56" s="307" t="n"/>
      <c r="J56" s="307" t="n"/>
      <c r="K56" s="307" t="n"/>
      <c r="L56" s="308" t="n"/>
      <c r="N56" s="353" t="inlineStr">
        <is>
          <t>РВТ 160</t>
        </is>
      </c>
      <c r="R56" s="89" t="inlineStr">
        <is>
          <t>Цена по карте</t>
        </is>
      </c>
      <c r="S56" s="67" t="n"/>
      <c r="T56" s="69">
        <f>100-(S56*100/5270)</f>
        <v/>
      </c>
    </row>
    <row r="57" ht="15.6" customHeight="1" s="325">
      <c r="A57" s="309" t="n"/>
      <c r="L57" s="311" t="n"/>
      <c r="P57" s="65" t="inlineStr">
        <is>
          <t>%</t>
        </is>
      </c>
      <c r="R57" s="89" t="inlineStr">
        <is>
          <t>Цена без карты</t>
        </is>
      </c>
      <c r="S57" s="67" t="n"/>
      <c r="T57" s="69">
        <f>100 - (S57*100/5170)</f>
        <v/>
      </c>
    </row>
    <row r="58" ht="15.6" customHeight="1" s="325">
      <c r="A58" s="309" t="n"/>
      <c r="L58" s="311" t="n"/>
      <c r="N58" s="66" t="inlineStr">
        <is>
          <t>Цена по карте</t>
        </is>
      </c>
      <c r="O58" s="67" t="n"/>
      <c r="P58" s="69">
        <f>100-(O58*100/5270)</f>
        <v/>
      </c>
      <c r="R58" s="71" t="n"/>
      <c r="S58" s="71" t="n"/>
      <c r="T58" s="71" t="n"/>
    </row>
    <row r="59" ht="15.6" customHeight="1" s="325">
      <c r="A59" s="309" t="n"/>
      <c r="L59" s="311" t="n"/>
      <c r="N59" s="66" t="inlineStr">
        <is>
          <t>Цена без карты</t>
        </is>
      </c>
      <c r="O59" s="67" t="n"/>
      <c r="P59" s="69">
        <f>100 - (O59*100/5170)</f>
        <v/>
      </c>
      <c r="R59" s="73" t="inlineStr">
        <is>
          <t>Динамика изменения</t>
        </is>
      </c>
      <c r="S59" s="64" t="n"/>
      <c r="T59" s="71" t="n"/>
    </row>
    <row r="60" ht="15.6" customHeight="1" s="325">
      <c r="A60" s="309" t="n"/>
      <c r="L60" s="311" t="n"/>
      <c r="R60" s="74" t="inlineStr">
        <is>
          <t>Цена по карте</t>
        </is>
      </c>
      <c r="S60" s="75" t="inlineStr">
        <is>
          <t>отрицательная</t>
        </is>
      </c>
      <c r="T60" s="71" t="n"/>
    </row>
    <row r="61" ht="15.6" customHeight="1" s="325">
      <c r="A61" s="309" t="n"/>
      <c r="L61" s="311" t="n"/>
      <c r="R61" s="111" t="inlineStr">
        <is>
          <t>Цена без карты</t>
        </is>
      </c>
      <c r="S61" s="75" t="inlineStr">
        <is>
          <t>отрицательная</t>
        </is>
      </c>
      <c r="T61" s="71" t="n"/>
    </row>
    <row r="62">
      <c r="A62" s="309" t="n"/>
      <c r="L62" s="311" t="n"/>
      <c r="N62" s="353" t="n"/>
    </row>
    <row r="63">
      <c r="A63" s="309" t="n"/>
      <c r="L63" s="311" t="n"/>
    </row>
    <row r="64" ht="15.6" customHeight="1" s="325">
      <c r="A64" s="309" t="n"/>
      <c r="L64" s="311" t="n"/>
      <c r="N64" s="79" t="n"/>
      <c r="O64" s="80" t="n"/>
      <c r="P64" s="81" t="n"/>
      <c r="R64" s="73" t="n"/>
      <c r="S64" s="73" t="n"/>
      <c r="T64" s="73" t="n"/>
    </row>
    <row r="65" ht="15.6" customHeight="1" s="325">
      <c r="A65" s="312" t="n"/>
      <c r="B65" s="313" t="n"/>
      <c r="C65" s="313" t="n"/>
      <c r="D65" s="313" t="n"/>
      <c r="E65" s="313" t="n"/>
      <c r="F65" s="313" t="n"/>
      <c r="G65" s="313" t="n"/>
      <c r="H65" s="313" t="n"/>
      <c r="I65" s="313" t="n"/>
      <c r="J65" s="313" t="n"/>
      <c r="K65" s="313" t="n"/>
      <c r="L65" s="314" t="n"/>
      <c r="N65" s="79" t="n"/>
      <c r="O65" s="80" t="n"/>
      <c r="P65" s="81" t="n"/>
      <c r="R65" s="93" t="n"/>
      <c r="S65" s="80" t="n"/>
      <c r="T65" s="81" t="n"/>
    </row>
    <row r="66" ht="15.6" customHeight="1" s="325">
      <c r="A66" s="298" t="n"/>
      <c r="B66" s="369" t="n"/>
      <c r="C66" s="321" t="inlineStr">
        <is>
          <t>GERVENT</t>
        </is>
      </c>
      <c r="D66" s="369" t="n"/>
      <c r="E66" s="298" t="n"/>
      <c r="F66" s="369" t="n"/>
      <c r="G66" s="280" t="n"/>
      <c r="H66" s="369" t="n"/>
      <c r="I66" s="280" t="n"/>
      <c r="J66" s="369" t="n"/>
      <c r="K66" s="280" t="n"/>
      <c r="L66" s="369" t="n"/>
      <c r="R66" s="93" t="n"/>
      <c r="S66" s="80" t="n"/>
      <c r="T66" s="81" t="n"/>
    </row>
    <row r="67">
      <c r="A67" s="283" t="inlineStr">
        <is>
          <t>Комплект с РВТ 160</t>
        </is>
      </c>
      <c r="B67" s="316" t="n"/>
      <c r="C67" s="316" t="n"/>
      <c r="D67" s="316" t="n"/>
      <c r="E67" s="316" t="n"/>
      <c r="F67" s="316" t="n"/>
      <c r="G67" s="316" t="n"/>
      <c r="H67" s="316" t="n"/>
      <c r="I67" s="316" t="n"/>
      <c r="J67" s="316" t="n"/>
      <c r="K67" s="316" t="n"/>
      <c r="L67" s="369" t="n"/>
      <c r="R67" s="64" t="inlineStr">
        <is>
          <t>Комплект с РВТ 160</t>
        </is>
      </c>
      <c r="S67" s="64" t="n"/>
      <c r="T67" s="91" t="inlineStr">
        <is>
          <t>% от РРЦ</t>
        </is>
      </c>
    </row>
    <row r="68" ht="15.6" customHeight="1" s="325">
      <c r="A68" s="283" t="n"/>
      <c r="B68" s="307" t="n"/>
      <c r="C68" s="307" t="n"/>
      <c r="D68" s="307" t="n"/>
      <c r="E68" s="307" t="n"/>
      <c r="F68" s="307" t="n"/>
      <c r="G68" s="307" t="n"/>
      <c r="H68" s="307" t="n"/>
      <c r="I68" s="307" t="n"/>
      <c r="J68" s="307" t="n"/>
      <c r="K68" s="307" t="n"/>
      <c r="L68" s="308" t="n"/>
      <c r="N68" s="353" t="inlineStr">
        <is>
          <t>Комплект с РВТ 160</t>
        </is>
      </c>
      <c r="R68" s="89" t="inlineStr">
        <is>
          <t>Цена по карте</t>
        </is>
      </c>
      <c r="S68" s="67" t="n"/>
      <c r="T68" s="69">
        <f>100-(S68*100/5270)</f>
        <v/>
      </c>
    </row>
    <row r="69" ht="15.6" customHeight="1" s="325">
      <c r="A69" s="309" t="n"/>
      <c r="L69" s="311" t="n"/>
      <c r="P69" s="65" t="inlineStr">
        <is>
          <t>%</t>
        </is>
      </c>
      <c r="R69" s="89" t="inlineStr">
        <is>
          <t>Цена без карты</t>
        </is>
      </c>
      <c r="S69" s="67" t="n"/>
      <c r="T69" s="69">
        <f>100 - (S69*100/5170)</f>
        <v/>
      </c>
    </row>
    <row r="70" ht="15.6" customHeight="1" s="325">
      <c r="A70" s="309" t="n"/>
      <c r="L70" s="311" t="n"/>
      <c r="N70" s="66" t="inlineStr">
        <is>
          <t>Цена по карте</t>
        </is>
      </c>
      <c r="O70" s="67" t="n"/>
      <c r="P70" s="69">
        <f>100-(O70*100/5270)</f>
        <v/>
      </c>
      <c r="R70" s="71" t="n"/>
      <c r="S70" s="71" t="n"/>
      <c r="T70" s="71" t="n"/>
    </row>
    <row r="71" ht="15.6" customHeight="1" s="325">
      <c r="A71" s="309" t="n"/>
      <c r="L71" s="311" t="n"/>
      <c r="N71" s="66" t="inlineStr">
        <is>
          <t>Цена без карты</t>
        </is>
      </c>
      <c r="O71" s="67" t="n"/>
      <c r="P71" s="69">
        <f>100 - (O71*100/5170)</f>
        <v/>
      </c>
      <c r="R71" s="73" t="inlineStr">
        <is>
          <t>Динамика изменения</t>
        </is>
      </c>
      <c r="S71" s="64" t="n"/>
      <c r="T71" s="71" t="n"/>
    </row>
    <row r="72" ht="15.6" customHeight="1" s="325">
      <c r="A72" s="309" t="n"/>
      <c r="L72" s="311" t="n"/>
      <c r="R72" s="74" t="inlineStr">
        <is>
          <t>Цена по карте</t>
        </is>
      </c>
      <c r="S72" s="75" t="inlineStr">
        <is>
          <t>положительная</t>
        </is>
      </c>
      <c r="T72" s="71" t="n"/>
    </row>
    <row r="73" ht="15.6" customHeight="1" s="325">
      <c r="A73" s="309" t="n"/>
      <c r="L73" s="311" t="n"/>
      <c r="R73" s="111" t="inlineStr">
        <is>
          <t>Цена без карты</t>
        </is>
      </c>
      <c r="S73" s="75" t="inlineStr">
        <is>
          <t>положительная</t>
        </is>
      </c>
      <c r="T73" s="71" t="n"/>
    </row>
    <row r="74">
      <c r="A74" s="309" t="n"/>
      <c r="L74" s="311" t="n"/>
      <c r="N74" s="353" t="n"/>
    </row>
    <row r="75">
      <c r="A75" s="309" t="n"/>
      <c r="L75" s="311" t="n"/>
    </row>
    <row r="76" ht="15.6" customHeight="1" s="325">
      <c r="A76" s="309" t="n"/>
      <c r="L76" s="311" t="n"/>
      <c r="N76" s="79" t="n"/>
      <c r="O76" s="80" t="n"/>
      <c r="P76" s="81" t="n"/>
      <c r="R76" s="73" t="n"/>
      <c r="S76" s="73" t="n"/>
      <c r="T76" s="73" t="n"/>
    </row>
    <row r="77" ht="15.6" customHeight="1" s="325">
      <c r="A77" s="312" t="n"/>
      <c r="B77" s="313" t="n"/>
      <c r="C77" s="313" t="n"/>
      <c r="D77" s="313" t="n"/>
      <c r="E77" s="313" t="n"/>
      <c r="F77" s="313" t="n"/>
      <c r="G77" s="313" t="n"/>
      <c r="H77" s="313" t="n"/>
      <c r="I77" s="313" t="n"/>
      <c r="J77" s="313" t="n"/>
      <c r="K77" s="313" t="n"/>
      <c r="L77" s="314" t="n"/>
      <c r="N77" s="79" t="n"/>
      <c r="O77" s="80" t="n"/>
      <c r="P77" s="81" t="n"/>
      <c r="R77" s="93" t="n"/>
      <c r="S77" s="80" t="n"/>
      <c r="T77" s="81" t="n"/>
    </row>
    <row r="78" ht="15.6" customHeight="1" s="325">
      <c r="A78" s="298" t="n"/>
      <c r="B78" s="369" t="n"/>
      <c r="C78" s="321" t="inlineStr">
        <is>
          <t>GERVENT</t>
        </is>
      </c>
      <c r="D78" s="369" t="n"/>
      <c r="E78" s="280" t="n"/>
      <c r="F78" s="369" t="n"/>
      <c r="G78" s="280" t="n"/>
      <c r="H78" s="369" t="n"/>
      <c r="I78" s="280" t="n"/>
      <c r="J78" s="369" t="n"/>
      <c r="K78" s="280" t="n"/>
      <c r="L78" s="369" t="n"/>
      <c r="R78" s="93" t="n"/>
      <c r="S78" s="80" t="n"/>
      <c r="T78" s="81" t="n"/>
    </row>
  </sheetData>
  <mergeCells count="67">
    <mergeCell ref="R30:T30"/>
    <mergeCell ref="K16:L16"/>
    <mergeCell ref="N68:P68"/>
    <mergeCell ref="N62:P62"/>
    <mergeCell ref="A56:L65"/>
    <mergeCell ref="A18:L27"/>
    <mergeCell ref="A1:L3"/>
    <mergeCell ref="A55:L55"/>
    <mergeCell ref="R54:T54"/>
    <mergeCell ref="A78:B78"/>
    <mergeCell ref="C78:D78"/>
    <mergeCell ref="A16:B16"/>
    <mergeCell ref="N38:P38"/>
    <mergeCell ref="A42:L42"/>
    <mergeCell ref="C16:D16"/>
    <mergeCell ref="I16:J16"/>
    <mergeCell ref="A41:B41"/>
    <mergeCell ref="A5:L5"/>
    <mergeCell ref="C41:D41"/>
    <mergeCell ref="I41:J41"/>
    <mergeCell ref="C54:J54"/>
    <mergeCell ref="K41:L41"/>
    <mergeCell ref="E28:F28"/>
    <mergeCell ref="A68:L77"/>
    <mergeCell ref="A66:B66"/>
    <mergeCell ref="G66:H66"/>
    <mergeCell ref="G53:H53"/>
    <mergeCell ref="I66:J66"/>
    <mergeCell ref="I53:J53"/>
    <mergeCell ref="E78:F78"/>
    <mergeCell ref="A17:L17"/>
    <mergeCell ref="G28:H28"/>
    <mergeCell ref="G78:H78"/>
    <mergeCell ref="I28:J28"/>
    <mergeCell ref="N30:P30"/>
    <mergeCell ref="N6:P6"/>
    <mergeCell ref="A4:L4"/>
    <mergeCell ref="A43:L52"/>
    <mergeCell ref="A29:L29"/>
    <mergeCell ref="N74:P74"/>
    <mergeCell ref="A31:L40"/>
    <mergeCell ref="A67:L67"/>
    <mergeCell ref="N4:P4"/>
    <mergeCell ref="A53:B53"/>
    <mergeCell ref="N54:P54"/>
    <mergeCell ref="A30:L30"/>
    <mergeCell ref="K53:L53"/>
    <mergeCell ref="E16:F16"/>
    <mergeCell ref="N32:P32"/>
    <mergeCell ref="I78:J78"/>
    <mergeCell ref="G16:H16"/>
    <mergeCell ref="E41:F41"/>
    <mergeCell ref="R4:T4"/>
    <mergeCell ref="K28:L28"/>
    <mergeCell ref="K66:L66"/>
    <mergeCell ref="G41:H41"/>
    <mergeCell ref="A28:B28"/>
    <mergeCell ref="C66:D66"/>
    <mergeCell ref="N56:P56"/>
    <mergeCell ref="E53:F53"/>
    <mergeCell ref="E66:F66"/>
    <mergeCell ref="C28:D28"/>
    <mergeCell ref="C53:D53"/>
    <mergeCell ref="A6:L15"/>
    <mergeCell ref="N12:P12"/>
    <mergeCell ref="R31:T31"/>
    <mergeCell ref="K78:L78"/>
  </mergeCells>
  <hyperlinks>
    <hyperlink xmlns:r="http://schemas.openxmlformats.org/officeDocument/2006/relationships" ref="A28" r:id="rId1"/>
    <hyperlink xmlns:r="http://schemas.openxmlformats.org/officeDocument/2006/relationships" ref="A41" r:id="rId2"/>
    <hyperlink xmlns:r="http://schemas.openxmlformats.org/officeDocument/2006/relationships" ref="A53" r:id="rId3"/>
  </hyperlinks>
  <pageMargins left="0.7" right="0.7" top="0.75" bottom="0.75" header="0.3" footer="0.3"/>
  <pageSetup orientation="portrait" paperSize="9"/>
  <drawing xmlns:r="http://schemas.openxmlformats.org/officeDocument/2006/relationships" r:id="rId4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78"/>
  <sheetViews>
    <sheetView topLeftCell="A4" workbookViewId="0">
      <selection activeCell="A28" sqref="A28:B28"/>
    </sheetView>
  </sheetViews>
  <sheetFormatPr baseColWidth="8" defaultRowHeight="14.4"/>
  <cols>
    <col width="16.44140625" customWidth="1" style="325" min="14" max="14"/>
    <col width="18.6640625" customWidth="1" style="325" min="18" max="18"/>
    <col width="18.109375" customWidth="1" style="325" min="19" max="19"/>
  </cols>
  <sheetData>
    <row r="1">
      <c r="A1" s="348" t="n"/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39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Ozon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  <c r="N4" s="350" t="inlineStr">
        <is>
          <t>ОЗОН</t>
        </is>
      </c>
      <c r="R4" s="350" t="inlineStr">
        <is>
          <t>ОЗОН</t>
        </is>
      </c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R5" s="64" t="inlineStr">
        <is>
          <t>РВТ</t>
        </is>
      </c>
      <c r="S5" s="64" t="n"/>
      <c r="T5" s="91" t="inlineStr">
        <is>
          <t>% от РРЦ</t>
        </is>
      </c>
    </row>
    <row r="6" ht="15.6" customHeight="1" s="325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N6" s="353" t="inlineStr">
        <is>
          <t>РВТ</t>
        </is>
      </c>
      <c r="R6" s="89" t="inlineStr">
        <is>
          <t>Цена по карте</t>
        </is>
      </c>
      <c r="S6" s="67" t="n"/>
      <c r="T6" s="69">
        <f>100-(S6*100/5270)</f>
        <v/>
      </c>
    </row>
    <row r="7" ht="15.6" customHeight="1" s="325">
      <c r="A7" s="309" t="n"/>
      <c r="L7" s="311" t="n"/>
      <c r="P7" s="65" t="inlineStr">
        <is>
          <t>%</t>
        </is>
      </c>
      <c r="R7" s="89" t="inlineStr">
        <is>
          <t>Цена без карты</t>
        </is>
      </c>
      <c r="S7" s="67" t="n"/>
      <c r="T7" s="69">
        <f>100 - (S7*100/5170)</f>
        <v/>
      </c>
    </row>
    <row r="8" ht="15.6" customHeight="1" s="325">
      <c r="A8" s="309" t="n"/>
      <c r="L8" s="311" t="n"/>
      <c r="N8" s="66" t="inlineStr">
        <is>
          <t>Цена по карте</t>
        </is>
      </c>
      <c r="O8" s="67" t="n"/>
      <c r="P8" s="69">
        <f>100-(O8*100/5270)</f>
        <v/>
      </c>
      <c r="R8" s="71" t="n"/>
      <c r="S8" s="71" t="n"/>
      <c r="T8" s="71" t="n"/>
    </row>
    <row r="9" ht="15.6" customHeight="1" s="325">
      <c r="A9" s="309" t="n"/>
      <c r="L9" s="311" t="n"/>
      <c r="N9" s="66" t="inlineStr">
        <is>
          <t>Цена без карты</t>
        </is>
      </c>
      <c r="O9" s="67" t="n"/>
      <c r="P9" s="69">
        <f>100 - (O9*100/5170)</f>
        <v/>
      </c>
      <c r="R9" s="73" t="inlineStr">
        <is>
          <t>Динамика изменения</t>
        </is>
      </c>
      <c r="S9" s="64" t="n"/>
      <c r="T9" s="71" t="n"/>
    </row>
    <row r="10" ht="15.6" customHeight="1" s="325">
      <c r="A10" s="309" t="n"/>
      <c r="L10" s="311" t="n"/>
      <c r="R10" s="74" t="inlineStr">
        <is>
          <t>Цена по карте</t>
        </is>
      </c>
      <c r="S10" s="75" t="inlineStr">
        <is>
          <t>положительная</t>
        </is>
      </c>
      <c r="T10" s="71" t="n"/>
    </row>
    <row r="11" ht="15.6" customHeight="1" s="325">
      <c r="A11" s="309" t="n"/>
      <c r="L11" s="311" t="n"/>
      <c r="R11" s="76" t="inlineStr">
        <is>
          <t>Цена без карты</t>
        </is>
      </c>
      <c r="S11" s="75" t="inlineStr">
        <is>
          <t>положительная</t>
        </is>
      </c>
      <c r="T11" s="71" t="n"/>
    </row>
    <row r="12">
      <c r="A12" s="309" t="n"/>
      <c r="L12" s="311" t="n"/>
      <c r="N12" s="353" t="inlineStr">
        <is>
          <t>Комплект с РВТ</t>
        </is>
      </c>
    </row>
    <row r="13">
      <c r="A13" s="309" t="n"/>
      <c r="L13" s="311" t="n"/>
      <c r="P13" s="65" t="inlineStr">
        <is>
          <t>%</t>
        </is>
      </c>
    </row>
    <row r="14" ht="15.6" customHeight="1" s="325">
      <c r="A14" s="309" t="n"/>
      <c r="L14" s="311" t="n"/>
      <c r="N14" s="66" t="inlineStr">
        <is>
          <t>Цена по карте</t>
        </is>
      </c>
      <c r="O14" s="67" t="n">
        <v>9332</v>
      </c>
      <c r="P14" s="69">
        <f>100-(O14*100/10204)</f>
        <v/>
      </c>
      <c r="R14" s="64" t="inlineStr">
        <is>
          <t>Комплект с РВТ</t>
        </is>
      </c>
      <c r="S14" s="64" t="n"/>
      <c r="T14" s="91" t="inlineStr">
        <is>
          <t>% от РРЦ</t>
        </is>
      </c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N15" s="66" t="inlineStr">
        <is>
          <t>Цена без карты</t>
        </is>
      </c>
      <c r="O15" s="67" t="n">
        <v>10260</v>
      </c>
      <c r="P15" s="69">
        <f>100-(O15*100/10204)</f>
        <v/>
      </c>
      <c r="R15" s="89" t="inlineStr">
        <is>
          <t>Цена по карте</t>
        </is>
      </c>
      <c r="S15" s="67" t="n">
        <v>9854</v>
      </c>
      <c r="T15" s="69">
        <f>100-(S15*100/10204)</f>
        <v/>
      </c>
    </row>
    <row r="16" ht="15.6" customHeight="1" s="325">
      <c r="A16" s="352" t="n"/>
      <c r="B16" s="308" t="n"/>
      <c r="C16" s="352" t="n"/>
      <c r="D16" s="308" t="n"/>
      <c r="E16" s="342" t="n"/>
      <c r="F16" s="308" t="n"/>
      <c r="G16" s="342" t="n"/>
      <c r="H16" s="308" t="n"/>
      <c r="I16" s="342" t="n"/>
      <c r="J16" s="308" t="n"/>
      <c r="K16" s="342" t="n"/>
      <c r="L16" s="308" t="n"/>
      <c r="R16" s="89" t="inlineStr">
        <is>
          <t>Цена без карты</t>
        </is>
      </c>
      <c r="S16" s="67" t="n">
        <v>10787</v>
      </c>
      <c r="T16" s="69">
        <f>100-(S16*100/10204)</f>
        <v/>
      </c>
    </row>
    <row r="17">
      <c r="A17" s="283" t="inlineStr">
        <is>
          <t>Комплект с РВТ 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71" t="n"/>
      <c r="S17" s="71" t="n"/>
      <c r="T17" s="71" t="n"/>
    </row>
    <row r="18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R18" s="73" t="inlineStr">
        <is>
          <t>Динамика изменения</t>
        </is>
      </c>
      <c r="S18" s="64" t="n"/>
      <c r="T18" s="71" t="n"/>
    </row>
    <row r="19" ht="15.6" customHeight="1" s="325">
      <c r="A19" s="309" t="n"/>
      <c r="L19" s="311" t="n"/>
      <c r="R19" s="74" t="inlineStr">
        <is>
          <t>Цена по карте</t>
        </is>
      </c>
      <c r="S19" s="75" t="inlineStr">
        <is>
          <t>отрицательная</t>
        </is>
      </c>
      <c r="T19" s="71" t="n"/>
    </row>
    <row r="20" ht="15.6" customHeight="1" s="325">
      <c r="A20" s="309" t="n"/>
      <c r="L20" s="311" t="n"/>
      <c r="R20" s="76" t="inlineStr">
        <is>
          <t>Цена без карты</t>
        </is>
      </c>
      <c r="S20" s="75" t="inlineStr">
        <is>
          <t>отрицательная</t>
        </is>
      </c>
      <c r="T20" s="71" t="n"/>
    </row>
    <row r="21">
      <c r="A21" s="309" t="n"/>
      <c r="L21" s="311" t="n"/>
    </row>
    <row r="22">
      <c r="A22" s="309" t="n"/>
      <c r="L22" s="311" t="n"/>
    </row>
    <row r="23">
      <c r="A23" s="309" t="n"/>
      <c r="L23" s="311" t="n"/>
    </row>
    <row r="24">
      <c r="A24" s="309" t="n"/>
      <c r="L24" s="311" t="n"/>
    </row>
    <row r="25">
      <c r="A25" s="309" t="n"/>
      <c r="L25" s="311" t="n"/>
    </row>
    <row r="26">
      <c r="A26" s="309" t="n"/>
      <c r="L26" s="311" t="n"/>
    </row>
    <row r="27" ht="51.75" customHeight="1" s="325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>
      <c r="A28" s="352" t="inlineStr">
        <is>
          <t>https://www.ozon.ru/product/komplekt-ventilyatsii-rvt-160m-gervent-gervent-dlya-metallocherepitsy-seryy-grafit-1767251896/?_bctx=CAQQvYNI&amp;at=Z8tXl7gmztxk7kz7Hnnk4wJU8Lo8O3ckrEK3rUZGDDPw&amp;hs=1</t>
        </is>
      </c>
      <c r="B28" s="308" t="n"/>
      <c r="C28" s="352" t="n"/>
      <c r="D28" s="308" t="n"/>
      <c r="E28" s="342" t="n"/>
      <c r="F28" s="308" t="n"/>
      <c r="G28" s="342" t="n"/>
      <c r="H28" s="308" t="n"/>
      <c r="I28" s="342" t="n"/>
      <c r="J28" s="308" t="n"/>
      <c r="K28" s="342" t="n"/>
      <c r="L28" s="308" t="n"/>
    </row>
    <row r="29" ht="15.6" customHeight="1" s="325">
      <c r="A29" s="382" t="inlineStr">
        <is>
          <t>Wildberries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</row>
    <row r="30">
      <c r="A30" s="283" t="inlineStr">
        <is>
          <t>РВТ 160</t>
        </is>
      </c>
      <c r="B30" s="316" t="n"/>
      <c r="C30" s="316" t="n"/>
      <c r="D30" s="316" t="n"/>
      <c r="E30" s="316" t="n"/>
      <c r="F30" s="316" t="n"/>
      <c r="G30" s="316" t="n"/>
      <c r="H30" s="316" t="n"/>
      <c r="I30" s="316" t="n"/>
      <c r="J30" s="316" t="n"/>
      <c r="K30" s="316" t="n"/>
      <c r="L30" s="369" t="n"/>
      <c r="N30" s="350" t="inlineStr">
        <is>
          <t>Wildberries</t>
        </is>
      </c>
      <c r="R30" s="350" t="inlineStr">
        <is>
          <t>Wildberries</t>
        </is>
      </c>
    </row>
    <row r="31">
      <c r="A31" s="283" t="n"/>
      <c r="B31" s="307" t="n"/>
      <c r="C31" s="307" t="n"/>
      <c r="D31" s="307" t="n"/>
      <c r="E31" s="307" t="n"/>
      <c r="F31" s="307" t="n"/>
      <c r="G31" s="307" t="n"/>
      <c r="H31" s="307" t="n"/>
      <c r="I31" s="307" t="n"/>
      <c r="J31" s="307" t="n"/>
      <c r="K31" s="307" t="n"/>
      <c r="L31" s="308" t="n"/>
      <c r="R31" s="64" t="inlineStr">
        <is>
          <t>РВТ</t>
        </is>
      </c>
      <c r="S31" s="64" t="n"/>
      <c r="T31" s="91" t="inlineStr">
        <is>
          <t>% от РРЦ</t>
        </is>
      </c>
    </row>
    <row r="32" ht="15.6" customHeight="1" s="325">
      <c r="A32" s="309" t="n"/>
      <c r="L32" s="311" t="n"/>
      <c r="N32" s="353" t="inlineStr">
        <is>
          <t>РВТ</t>
        </is>
      </c>
      <c r="R32" s="89" t="inlineStr">
        <is>
          <t>Цена по карте</t>
        </is>
      </c>
      <c r="S32" s="67" t="n"/>
      <c r="T32" s="69">
        <f>100-(S32*100/5270)</f>
        <v/>
      </c>
    </row>
    <row r="33" ht="15.6" customHeight="1" s="325">
      <c r="A33" s="309" t="n"/>
      <c r="L33" s="311" t="n"/>
      <c r="P33" s="65" t="inlineStr">
        <is>
          <t>%</t>
        </is>
      </c>
      <c r="R33" s="89" t="inlineStr">
        <is>
          <t>Цена без карты</t>
        </is>
      </c>
      <c r="S33" s="67" t="n"/>
      <c r="T33" s="69">
        <f>100 - (S33*100/5170)</f>
        <v/>
      </c>
    </row>
    <row r="34" ht="15.6" customHeight="1" s="325">
      <c r="A34" s="309" t="n"/>
      <c r="L34" s="311" t="n"/>
      <c r="N34" s="66" t="inlineStr">
        <is>
          <t>Цена по карте</t>
        </is>
      </c>
      <c r="O34" s="67" t="n"/>
      <c r="P34" s="69">
        <f>100-(O34*100/5270)</f>
        <v/>
      </c>
      <c r="R34" s="71" t="n"/>
      <c r="S34" s="71" t="n"/>
      <c r="T34" s="71" t="n"/>
    </row>
    <row r="35" ht="15.6" customHeight="1" s="325">
      <c r="A35" s="309" t="n"/>
      <c r="L35" s="311" t="n"/>
      <c r="N35" s="66" t="inlineStr">
        <is>
          <t>Цена без карты</t>
        </is>
      </c>
      <c r="O35" s="67" t="n"/>
      <c r="P35" s="69">
        <f>100 - (O35*100/5170)</f>
        <v/>
      </c>
      <c r="R35" s="73" t="inlineStr">
        <is>
          <t>Динамика изменения</t>
        </is>
      </c>
      <c r="S35" s="64" t="n"/>
      <c r="T35" s="71" t="n"/>
    </row>
    <row r="36" ht="15.6" customHeight="1" s="325">
      <c r="A36" s="309" t="n"/>
      <c r="L36" s="311" t="n"/>
      <c r="R36" s="74" t="inlineStr">
        <is>
          <t>Цена по карте</t>
        </is>
      </c>
      <c r="S36" s="75" t="inlineStr">
        <is>
          <t>отрицательная</t>
        </is>
      </c>
      <c r="T36" s="71" t="n"/>
    </row>
    <row r="37" ht="15.6" customHeight="1" s="325">
      <c r="A37" s="309" t="n"/>
      <c r="L37" s="311" t="n"/>
      <c r="R37" s="76" t="inlineStr">
        <is>
          <t>Цена без карты</t>
        </is>
      </c>
      <c r="S37" s="75" t="inlineStr">
        <is>
          <t>отрицательная</t>
        </is>
      </c>
      <c r="T37" s="71" t="n"/>
    </row>
    <row r="38">
      <c r="A38" s="309" t="n"/>
      <c r="L38" s="311" t="n"/>
      <c r="N38" s="353" t="inlineStr">
        <is>
          <t>Комплект</t>
        </is>
      </c>
    </row>
    <row r="39">
      <c r="A39" s="309" t="n"/>
      <c r="L39" s="311" t="n"/>
      <c r="P39" s="65" t="inlineStr">
        <is>
          <t>%</t>
        </is>
      </c>
    </row>
    <row r="40" ht="15.6" customHeight="1" s="325">
      <c r="A40" s="312" t="n"/>
      <c r="B40" s="313" t="n"/>
      <c r="C40" s="313" t="n"/>
      <c r="D40" s="313" t="n"/>
      <c r="E40" s="313" t="n"/>
      <c r="F40" s="313" t="n"/>
      <c r="G40" s="313" t="n"/>
      <c r="H40" s="313" t="n"/>
      <c r="I40" s="313" t="n"/>
      <c r="J40" s="313" t="n"/>
      <c r="K40" s="313" t="n"/>
      <c r="L40" s="314" t="n"/>
      <c r="N40" s="66" t="inlineStr">
        <is>
          <t>Цена по карте</t>
        </is>
      </c>
      <c r="O40" s="67" t="n"/>
      <c r="P40" s="69">
        <f>100-(O40*100/10204)</f>
        <v/>
      </c>
      <c r="R40" s="64" t="inlineStr">
        <is>
          <t>Комплект</t>
        </is>
      </c>
      <c r="S40" s="64" t="n"/>
      <c r="T40" s="91" t="inlineStr">
        <is>
          <t>% от РРЦ</t>
        </is>
      </c>
    </row>
    <row r="41" ht="15.6" customHeight="1" s="325">
      <c r="A41" s="352" t="n"/>
      <c r="B41" s="308" t="n"/>
      <c r="C41" s="342" t="n"/>
      <c r="D41" s="308" t="n"/>
      <c r="E41" s="342" t="n"/>
      <c r="F41" s="308" t="n"/>
      <c r="G41" s="342" t="n"/>
      <c r="H41" s="308" t="n"/>
      <c r="I41" s="342" t="n"/>
      <c r="J41" s="308" t="n"/>
      <c r="K41" s="342" t="n"/>
      <c r="L41" s="308" t="n"/>
      <c r="N41" s="66" t="n"/>
      <c r="O41" s="67" t="n"/>
      <c r="P41" s="69" t="n"/>
      <c r="R41" s="89" t="n"/>
      <c r="S41" s="67" t="n"/>
      <c r="T41" s="69" t="n"/>
    </row>
    <row r="42" ht="15.6" customHeight="1" s="325">
      <c r="A42" s="283" t="inlineStr">
        <is>
          <t>Комплект вентиляции</t>
        </is>
      </c>
      <c r="B42" s="316" t="n"/>
      <c r="C42" s="316" t="n"/>
      <c r="D42" s="316" t="n"/>
      <c r="E42" s="316" t="n"/>
      <c r="F42" s="316" t="n"/>
      <c r="G42" s="316" t="n"/>
      <c r="H42" s="316" t="n"/>
      <c r="I42" s="316" t="n"/>
      <c r="J42" s="316" t="n"/>
      <c r="K42" s="316" t="n"/>
      <c r="L42" s="369" t="n"/>
      <c r="R42" s="89" t="inlineStr">
        <is>
          <t>Цена без карты</t>
        </is>
      </c>
      <c r="S42" s="67" t="n"/>
      <c r="T42" s="69">
        <f>100-(S42*100/10204)</f>
        <v/>
      </c>
    </row>
    <row r="43">
      <c r="A43" s="283" t="n"/>
      <c r="B43" s="307" t="n"/>
      <c r="C43" s="307" t="n"/>
      <c r="D43" s="307" t="n"/>
      <c r="E43" s="307" t="n"/>
      <c r="F43" s="307" t="n"/>
      <c r="G43" s="307" t="n"/>
      <c r="H43" s="307" t="n"/>
      <c r="I43" s="307" t="n"/>
      <c r="J43" s="307" t="n"/>
      <c r="K43" s="307" t="n"/>
      <c r="L43" s="308" t="n"/>
      <c r="R43" s="71" t="n"/>
      <c r="S43" s="71" t="n"/>
      <c r="T43" s="71" t="n"/>
    </row>
    <row r="44">
      <c r="A44" s="309" t="n"/>
      <c r="L44" s="311" t="n"/>
      <c r="R44" s="73" t="inlineStr">
        <is>
          <t>Динамика изменения</t>
        </is>
      </c>
      <c r="S44" s="64" t="n"/>
      <c r="T44" s="71" t="n"/>
    </row>
    <row r="45" ht="15.6" customHeight="1" s="325">
      <c r="A45" s="309" t="n"/>
      <c r="L45" s="311" t="n"/>
      <c r="R45" s="74" t="inlineStr">
        <is>
          <t>Цена по карте</t>
        </is>
      </c>
      <c r="S45" s="75" t="inlineStr">
        <is>
          <t>отрицательная</t>
        </is>
      </c>
      <c r="T45" s="71" t="n"/>
    </row>
    <row r="46" ht="15.6" customHeight="1" s="325">
      <c r="A46" s="309" t="n"/>
      <c r="L46" s="311" t="n"/>
      <c r="R46" s="76" t="inlineStr">
        <is>
          <t>Цена без карты</t>
        </is>
      </c>
      <c r="S46" s="75" t="inlineStr">
        <is>
          <t>отрицательная</t>
        </is>
      </c>
      <c r="T46" s="71" t="n"/>
    </row>
    <row r="47">
      <c r="A47" s="309" t="n"/>
      <c r="L47" s="311" t="n"/>
    </row>
    <row r="48">
      <c r="A48" s="309" t="n"/>
      <c r="L48" s="311" t="n"/>
    </row>
    <row r="49">
      <c r="A49" s="309" t="n"/>
      <c r="L49" s="311" t="n"/>
    </row>
    <row r="50">
      <c r="A50" s="309" t="n"/>
      <c r="L50" s="311" t="n"/>
    </row>
    <row r="51">
      <c r="A51" s="309" t="n"/>
      <c r="L51" s="311" t="n"/>
    </row>
    <row r="52">
      <c r="A52" s="312" t="n"/>
      <c r="B52" s="313" t="n"/>
      <c r="C52" s="313" t="n"/>
      <c r="D52" s="313" t="n"/>
      <c r="E52" s="313" t="n"/>
      <c r="F52" s="313" t="n"/>
      <c r="G52" s="313" t="n"/>
      <c r="H52" s="313" t="n"/>
      <c r="I52" s="313" t="n"/>
      <c r="J52" s="313" t="n"/>
      <c r="K52" s="313" t="n"/>
      <c r="L52" s="314" t="n"/>
    </row>
    <row r="53">
      <c r="A53" s="352" t="n"/>
      <c r="B53" s="308" t="n"/>
      <c r="C53" s="342" t="n"/>
      <c r="D53" s="308" t="n"/>
      <c r="E53" s="342" t="n"/>
      <c r="F53" s="308" t="n"/>
      <c r="G53" s="342" t="n"/>
      <c r="H53" s="308" t="n"/>
      <c r="I53" s="342" t="n"/>
      <c r="J53" s="308" t="n"/>
      <c r="K53" s="342" t="n"/>
      <c r="L53" s="308" t="n"/>
    </row>
    <row r="54">
      <c r="A54" s="352" t="n"/>
      <c r="B54" s="328" t="n"/>
      <c r="C54" s="387" t="inlineStr">
        <is>
          <t>Яндекс Маркет</t>
        </is>
      </c>
      <c r="D54" s="316" t="n"/>
      <c r="E54" s="316" t="n"/>
      <c r="F54" s="316" t="n"/>
      <c r="G54" s="316" t="n"/>
      <c r="H54" s="316" t="n"/>
      <c r="I54" s="316" t="n"/>
      <c r="J54" s="369" t="n"/>
      <c r="K54" s="342" t="n"/>
      <c r="L54" s="328" t="n"/>
      <c r="N54" s="350" t="inlineStr">
        <is>
          <t>Яндекс Маркет</t>
        </is>
      </c>
      <c r="R54" s="350" t="inlineStr">
        <is>
          <t>Яндекс Маркет</t>
        </is>
      </c>
    </row>
    <row r="55">
      <c r="A55" s="283" t="inlineStr">
        <is>
          <t>РВТ 160</t>
        </is>
      </c>
      <c r="B55" s="316" t="n"/>
      <c r="C55" s="316" t="n"/>
      <c r="D55" s="316" t="n"/>
      <c r="E55" s="316" t="n"/>
      <c r="F55" s="316" t="n"/>
      <c r="G55" s="316" t="n"/>
      <c r="H55" s="316" t="n"/>
      <c r="I55" s="316" t="n"/>
      <c r="J55" s="316" t="n"/>
      <c r="K55" s="316" t="n"/>
      <c r="L55" s="369" t="n"/>
      <c r="R55" s="64" t="inlineStr">
        <is>
          <t>РВТ 160</t>
        </is>
      </c>
      <c r="S55" s="64" t="n"/>
      <c r="T55" s="91" t="inlineStr">
        <is>
          <t>% от РРЦ</t>
        </is>
      </c>
    </row>
    <row r="56" ht="15.6" customHeight="1" s="325">
      <c r="A56" s="283" t="n"/>
      <c r="B56" s="307" t="n"/>
      <c r="C56" s="307" t="n"/>
      <c r="D56" s="307" t="n"/>
      <c r="E56" s="307" t="n"/>
      <c r="F56" s="307" t="n"/>
      <c r="G56" s="307" t="n"/>
      <c r="H56" s="307" t="n"/>
      <c r="I56" s="307" t="n"/>
      <c r="J56" s="307" t="n"/>
      <c r="K56" s="307" t="n"/>
      <c r="L56" s="308" t="n"/>
      <c r="N56" s="353" t="inlineStr">
        <is>
          <t>РВТ 160</t>
        </is>
      </c>
      <c r="R56" s="89" t="inlineStr">
        <is>
          <t>Цена по карте</t>
        </is>
      </c>
      <c r="S56" s="67" t="n"/>
      <c r="T56" s="69">
        <f>100-(S56*100/5270)</f>
        <v/>
      </c>
    </row>
    <row r="57" ht="15.6" customHeight="1" s="325">
      <c r="A57" s="309" t="n"/>
      <c r="L57" s="311" t="n"/>
      <c r="P57" s="65" t="inlineStr">
        <is>
          <t>%</t>
        </is>
      </c>
      <c r="R57" s="89" t="inlineStr">
        <is>
          <t>Цена без карты</t>
        </is>
      </c>
      <c r="S57" s="67" t="n"/>
      <c r="T57" s="69">
        <f>100 - (S57*100/5170)</f>
        <v/>
      </c>
    </row>
    <row r="58" ht="15.6" customHeight="1" s="325">
      <c r="A58" s="309" t="n"/>
      <c r="L58" s="311" t="n"/>
      <c r="N58" s="66" t="inlineStr">
        <is>
          <t>Цена по карте</t>
        </is>
      </c>
      <c r="O58" s="67" t="n"/>
      <c r="P58" s="69">
        <f>100-(O58*100/5270)</f>
        <v/>
      </c>
      <c r="R58" s="71" t="n"/>
      <c r="S58" s="71" t="n"/>
      <c r="T58" s="71" t="n"/>
    </row>
    <row r="59" ht="15.6" customHeight="1" s="325">
      <c r="A59" s="309" t="n"/>
      <c r="L59" s="311" t="n"/>
      <c r="N59" s="66" t="inlineStr">
        <is>
          <t>Цена без карты</t>
        </is>
      </c>
      <c r="O59" s="67" t="n"/>
      <c r="P59" s="69">
        <f>100 - (O59*100/5170)</f>
        <v/>
      </c>
      <c r="R59" s="73" t="inlineStr">
        <is>
          <t>Динамика изменения</t>
        </is>
      </c>
      <c r="S59" s="64" t="n"/>
      <c r="T59" s="71" t="n"/>
    </row>
    <row r="60" ht="15.6" customHeight="1" s="325">
      <c r="A60" s="309" t="n"/>
      <c r="L60" s="311" t="n"/>
      <c r="R60" s="74" t="inlineStr">
        <is>
          <t>Цена по карте</t>
        </is>
      </c>
      <c r="S60" s="75" t="inlineStr">
        <is>
          <t>отрицательная</t>
        </is>
      </c>
      <c r="T60" s="71" t="n"/>
    </row>
    <row r="61" ht="15.6" customHeight="1" s="325">
      <c r="A61" s="309" t="n"/>
      <c r="L61" s="311" t="n"/>
      <c r="R61" s="111" t="inlineStr">
        <is>
          <t>Цена без карты</t>
        </is>
      </c>
      <c r="S61" s="75" t="inlineStr">
        <is>
          <t>отрицательная</t>
        </is>
      </c>
      <c r="T61" s="71" t="n"/>
    </row>
    <row r="62">
      <c r="A62" s="309" t="n"/>
      <c r="L62" s="311" t="n"/>
      <c r="N62" s="353" t="n"/>
    </row>
    <row r="63">
      <c r="A63" s="309" t="n"/>
      <c r="L63" s="311" t="n"/>
    </row>
    <row r="64" ht="15.6" customHeight="1" s="325">
      <c r="A64" s="309" t="n"/>
      <c r="L64" s="311" t="n"/>
      <c r="N64" s="79" t="n"/>
      <c r="O64" s="80" t="n"/>
      <c r="P64" s="81" t="n"/>
      <c r="R64" s="73" t="n"/>
      <c r="S64" s="73" t="n"/>
      <c r="T64" s="73" t="n"/>
    </row>
    <row r="65" ht="15.6" customHeight="1" s="325">
      <c r="A65" s="312" t="n"/>
      <c r="B65" s="313" t="n"/>
      <c r="C65" s="313" t="n"/>
      <c r="D65" s="313" t="n"/>
      <c r="E65" s="313" t="n"/>
      <c r="F65" s="313" t="n"/>
      <c r="G65" s="313" t="n"/>
      <c r="H65" s="313" t="n"/>
      <c r="I65" s="313" t="n"/>
      <c r="J65" s="313" t="n"/>
      <c r="K65" s="313" t="n"/>
      <c r="L65" s="314" t="n"/>
      <c r="N65" s="79" t="n"/>
      <c r="O65" s="80" t="n"/>
      <c r="P65" s="81" t="n"/>
      <c r="R65" s="93" t="n"/>
      <c r="S65" s="80" t="n"/>
      <c r="T65" s="81" t="n"/>
    </row>
    <row r="66" ht="15.6" customHeight="1" s="325">
      <c r="A66" s="298" t="n"/>
      <c r="B66" s="369" t="n"/>
      <c r="C66" s="321" t="inlineStr">
        <is>
          <t>GERVENT</t>
        </is>
      </c>
      <c r="D66" s="369" t="n"/>
      <c r="E66" s="298" t="n"/>
      <c r="F66" s="369" t="n"/>
      <c r="G66" s="280" t="n"/>
      <c r="H66" s="369" t="n"/>
      <c r="I66" s="280" t="n"/>
      <c r="J66" s="369" t="n"/>
      <c r="K66" s="280" t="n"/>
      <c r="L66" s="369" t="n"/>
      <c r="R66" s="93" t="n"/>
      <c r="S66" s="80" t="n"/>
      <c r="T66" s="81" t="n"/>
    </row>
    <row r="67">
      <c r="A67" s="283" t="inlineStr">
        <is>
          <t>Комплект с РВТ 160</t>
        </is>
      </c>
      <c r="B67" s="316" t="n"/>
      <c r="C67" s="316" t="n"/>
      <c r="D67" s="316" t="n"/>
      <c r="E67" s="316" t="n"/>
      <c r="F67" s="316" t="n"/>
      <c r="G67" s="316" t="n"/>
      <c r="H67" s="316" t="n"/>
      <c r="I67" s="316" t="n"/>
      <c r="J67" s="316" t="n"/>
      <c r="K67" s="316" t="n"/>
      <c r="L67" s="369" t="n"/>
      <c r="R67" s="64" t="inlineStr">
        <is>
          <t>Комплект с РВТ 160</t>
        </is>
      </c>
      <c r="S67" s="64" t="n"/>
      <c r="T67" s="91" t="inlineStr">
        <is>
          <t>% от РРЦ</t>
        </is>
      </c>
    </row>
    <row r="68" ht="15.6" customHeight="1" s="325">
      <c r="A68" s="283" t="n"/>
      <c r="B68" s="307" t="n"/>
      <c r="C68" s="307" t="n"/>
      <c r="D68" s="307" t="n"/>
      <c r="E68" s="307" t="n"/>
      <c r="F68" s="307" t="n"/>
      <c r="G68" s="307" t="n"/>
      <c r="H68" s="307" t="n"/>
      <c r="I68" s="307" t="n"/>
      <c r="J68" s="307" t="n"/>
      <c r="K68" s="307" t="n"/>
      <c r="L68" s="308" t="n"/>
      <c r="N68" s="353" t="inlineStr">
        <is>
          <t>Комплект с РВТ 160</t>
        </is>
      </c>
      <c r="R68" s="89" t="inlineStr">
        <is>
          <t>Цена по карте</t>
        </is>
      </c>
      <c r="S68" s="67" t="n"/>
      <c r="T68" s="69">
        <f>100-(S68*100/5270)</f>
        <v/>
      </c>
    </row>
    <row r="69" ht="15.6" customHeight="1" s="325">
      <c r="A69" s="309" t="n"/>
      <c r="L69" s="311" t="n"/>
      <c r="P69" s="65" t="inlineStr">
        <is>
          <t>%</t>
        </is>
      </c>
      <c r="R69" s="89" t="inlineStr">
        <is>
          <t>Цена без карты</t>
        </is>
      </c>
      <c r="S69" s="67" t="n"/>
      <c r="T69" s="69">
        <f>100 - (S69*100/5170)</f>
        <v/>
      </c>
    </row>
    <row r="70" ht="15.6" customHeight="1" s="325">
      <c r="A70" s="309" t="n"/>
      <c r="L70" s="311" t="n"/>
      <c r="N70" s="66" t="inlineStr">
        <is>
          <t>Цена по карте</t>
        </is>
      </c>
      <c r="O70" s="67" t="n"/>
      <c r="P70" s="69">
        <f>100-(O70*100/5270)</f>
        <v/>
      </c>
      <c r="R70" s="71" t="n"/>
      <c r="S70" s="71" t="n"/>
      <c r="T70" s="71" t="n"/>
    </row>
    <row r="71" ht="15.6" customHeight="1" s="325">
      <c r="A71" s="309" t="n"/>
      <c r="L71" s="311" t="n"/>
      <c r="N71" s="66" t="inlineStr">
        <is>
          <t>Цена без карты</t>
        </is>
      </c>
      <c r="O71" s="67" t="n"/>
      <c r="P71" s="69">
        <f>100 - (O71*100/5170)</f>
        <v/>
      </c>
      <c r="R71" s="73" t="inlineStr">
        <is>
          <t>Динамика изменения</t>
        </is>
      </c>
      <c r="S71" s="64" t="n"/>
      <c r="T71" s="71" t="n"/>
    </row>
    <row r="72" ht="15.6" customHeight="1" s="325">
      <c r="A72" s="309" t="n"/>
      <c r="L72" s="311" t="n"/>
      <c r="R72" s="74" t="inlineStr">
        <is>
          <t>Цена по карте</t>
        </is>
      </c>
      <c r="S72" s="75" t="inlineStr">
        <is>
          <t>положительная</t>
        </is>
      </c>
      <c r="T72" s="71" t="n"/>
    </row>
    <row r="73" ht="15.6" customHeight="1" s="325">
      <c r="A73" s="309" t="n"/>
      <c r="L73" s="311" t="n"/>
      <c r="R73" s="111" t="inlineStr">
        <is>
          <t>Цена без карты</t>
        </is>
      </c>
      <c r="S73" s="75" t="inlineStr">
        <is>
          <t>положительная</t>
        </is>
      </c>
      <c r="T73" s="71" t="n"/>
    </row>
    <row r="74">
      <c r="A74" s="309" t="n"/>
      <c r="L74" s="311" t="n"/>
      <c r="N74" s="353" t="n"/>
    </row>
    <row r="75">
      <c r="A75" s="309" t="n"/>
      <c r="L75" s="311" t="n"/>
    </row>
    <row r="76" ht="15.6" customHeight="1" s="325">
      <c r="A76" s="309" t="n"/>
      <c r="L76" s="311" t="n"/>
      <c r="N76" s="79" t="n"/>
      <c r="O76" s="80" t="n"/>
      <c r="P76" s="81" t="n"/>
      <c r="R76" s="73" t="n"/>
      <c r="S76" s="73" t="n"/>
      <c r="T76" s="73" t="n"/>
    </row>
    <row r="77" ht="15.6" customHeight="1" s="325">
      <c r="A77" s="312" t="n"/>
      <c r="B77" s="313" t="n"/>
      <c r="C77" s="313" t="n"/>
      <c r="D77" s="313" t="n"/>
      <c r="E77" s="313" t="n"/>
      <c r="F77" s="313" t="n"/>
      <c r="G77" s="313" t="n"/>
      <c r="H77" s="313" t="n"/>
      <c r="I77" s="313" t="n"/>
      <c r="J77" s="313" t="n"/>
      <c r="K77" s="313" t="n"/>
      <c r="L77" s="314" t="n"/>
      <c r="N77" s="79" t="n"/>
      <c r="O77" s="80" t="n"/>
      <c r="P77" s="81" t="n"/>
      <c r="R77" s="93" t="n"/>
      <c r="S77" s="80" t="n"/>
      <c r="T77" s="81" t="n"/>
    </row>
    <row r="78" ht="15.6" customHeight="1" s="325">
      <c r="A78" s="298" t="n"/>
      <c r="B78" s="369" t="n"/>
      <c r="C78" s="321" t="inlineStr">
        <is>
          <t>GERVENT</t>
        </is>
      </c>
      <c r="D78" s="369" t="n"/>
      <c r="E78" s="280" t="n"/>
      <c r="F78" s="369" t="n"/>
      <c r="G78" s="280" t="n"/>
      <c r="H78" s="369" t="n"/>
      <c r="I78" s="280" t="n"/>
      <c r="J78" s="369" t="n"/>
      <c r="K78" s="280" t="n"/>
      <c r="L78" s="369" t="n"/>
      <c r="R78" s="93" t="n"/>
      <c r="S78" s="80" t="n"/>
      <c r="T78" s="81" t="n"/>
    </row>
  </sheetData>
  <mergeCells count="66">
    <mergeCell ref="R30:T30"/>
    <mergeCell ref="K16:L16"/>
    <mergeCell ref="N68:P68"/>
    <mergeCell ref="N62:P62"/>
    <mergeCell ref="A56:L65"/>
    <mergeCell ref="A18:L27"/>
    <mergeCell ref="A55:L55"/>
    <mergeCell ref="R54:T54"/>
    <mergeCell ref="A78:B78"/>
    <mergeCell ref="C78:D78"/>
    <mergeCell ref="A16:B16"/>
    <mergeCell ref="N38:P38"/>
    <mergeCell ref="A42:L42"/>
    <mergeCell ref="C16:D16"/>
    <mergeCell ref="I16:J16"/>
    <mergeCell ref="A41:B41"/>
    <mergeCell ref="C41:D41"/>
    <mergeCell ref="I41:J41"/>
    <mergeCell ref="C54:J54"/>
    <mergeCell ref="A5:L5"/>
    <mergeCell ref="K41:L41"/>
    <mergeCell ref="E28:F28"/>
    <mergeCell ref="A68:L77"/>
    <mergeCell ref="A66:B66"/>
    <mergeCell ref="G66:H66"/>
    <mergeCell ref="G53:H53"/>
    <mergeCell ref="I66:J66"/>
    <mergeCell ref="I53:J53"/>
    <mergeCell ref="E78:F78"/>
    <mergeCell ref="A17:L17"/>
    <mergeCell ref="G28:H28"/>
    <mergeCell ref="G78:H78"/>
    <mergeCell ref="I28:J28"/>
    <mergeCell ref="N30:P30"/>
    <mergeCell ref="N6:P6"/>
    <mergeCell ref="A4:L4"/>
    <mergeCell ref="A43:L52"/>
    <mergeCell ref="A29:L29"/>
    <mergeCell ref="N74:P74"/>
    <mergeCell ref="A31:L40"/>
    <mergeCell ref="A67:L67"/>
    <mergeCell ref="N4:P4"/>
    <mergeCell ref="A53:B53"/>
    <mergeCell ref="N54:P54"/>
    <mergeCell ref="A30:L30"/>
    <mergeCell ref="K53:L53"/>
    <mergeCell ref="E16:F16"/>
    <mergeCell ref="N32:P32"/>
    <mergeCell ref="I78:J78"/>
    <mergeCell ref="G16:H16"/>
    <mergeCell ref="E41:F41"/>
    <mergeCell ref="R4:T4"/>
    <mergeCell ref="K66:L66"/>
    <mergeCell ref="G41:H41"/>
    <mergeCell ref="A28:B28"/>
    <mergeCell ref="C66:D66"/>
    <mergeCell ref="N56:P56"/>
    <mergeCell ref="E53:F53"/>
    <mergeCell ref="E66:F66"/>
    <mergeCell ref="C28:D28"/>
    <mergeCell ref="K28:L28"/>
    <mergeCell ref="C53:D53"/>
    <mergeCell ref="A6:L15"/>
    <mergeCell ref="N12:P12"/>
    <mergeCell ref="A1:L3"/>
    <mergeCell ref="K78:L78"/>
  </mergeCells>
  <hyperlinks>
    <hyperlink xmlns:r="http://schemas.openxmlformats.org/officeDocument/2006/relationships" ref="A28" r:id="rId1"/>
  </hyperlinks>
  <pageMargins left="0.7" right="0.7" top="0.75" bottom="0.75" header="0.3" footer="0.3"/>
  <pageSetup orientation="portrait" paperSize="9"/>
  <drawing xmlns:r="http://schemas.openxmlformats.org/officeDocument/2006/relationships" r:id="rId2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78"/>
  <sheetViews>
    <sheetView topLeftCell="A12" workbookViewId="0">
      <selection activeCell="A18" sqref="A18:L27"/>
    </sheetView>
  </sheetViews>
  <sheetFormatPr baseColWidth="8" defaultRowHeight="14.4"/>
  <cols>
    <col width="16.44140625" customWidth="1" style="325" min="14" max="14"/>
    <col width="18.6640625" customWidth="1" style="325" min="18" max="18"/>
    <col width="18.109375" customWidth="1" style="325" min="19" max="19"/>
  </cols>
  <sheetData>
    <row r="1">
      <c r="A1" s="348" t="n"/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39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Ozon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  <c r="N4" s="350" t="inlineStr">
        <is>
          <t>ОЗОН</t>
        </is>
      </c>
      <c r="R4" s="350" t="inlineStr">
        <is>
          <t>ОЗОН</t>
        </is>
      </c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R5" s="64" t="inlineStr">
        <is>
          <t>РВТ</t>
        </is>
      </c>
      <c r="S5" s="64" t="n"/>
      <c r="T5" s="91" t="inlineStr">
        <is>
          <t>% от РРЦ</t>
        </is>
      </c>
    </row>
    <row r="6" ht="15.6" customHeight="1" s="325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N6" s="353" t="inlineStr">
        <is>
          <t>РВТ</t>
        </is>
      </c>
      <c r="R6" s="89" t="inlineStr">
        <is>
          <t>Цена по карте</t>
        </is>
      </c>
      <c r="S6" s="67" t="n"/>
      <c r="T6" s="69">
        <f>100-(S6*100/5270)</f>
        <v/>
      </c>
    </row>
    <row r="7" ht="15.6" customHeight="1" s="325">
      <c r="A7" s="309" t="n"/>
      <c r="L7" s="311" t="n"/>
      <c r="P7" s="65" t="inlineStr">
        <is>
          <t>%</t>
        </is>
      </c>
      <c r="R7" s="89" t="inlineStr">
        <is>
          <t>Цена без карты</t>
        </is>
      </c>
      <c r="S7" s="67" t="n"/>
      <c r="T7" s="69">
        <f>100 - (S7*100/5170)</f>
        <v/>
      </c>
    </row>
    <row r="8" ht="15.6" customHeight="1" s="325">
      <c r="A8" s="309" t="n"/>
      <c r="L8" s="311" t="n"/>
      <c r="N8" s="66" t="inlineStr">
        <is>
          <t>Цена по карте</t>
        </is>
      </c>
      <c r="O8" s="67" t="n"/>
      <c r="P8" s="69">
        <f>100-(O8*100/5270)</f>
        <v/>
      </c>
      <c r="R8" s="71" t="n"/>
      <c r="S8" s="71" t="n"/>
      <c r="T8" s="71" t="n"/>
    </row>
    <row r="9" ht="15.6" customHeight="1" s="325">
      <c r="A9" s="309" t="n"/>
      <c r="L9" s="311" t="n"/>
      <c r="N9" s="66" t="inlineStr">
        <is>
          <t>Цена без карты</t>
        </is>
      </c>
      <c r="O9" s="67" t="n"/>
      <c r="P9" s="69">
        <f>100 - (O9*100/5170)</f>
        <v/>
      </c>
      <c r="R9" s="73" t="inlineStr">
        <is>
          <t>Динамика изменения</t>
        </is>
      </c>
      <c r="S9" s="64" t="n"/>
      <c r="T9" s="71" t="n"/>
    </row>
    <row r="10" ht="15.6" customHeight="1" s="325">
      <c r="A10" s="309" t="n"/>
      <c r="L10" s="311" t="n"/>
      <c r="R10" s="74" t="inlineStr">
        <is>
          <t>Цена по карте</t>
        </is>
      </c>
      <c r="S10" s="75" t="inlineStr">
        <is>
          <t>положительная</t>
        </is>
      </c>
      <c r="T10" s="71" t="n"/>
    </row>
    <row r="11" ht="15.6" customHeight="1" s="325">
      <c r="A11" s="309" t="n"/>
      <c r="L11" s="311" t="n"/>
      <c r="R11" s="76" t="inlineStr">
        <is>
          <t>Цена без карты</t>
        </is>
      </c>
      <c r="S11" s="75" t="inlineStr">
        <is>
          <t>положительная</t>
        </is>
      </c>
      <c r="T11" s="71" t="n"/>
    </row>
    <row r="12">
      <c r="A12" s="309" t="n"/>
      <c r="L12" s="311" t="n"/>
      <c r="N12" s="353" t="inlineStr">
        <is>
          <t>Комплект с РВТ</t>
        </is>
      </c>
    </row>
    <row r="13">
      <c r="A13" s="309" t="n"/>
      <c r="L13" s="311" t="n"/>
      <c r="P13" s="65" t="inlineStr">
        <is>
          <t>%</t>
        </is>
      </c>
    </row>
    <row r="14" ht="15.6" customHeight="1" s="325">
      <c r="A14" s="309" t="n"/>
      <c r="L14" s="311" t="n"/>
      <c r="N14" s="66" t="inlineStr">
        <is>
          <t>Цена по карте</t>
        </is>
      </c>
      <c r="O14" s="67" t="n">
        <v>9510</v>
      </c>
      <c r="P14" s="69">
        <f>100-(O14*100/10204)</f>
        <v/>
      </c>
      <c r="R14" s="64" t="inlineStr">
        <is>
          <t>Комплект с РВТ</t>
        </is>
      </c>
      <c r="S14" s="64" t="n"/>
      <c r="T14" s="91" t="inlineStr">
        <is>
          <t>% от РРЦ</t>
        </is>
      </c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N15" s="66" t="inlineStr">
        <is>
          <t>Цена без карты</t>
        </is>
      </c>
      <c r="O15" s="67" t="n">
        <v>10747</v>
      </c>
      <c r="P15" s="69">
        <f>100-(O15*100/10204)</f>
        <v/>
      </c>
      <c r="R15" s="89" t="inlineStr">
        <is>
          <t>Цена по карте</t>
        </is>
      </c>
      <c r="S15" s="67" t="n">
        <v>9729</v>
      </c>
      <c r="T15" s="69">
        <f>100-(S15*100/10204)</f>
        <v/>
      </c>
    </row>
    <row r="16" ht="15.6" customHeight="1" s="325">
      <c r="A16" s="352" t="n"/>
      <c r="B16" s="308" t="n"/>
      <c r="C16" s="352" t="n"/>
      <c r="D16" s="308" t="n"/>
      <c r="E16" s="342" t="n"/>
      <c r="F16" s="308" t="n"/>
      <c r="G16" s="342" t="n"/>
      <c r="H16" s="308" t="n"/>
      <c r="I16" s="342" t="n"/>
      <c r="J16" s="308" t="n"/>
      <c r="K16" s="342" t="n"/>
      <c r="L16" s="308" t="n"/>
      <c r="R16" s="89" t="inlineStr">
        <is>
          <t>Цена без карты</t>
        </is>
      </c>
      <c r="S16" s="67" t="n">
        <v>10759</v>
      </c>
      <c r="T16" s="69">
        <f>100-(S16*100/10204)</f>
        <v/>
      </c>
    </row>
    <row r="17">
      <c r="A17" s="283" t="inlineStr">
        <is>
          <t>Комплект с РВТ 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71" t="n"/>
      <c r="S17" s="71" t="n"/>
      <c r="T17" s="71" t="n"/>
    </row>
    <row r="18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R18" s="73" t="inlineStr">
        <is>
          <t>Динамика изменения</t>
        </is>
      </c>
      <c r="S18" s="64" t="n"/>
      <c r="T18" s="71" t="n"/>
    </row>
    <row r="19" ht="15.6" customHeight="1" s="325">
      <c r="A19" s="309" t="n"/>
      <c r="L19" s="311" t="n"/>
      <c r="R19" s="74" t="inlineStr">
        <is>
          <t>Цена по карте</t>
        </is>
      </c>
      <c r="S19" s="75" t="inlineStr">
        <is>
          <t>отрицательная</t>
        </is>
      </c>
      <c r="T19" s="71" t="n"/>
    </row>
    <row r="20" ht="15.6" customHeight="1" s="325">
      <c r="A20" s="309" t="n"/>
      <c r="L20" s="311" t="n"/>
      <c r="R20" s="76" t="inlineStr">
        <is>
          <t>Цена без карты</t>
        </is>
      </c>
      <c r="S20" s="75" t="inlineStr">
        <is>
          <t>отрицательная</t>
        </is>
      </c>
      <c r="T20" s="71" t="n"/>
    </row>
    <row r="21">
      <c r="A21" s="309" t="n"/>
      <c r="L21" s="311" t="n"/>
    </row>
    <row r="22">
      <c r="A22" s="309" t="n"/>
      <c r="L22" s="311" t="n"/>
    </row>
    <row r="23">
      <c r="A23" s="309" t="n"/>
      <c r="L23" s="311" t="n"/>
    </row>
    <row r="24">
      <c r="A24" s="309" t="n"/>
      <c r="L24" s="311" t="n"/>
    </row>
    <row r="25">
      <c r="A25" s="309" t="n"/>
      <c r="L25" s="311" t="n"/>
    </row>
    <row r="26">
      <c r="A26" s="309" t="n"/>
      <c r="L26" s="311" t="n"/>
    </row>
    <row r="27" ht="39.75" customHeight="1" s="325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>
      <c r="A28" s="352" t="inlineStr">
        <is>
          <t>https://www.ozon.ru/product/komplekt-ventilyatsii-rvt-160m-gervent-gervent-dlya-metallocherepitsy-seryy-grafit-1767251896/?_bctx=CAQQvYNI&amp;at=Z8tXl7gmztxk7kz7Hnnk4wJU8Lo8O3ckrEK3rUZGDDPw&amp;hs=1</t>
        </is>
      </c>
      <c r="B28" s="308" t="n"/>
      <c r="C28" s="352" t="n"/>
      <c r="D28" s="308" t="n"/>
      <c r="E28" s="342" t="n"/>
      <c r="F28" s="308" t="n"/>
      <c r="G28" s="342" t="n"/>
      <c r="H28" s="308" t="n"/>
      <c r="I28" s="342" t="n"/>
      <c r="J28" s="308" t="n"/>
      <c r="K28" s="342" t="n"/>
      <c r="L28" s="308" t="n"/>
    </row>
    <row r="29" ht="15.6" customHeight="1" s="325">
      <c r="A29" s="382" t="inlineStr">
        <is>
          <t>Wildberries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</row>
    <row r="30">
      <c r="A30" s="283" t="inlineStr">
        <is>
          <t>РВТ 160</t>
        </is>
      </c>
      <c r="B30" s="316" t="n"/>
      <c r="C30" s="316" t="n"/>
      <c r="D30" s="316" t="n"/>
      <c r="E30" s="316" t="n"/>
      <c r="F30" s="316" t="n"/>
      <c r="G30" s="316" t="n"/>
      <c r="H30" s="316" t="n"/>
      <c r="I30" s="316" t="n"/>
      <c r="J30" s="316" t="n"/>
      <c r="K30" s="316" t="n"/>
      <c r="L30" s="369" t="n"/>
      <c r="N30" s="350" t="inlineStr">
        <is>
          <t>Wildberries</t>
        </is>
      </c>
      <c r="R30" s="350" t="inlineStr">
        <is>
          <t>Wildberries</t>
        </is>
      </c>
    </row>
    <row r="31">
      <c r="A31" s="283" t="n"/>
      <c r="B31" s="307" t="n"/>
      <c r="C31" s="307" t="n"/>
      <c r="D31" s="307" t="n"/>
      <c r="E31" s="307" t="n"/>
      <c r="F31" s="307" t="n"/>
      <c r="G31" s="307" t="n"/>
      <c r="H31" s="307" t="n"/>
      <c r="I31" s="307" t="n"/>
      <c r="J31" s="307" t="n"/>
      <c r="K31" s="307" t="n"/>
      <c r="L31" s="308" t="n"/>
      <c r="R31" s="64" t="inlineStr">
        <is>
          <t>РВТ</t>
        </is>
      </c>
      <c r="S31" s="64" t="n"/>
      <c r="T31" s="91" t="inlineStr">
        <is>
          <t>% от РРЦ</t>
        </is>
      </c>
    </row>
    <row r="32" ht="15.6" customHeight="1" s="325">
      <c r="A32" s="309" t="n"/>
      <c r="L32" s="311" t="n"/>
      <c r="N32" s="353" t="inlineStr">
        <is>
          <t>РВТ</t>
        </is>
      </c>
      <c r="R32" s="89" t="inlineStr">
        <is>
          <t>Цена по карте</t>
        </is>
      </c>
      <c r="S32" s="67" t="n"/>
      <c r="T32" s="69">
        <f>100-(S32*100/5270)</f>
        <v/>
      </c>
    </row>
    <row r="33" ht="15.6" customHeight="1" s="325">
      <c r="A33" s="309" t="n"/>
      <c r="L33" s="311" t="n"/>
      <c r="P33" s="65" t="inlineStr">
        <is>
          <t>%</t>
        </is>
      </c>
      <c r="R33" s="89" t="inlineStr">
        <is>
          <t>Цена без карты</t>
        </is>
      </c>
      <c r="S33" s="67" t="n"/>
      <c r="T33" s="69">
        <f>100 - (S33*100/5170)</f>
        <v/>
      </c>
    </row>
    <row r="34" ht="15.6" customHeight="1" s="325">
      <c r="A34" s="309" t="n"/>
      <c r="L34" s="311" t="n"/>
      <c r="N34" s="66" t="inlineStr">
        <is>
          <t>Цена по карте</t>
        </is>
      </c>
      <c r="O34" s="67" t="n"/>
      <c r="P34" s="69">
        <f>100-(O34*100/5270)</f>
        <v/>
      </c>
      <c r="R34" s="71" t="n"/>
      <c r="S34" s="71" t="n"/>
      <c r="T34" s="71" t="n"/>
    </row>
    <row r="35" ht="15.6" customHeight="1" s="325">
      <c r="A35" s="309" t="n"/>
      <c r="L35" s="311" t="n"/>
      <c r="N35" s="66" t="inlineStr">
        <is>
          <t>Цена без карты</t>
        </is>
      </c>
      <c r="O35" s="67" t="n"/>
      <c r="P35" s="69">
        <f>100 - (O35*100/5170)</f>
        <v/>
      </c>
      <c r="R35" s="73" t="inlineStr">
        <is>
          <t>Динамика изменения</t>
        </is>
      </c>
      <c r="S35" s="64" t="n"/>
      <c r="T35" s="71" t="n"/>
    </row>
    <row r="36" ht="15.6" customHeight="1" s="325">
      <c r="A36" s="309" t="n"/>
      <c r="L36" s="311" t="n"/>
      <c r="R36" s="74" t="inlineStr">
        <is>
          <t>Цена по карте</t>
        </is>
      </c>
      <c r="S36" s="75" t="inlineStr">
        <is>
          <t>отрицательная</t>
        </is>
      </c>
      <c r="T36" s="71" t="n"/>
    </row>
    <row r="37" ht="15.6" customHeight="1" s="325">
      <c r="A37" s="309" t="n"/>
      <c r="L37" s="311" t="n"/>
      <c r="R37" s="76" t="inlineStr">
        <is>
          <t>Цена без карты</t>
        </is>
      </c>
      <c r="S37" s="75" t="inlineStr">
        <is>
          <t>отрицательная</t>
        </is>
      </c>
      <c r="T37" s="71" t="n"/>
    </row>
    <row r="38">
      <c r="A38" s="309" t="n"/>
      <c r="L38" s="311" t="n"/>
      <c r="N38" s="353" t="inlineStr">
        <is>
          <t>Комплект</t>
        </is>
      </c>
    </row>
    <row r="39">
      <c r="A39" s="309" t="n"/>
      <c r="L39" s="311" t="n"/>
      <c r="P39" s="65" t="inlineStr">
        <is>
          <t>%</t>
        </is>
      </c>
    </row>
    <row r="40" ht="15.6" customHeight="1" s="325">
      <c r="A40" s="312" t="n"/>
      <c r="B40" s="313" t="n"/>
      <c r="C40" s="313" t="n"/>
      <c r="D40" s="313" t="n"/>
      <c r="E40" s="313" t="n"/>
      <c r="F40" s="313" t="n"/>
      <c r="G40" s="313" t="n"/>
      <c r="H40" s="313" t="n"/>
      <c r="I40" s="313" t="n"/>
      <c r="J40" s="313" t="n"/>
      <c r="K40" s="313" t="n"/>
      <c r="L40" s="314" t="n"/>
      <c r="N40" s="66" t="inlineStr">
        <is>
          <t>Цена по карте</t>
        </is>
      </c>
      <c r="O40" s="67" t="n"/>
      <c r="P40" s="69">
        <f>100-(O40*100/10204)</f>
        <v/>
      </c>
      <c r="R40" s="64" t="inlineStr">
        <is>
          <t>Комплект</t>
        </is>
      </c>
      <c r="S40" s="64" t="n"/>
      <c r="T40" s="91" t="inlineStr">
        <is>
          <t>% от РРЦ</t>
        </is>
      </c>
    </row>
    <row r="41" ht="15.6" customHeight="1" s="325">
      <c r="A41" s="352" t="n"/>
      <c r="B41" s="308" t="n"/>
      <c r="C41" s="342" t="n"/>
      <c r="D41" s="308" t="n"/>
      <c r="E41" s="342" t="n"/>
      <c r="F41" s="308" t="n"/>
      <c r="G41" s="342" t="n"/>
      <c r="H41" s="308" t="n"/>
      <c r="I41" s="342" t="n"/>
      <c r="J41" s="308" t="n"/>
      <c r="K41" s="342" t="n"/>
      <c r="L41" s="308" t="n"/>
      <c r="N41" s="66" t="n"/>
      <c r="O41" s="67" t="n"/>
      <c r="P41" s="69" t="n"/>
      <c r="R41" s="89" t="n"/>
      <c r="S41" s="67" t="n"/>
      <c r="T41" s="69" t="n"/>
    </row>
    <row r="42" ht="15.6" customHeight="1" s="325">
      <c r="A42" s="283" t="inlineStr">
        <is>
          <t>Комплект вентиляции</t>
        </is>
      </c>
      <c r="B42" s="316" t="n"/>
      <c r="C42" s="316" t="n"/>
      <c r="D42" s="316" t="n"/>
      <c r="E42" s="316" t="n"/>
      <c r="F42" s="316" t="n"/>
      <c r="G42" s="316" t="n"/>
      <c r="H42" s="316" t="n"/>
      <c r="I42" s="316" t="n"/>
      <c r="J42" s="316" t="n"/>
      <c r="K42" s="316" t="n"/>
      <c r="L42" s="369" t="n"/>
      <c r="R42" s="89" t="inlineStr">
        <is>
          <t>Цена без карты</t>
        </is>
      </c>
      <c r="S42" s="67" t="n"/>
      <c r="T42" s="69">
        <f>100-(S42*100/10204)</f>
        <v/>
      </c>
    </row>
    <row r="43">
      <c r="A43" s="283" t="n"/>
      <c r="B43" s="307" t="n"/>
      <c r="C43" s="307" t="n"/>
      <c r="D43" s="307" t="n"/>
      <c r="E43" s="307" t="n"/>
      <c r="F43" s="307" t="n"/>
      <c r="G43" s="307" t="n"/>
      <c r="H43" s="307" t="n"/>
      <c r="I43" s="307" t="n"/>
      <c r="J43" s="307" t="n"/>
      <c r="K43" s="307" t="n"/>
      <c r="L43" s="308" t="n"/>
      <c r="R43" s="71" t="n"/>
      <c r="S43" s="71" t="n"/>
      <c r="T43" s="71" t="n"/>
    </row>
    <row r="44">
      <c r="A44" s="309" t="n"/>
      <c r="L44" s="311" t="n"/>
      <c r="R44" s="73" t="inlineStr">
        <is>
          <t>Динамика изменения</t>
        </is>
      </c>
      <c r="S44" s="64" t="n"/>
      <c r="T44" s="71" t="n"/>
    </row>
    <row r="45" ht="15.6" customHeight="1" s="325">
      <c r="A45" s="309" t="n"/>
      <c r="L45" s="311" t="n"/>
      <c r="R45" s="74" t="inlineStr">
        <is>
          <t>Цена по карте</t>
        </is>
      </c>
      <c r="S45" s="75" t="inlineStr">
        <is>
          <t>отрицательная</t>
        </is>
      </c>
      <c r="T45" s="71" t="n"/>
    </row>
    <row r="46" ht="15.6" customHeight="1" s="325">
      <c r="A46" s="309" t="n"/>
      <c r="L46" s="311" t="n"/>
      <c r="R46" s="76" t="inlineStr">
        <is>
          <t>Цена без карты</t>
        </is>
      </c>
      <c r="S46" s="75" t="inlineStr">
        <is>
          <t>отрицательная</t>
        </is>
      </c>
      <c r="T46" s="71" t="n"/>
    </row>
    <row r="47">
      <c r="A47" s="309" t="n"/>
      <c r="L47" s="311" t="n"/>
    </row>
    <row r="48">
      <c r="A48" s="309" t="n"/>
      <c r="L48" s="311" t="n"/>
    </row>
    <row r="49">
      <c r="A49" s="309" t="n"/>
      <c r="L49" s="311" t="n"/>
    </row>
    <row r="50">
      <c r="A50" s="309" t="n"/>
      <c r="L50" s="311" t="n"/>
    </row>
    <row r="51">
      <c r="A51" s="309" t="n"/>
      <c r="L51" s="311" t="n"/>
    </row>
    <row r="52">
      <c r="A52" s="312" t="n"/>
      <c r="B52" s="313" t="n"/>
      <c r="C52" s="313" t="n"/>
      <c r="D52" s="313" t="n"/>
      <c r="E52" s="313" t="n"/>
      <c r="F52" s="313" t="n"/>
      <c r="G52" s="313" t="n"/>
      <c r="H52" s="313" t="n"/>
      <c r="I52" s="313" t="n"/>
      <c r="J52" s="313" t="n"/>
      <c r="K52" s="313" t="n"/>
      <c r="L52" s="314" t="n"/>
    </row>
    <row r="53">
      <c r="A53" s="352" t="n"/>
      <c r="B53" s="308" t="n"/>
      <c r="C53" s="342" t="n"/>
      <c r="D53" s="308" t="n"/>
      <c r="E53" s="342" t="n"/>
      <c r="F53" s="308" t="n"/>
      <c r="G53" s="342" t="n"/>
      <c r="H53" s="308" t="n"/>
      <c r="I53" s="342" t="n"/>
      <c r="J53" s="308" t="n"/>
      <c r="K53" s="342" t="n"/>
      <c r="L53" s="308" t="n"/>
    </row>
    <row r="54">
      <c r="A54" s="352" t="n"/>
      <c r="B54" s="328" t="n"/>
      <c r="C54" s="387" t="inlineStr">
        <is>
          <t>Яндекс Маркет</t>
        </is>
      </c>
      <c r="D54" s="316" t="n"/>
      <c r="E54" s="316" t="n"/>
      <c r="F54" s="316" t="n"/>
      <c r="G54" s="316" t="n"/>
      <c r="H54" s="316" t="n"/>
      <c r="I54" s="316" t="n"/>
      <c r="J54" s="369" t="n"/>
      <c r="K54" s="342" t="n"/>
      <c r="L54" s="328" t="n"/>
      <c r="N54" s="350" t="inlineStr">
        <is>
          <t>Яндекс Маркет</t>
        </is>
      </c>
      <c r="R54" s="350" t="inlineStr">
        <is>
          <t>Яндекс Маркет</t>
        </is>
      </c>
    </row>
    <row r="55">
      <c r="A55" s="283" t="inlineStr">
        <is>
          <t>РВТ 160</t>
        </is>
      </c>
      <c r="B55" s="316" t="n"/>
      <c r="C55" s="316" t="n"/>
      <c r="D55" s="316" t="n"/>
      <c r="E55" s="316" t="n"/>
      <c r="F55" s="316" t="n"/>
      <c r="G55" s="316" t="n"/>
      <c r="H55" s="316" t="n"/>
      <c r="I55" s="316" t="n"/>
      <c r="J55" s="316" t="n"/>
      <c r="K55" s="316" t="n"/>
      <c r="L55" s="369" t="n"/>
      <c r="R55" s="64" t="inlineStr">
        <is>
          <t>РВТ 160</t>
        </is>
      </c>
      <c r="S55" s="64" t="n"/>
      <c r="T55" s="91" t="inlineStr">
        <is>
          <t>% от РРЦ</t>
        </is>
      </c>
    </row>
    <row r="56" ht="15.6" customHeight="1" s="325">
      <c r="A56" s="283" t="n"/>
      <c r="B56" s="307" t="n"/>
      <c r="C56" s="307" t="n"/>
      <c r="D56" s="307" t="n"/>
      <c r="E56" s="307" t="n"/>
      <c r="F56" s="307" t="n"/>
      <c r="G56" s="307" t="n"/>
      <c r="H56" s="307" t="n"/>
      <c r="I56" s="307" t="n"/>
      <c r="J56" s="307" t="n"/>
      <c r="K56" s="307" t="n"/>
      <c r="L56" s="308" t="n"/>
      <c r="N56" s="353" t="inlineStr">
        <is>
          <t>РВТ 160</t>
        </is>
      </c>
      <c r="R56" s="89" t="inlineStr">
        <is>
          <t>Цена по карте</t>
        </is>
      </c>
      <c r="S56" s="67" t="n"/>
      <c r="T56" s="69">
        <f>100-(S56*100/5270)</f>
        <v/>
      </c>
    </row>
    <row r="57" ht="15.6" customHeight="1" s="325">
      <c r="A57" s="309" t="n"/>
      <c r="L57" s="311" t="n"/>
      <c r="P57" s="65" t="inlineStr">
        <is>
          <t>%</t>
        </is>
      </c>
      <c r="R57" s="89" t="inlineStr">
        <is>
          <t>Цена без карты</t>
        </is>
      </c>
      <c r="S57" s="67" t="n"/>
      <c r="T57" s="69">
        <f>100 - (S57*100/5170)</f>
        <v/>
      </c>
    </row>
    <row r="58" ht="15.6" customHeight="1" s="325">
      <c r="A58" s="309" t="n"/>
      <c r="L58" s="311" t="n"/>
      <c r="N58" s="66" t="inlineStr">
        <is>
          <t>Цена по карте</t>
        </is>
      </c>
      <c r="O58" s="67" t="n"/>
      <c r="P58" s="69">
        <f>100-(O58*100/5270)</f>
        <v/>
      </c>
      <c r="R58" s="71" t="n"/>
      <c r="S58" s="71" t="n"/>
      <c r="T58" s="71" t="n"/>
    </row>
    <row r="59" ht="15.6" customHeight="1" s="325">
      <c r="A59" s="309" t="n"/>
      <c r="L59" s="311" t="n"/>
      <c r="N59" s="66" t="inlineStr">
        <is>
          <t>Цена без карты</t>
        </is>
      </c>
      <c r="O59" s="67" t="n"/>
      <c r="P59" s="69">
        <f>100 - (O59*100/5170)</f>
        <v/>
      </c>
      <c r="R59" s="73" t="inlineStr">
        <is>
          <t>Динамика изменения</t>
        </is>
      </c>
      <c r="S59" s="64" t="n"/>
      <c r="T59" s="71" t="n"/>
    </row>
    <row r="60" ht="15.6" customHeight="1" s="325">
      <c r="A60" s="309" t="n"/>
      <c r="L60" s="311" t="n"/>
      <c r="R60" s="74" t="inlineStr">
        <is>
          <t>Цена по карте</t>
        </is>
      </c>
      <c r="S60" s="75" t="inlineStr">
        <is>
          <t>отрицательная</t>
        </is>
      </c>
      <c r="T60" s="71" t="n"/>
    </row>
    <row r="61" ht="15.6" customHeight="1" s="325">
      <c r="A61" s="309" t="n"/>
      <c r="L61" s="311" t="n"/>
      <c r="R61" s="111" t="inlineStr">
        <is>
          <t>Цена без карты</t>
        </is>
      </c>
      <c r="S61" s="75" t="inlineStr">
        <is>
          <t>отрицательная</t>
        </is>
      </c>
      <c r="T61" s="71" t="n"/>
    </row>
    <row r="62">
      <c r="A62" s="309" t="n"/>
      <c r="L62" s="311" t="n"/>
      <c r="N62" s="353" t="n"/>
    </row>
    <row r="63">
      <c r="A63" s="309" t="n"/>
      <c r="L63" s="311" t="n"/>
    </row>
    <row r="64" ht="15.6" customHeight="1" s="325">
      <c r="A64" s="309" t="n"/>
      <c r="L64" s="311" t="n"/>
      <c r="N64" s="79" t="n"/>
      <c r="O64" s="80" t="n"/>
      <c r="P64" s="81" t="n"/>
      <c r="R64" s="73" t="n"/>
      <c r="S64" s="73" t="n"/>
      <c r="T64" s="73" t="n"/>
    </row>
    <row r="65" ht="15.6" customHeight="1" s="325">
      <c r="A65" s="312" t="n"/>
      <c r="B65" s="313" t="n"/>
      <c r="C65" s="313" t="n"/>
      <c r="D65" s="313" t="n"/>
      <c r="E65" s="313" t="n"/>
      <c r="F65" s="313" t="n"/>
      <c r="G65" s="313" t="n"/>
      <c r="H65" s="313" t="n"/>
      <c r="I65" s="313" t="n"/>
      <c r="J65" s="313" t="n"/>
      <c r="K65" s="313" t="n"/>
      <c r="L65" s="314" t="n"/>
      <c r="N65" s="79" t="n"/>
      <c r="O65" s="80" t="n"/>
      <c r="P65" s="81" t="n"/>
      <c r="R65" s="93" t="n"/>
      <c r="S65" s="80" t="n"/>
      <c r="T65" s="81" t="n"/>
    </row>
    <row r="66" ht="15.6" customHeight="1" s="325">
      <c r="A66" s="298" t="n"/>
      <c r="B66" s="369" t="n"/>
      <c r="C66" s="321" t="inlineStr">
        <is>
          <t>GERVENT</t>
        </is>
      </c>
      <c r="D66" s="369" t="n"/>
      <c r="E66" s="298" t="n"/>
      <c r="F66" s="369" t="n"/>
      <c r="G66" s="280" t="n"/>
      <c r="H66" s="369" t="n"/>
      <c r="I66" s="280" t="n"/>
      <c r="J66" s="369" t="n"/>
      <c r="K66" s="280" t="n"/>
      <c r="L66" s="369" t="n"/>
      <c r="R66" s="93" t="n"/>
      <c r="S66" s="80" t="n"/>
      <c r="T66" s="81" t="n"/>
    </row>
    <row r="67">
      <c r="A67" s="283" t="inlineStr">
        <is>
          <t>Комплект с РВТ 160</t>
        </is>
      </c>
      <c r="B67" s="316" t="n"/>
      <c r="C67" s="316" t="n"/>
      <c r="D67" s="316" t="n"/>
      <c r="E67" s="316" t="n"/>
      <c r="F67" s="316" t="n"/>
      <c r="G67" s="316" t="n"/>
      <c r="H67" s="316" t="n"/>
      <c r="I67" s="316" t="n"/>
      <c r="J67" s="316" t="n"/>
      <c r="K67" s="316" t="n"/>
      <c r="L67" s="369" t="n"/>
      <c r="R67" s="64" t="inlineStr">
        <is>
          <t>Комплект с РВТ 160</t>
        </is>
      </c>
      <c r="S67" s="64" t="n"/>
      <c r="T67" s="91" t="inlineStr">
        <is>
          <t>% от РРЦ</t>
        </is>
      </c>
    </row>
    <row r="68" ht="15.6" customHeight="1" s="325">
      <c r="A68" s="283" t="n"/>
      <c r="B68" s="307" t="n"/>
      <c r="C68" s="307" t="n"/>
      <c r="D68" s="307" t="n"/>
      <c r="E68" s="307" t="n"/>
      <c r="F68" s="307" t="n"/>
      <c r="G68" s="307" t="n"/>
      <c r="H68" s="307" t="n"/>
      <c r="I68" s="307" t="n"/>
      <c r="J68" s="307" t="n"/>
      <c r="K68" s="307" t="n"/>
      <c r="L68" s="308" t="n"/>
      <c r="N68" s="353" t="inlineStr">
        <is>
          <t>Комплект с РВТ 160</t>
        </is>
      </c>
      <c r="R68" s="89" t="inlineStr">
        <is>
          <t>Цена по карте</t>
        </is>
      </c>
      <c r="S68" s="67" t="n"/>
      <c r="T68" s="69">
        <f>100-(S68*100/5270)</f>
        <v/>
      </c>
    </row>
    <row r="69" ht="15.6" customHeight="1" s="325">
      <c r="A69" s="309" t="n"/>
      <c r="L69" s="311" t="n"/>
      <c r="P69" s="65" t="inlineStr">
        <is>
          <t>%</t>
        </is>
      </c>
      <c r="R69" s="89" t="inlineStr">
        <is>
          <t>Цена без карты</t>
        </is>
      </c>
      <c r="S69" s="67" t="n"/>
      <c r="T69" s="69">
        <f>100 - (S69*100/5170)</f>
        <v/>
      </c>
    </row>
    <row r="70" ht="15.6" customHeight="1" s="325">
      <c r="A70" s="309" t="n"/>
      <c r="L70" s="311" t="n"/>
      <c r="N70" s="66" t="inlineStr">
        <is>
          <t>Цена по карте</t>
        </is>
      </c>
      <c r="O70" s="67" t="n"/>
      <c r="P70" s="69">
        <f>100-(O70*100/5270)</f>
        <v/>
      </c>
      <c r="R70" s="71" t="n"/>
      <c r="S70" s="71" t="n"/>
      <c r="T70" s="71" t="n"/>
    </row>
    <row r="71" ht="15.6" customHeight="1" s="325">
      <c r="A71" s="309" t="n"/>
      <c r="L71" s="311" t="n"/>
      <c r="N71" s="66" t="inlineStr">
        <is>
          <t>Цена без карты</t>
        </is>
      </c>
      <c r="O71" s="67" t="n"/>
      <c r="P71" s="69">
        <f>100 - (O71*100/5170)</f>
        <v/>
      </c>
      <c r="R71" s="73" t="inlineStr">
        <is>
          <t>Динамика изменения</t>
        </is>
      </c>
      <c r="S71" s="64" t="n"/>
      <c r="T71" s="71" t="n"/>
    </row>
    <row r="72" ht="15.6" customHeight="1" s="325">
      <c r="A72" s="309" t="n"/>
      <c r="L72" s="311" t="n"/>
      <c r="R72" s="74" t="inlineStr">
        <is>
          <t>Цена по карте</t>
        </is>
      </c>
      <c r="S72" s="75" t="inlineStr">
        <is>
          <t>положительная</t>
        </is>
      </c>
      <c r="T72" s="71" t="n"/>
    </row>
    <row r="73" ht="15.6" customHeight="1" s="325">
      <c r="A73" s="309" t="n"/>
      <c r="L73" s="311" t="n"/>
      <c r="R73" s="111" t="inlineStr">
        <is>
          <t>Цена без карты</t>
        </is>
      </c>
      <c r="S73" s="75" t="inlineStr">
        <is>
          <t>положительная</t>
        </is>
      </c>
      <c r="T73" s="71" t="n"/>
    </row>
    <row r="74">
      <c r="A74" s="309" t="n"/>
      <c r="L74" s="311" t="n"/>
      <c r="N74" s="353" t="n"/>
    </row>
    <row r="75">
      <c r="A75" s="309" t="n"/>
      <c r="L75" s="311" t="n"/>
    </row>
    <row r="76" ht="15.6" customHeight="1" s="325">
      <c r="A76" s="309" t="n"/>
      <c r="L76" s="311" t="n"/>
      <c r="N76" s="79" t="n"/>
      <c r="O76" s="80" t="n"/>
      <c r="P76" s="81" t="n"/>
      <c r="R76" s="73" t="n"/>
      <c r="S76" s="73" t="n"/>
      <c r="T76" s="73" t="n"/>
    </row>
    <row r="77" ht="15.6" customHeight="1" s="325">
      <c r="A77" s="312" t="n"/>
      <c r="B77" s="313" t="n"/>
      <c r="C77" s="313" t="n"/>
      <c r="D77" s="313" t="n"/>
      <c r="E77" s="313" t="n"/>
      <c r="F77" s="313" t="n"/>
      <c r="G77" s="313" t="n"/>
      <c r="H77" s="313" t="n"/>
      <c r="I77" s="313" t="n"/>
      <c r="J77" s="313" t="n"/>
      <c r="K77" s="313" t="n"/>
      <c r="L77" s="314" t="n"/>
      <c r="N77" s="79" t="n"/>
      <c r="O77" s="80" t="n"/>
      <c r="P77" s="81" t="n"/>
      <c r="R77" s="93" t="n"/>
      <c r="S77" s="80" t="n"/>
      <c r="T77" s="81" t="n"/>
    </row>
    <row r="78" ht="15.6" customHeight="1" s="325">
      <c r="A78" s="298" t="n"/>
      <c r="B78" s="369" t="n"/>
      <c r="C78" s="321" t="inlineStr">
        <is>
          <t>GERVENT</t>
        </is>
      </c>
      <c r="D78" s="369" t="n"/>
      <c r="E78" s="280" t="n"/>
      <c r="F78" s="369" t="n"/>
      <c r="G78" s="280" t="n"/>
      <c r="H78" s="369" t="n"/>
      <c r="I78" s="280" t="n"/>
      <c r="J78" s="369" t="n"/>
      <c r="K78" s="280" t="n"/>
      <c r="L78" s="369" t="n"/>
      <c r="R78" s="93" t="n"/>
      <c r="S78" s="80" t="n"/>
      <c r="T78" s="81" t="n"/>
    </row>
  </sheetData>
  <mergeCells count="66">
    <mergeCell ref="R30:T30"/>
    <mergeCell ref="K16:L16"/>
    <mergeCell ref="N68:P68"/>
    <mergeCell ref="N62:P62"/>
    <mergeCell ref="A56:L65"/>
    <mergeCell ref="A18:L27"/>
    <mergeCell ref="A55:L55"/>
    <mergeCell ref="R54:T54"/>
    <mergeCell ref="A78:B78"/>
    <mergeCell ref="C78:D78"/>
    <mergeCell ref="A16:B16"/>
    <mergeCell ref="N38:P38"/>
    <mergeCell ref="A42:L42"/>
    <mergeCell ref="C16:D16"/>
    <mergeCell ref="I16:J16"/>
    <mergeCell ref="A41:B41"/>
    <mergeCell ref="C41:D41"/>
    <mergeCell ref="I41:J41"/>
    <mergeCell ref="C54:J54"/>
    <mergeCell ref="A5:L5"/>
    <mergeCell ref="K41:L41"/>
    <mergeCell ref="E28:F28"/>
    <mergeCell ref="A68:L77"/>
    <mergeCell ref="A66:B66"/>
    <mergeCell ref="G66:H66"/>
    <mergeCell ref="G53:H53"/>
    <mergeCell ref="I66:J66"/>
    <mergeCell ref="I53:J53"/>
    <mergeCell ref="E78:F78"/>
    <mergeCell ref="A17:L17"/>
    <mergeCell ref="G28:H28"/>
    <mergeCell ref="G78:H78"/>
    <mergeCell ref="I28:J28"/>
    <mergeCell ref="N30:P30"/>
    <mergeCell ref="N6:P6"/>
    <mergeCell ref="A4:L4"/>
    <mergeCell ref="A43:L52"/>
    <mergeCell ref="A29:L29"/>
    <mergeCell ref="N74:P74"/>
    <mergeCell ref="A31:L40"/>
    <mergeCell ref="A67:L67"/>
    <mergeCell ref="N4:P4"/>
    <mergeCell ref="A53:B53"/>
    <mergeCell ref="N54:P54"/>
    <mergeCell ref="A30:L30"/>
    <mergeCell ref="K53:L53"/>
    <mergeCell ref="E16:F16"/>
    <mergeCell ref="N32:P32"/>
    <mergeCell ref="I78:J78"/>
    <mergeCell ref="G16:H16"/>
    <mergeCell ref="E41:F41"/>
    <mergeCell ref="R4:T4"/>
    <mergeCell ref="K66:L66"/>
    <mergeCell ref="G41:H41"/>
    <mergeCell ref="A28:B28"/>
    <mergeCell ref="C66:D66"/>
    <mergeCell ref="N56:P56"/>
    <mergeCell ref="E53:F53"/>
    <mergeCell ref="E66:F66"/>
    <mergeCell ref="C28:D28"/>
    <mergeCell ref="K28:L28"/>
    <mergeCell ref="C53:D53"/>
    <mergeCell ref="A6:L15"/>
    <mergeCell ref="N12:P12"/>
    <mergeCell ref="A1:L3"/>
    <mergeCell ref="K78:L78"/>
  </mergeCells>
  <hyperlinks>
    <hyperlink xmlns:r="http://schemas.openxmlformats.org/officeDocument/2006/relationships" ref="A28" r:id="rId1"/>
  </hyperlinks>
  <pageMargins left="0.7" right="0.7" top="0.75" bottom="0.75" header="0.3" footer="0.3"/>
  <pageSetup orientation="portrait" paperSize="9"/>
  <drawing xmlns:r="http://schemas.openxmlformats.org/officeDocument/2006/relationships" r:id="rId2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28" sqref="A28:B28"/>
    </sheetView>
  </sheetViews>
  <sheetFormatPr baseColWidth="8" defaultRowHeight="14.4"/>
  <cols>
    <col width="16.44140625" customWidth="1" style="325" min="14" max="14"/>
    <col width="18.6640625" customWidth="1" style="325" min="18" max="18"/>
    <col width="18.109375" customWidth="1" style="325" min="19" max="19"/>
  </cols>
  <sheetData>
    <row r="1">
      <c r="A1" s="348" t="n"/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39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Ozon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  <c r="N4" s="350" t="inlineStr">
        <is>
          <t>ОЗОН</t>
        </is>
      </c>
      <c r="R4" s="350" t="inlineStr">
        <is>
          <t>ОЗОН</t>
        </is>
      </c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R5" s="64" t="inlineStr">
        <is>
          <t>РВТ</t>
        </is>
      </c>
      <c r="S5" s="64" t="n"/>
      <c r="T5" s="91" t="inlineStr">
        <is>
          <t>% от РРЦ</t>
        </is>
      </c>
    </row>
    <row r="6" ht="15.6" customHeight="1" s="325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N6" s="353" t="inlineStr">
        <is>
          <t>РВТ</t>
        </is>
      </c>
      <c r="R6" s="89" t="inlineStr">
        <is>
          <t>Цена по карте</t>
        </is>
      </c>
      <c r="S6" s="67" t="n"/>
      <c r="T6" s="69">
        <f>100-(S6*100/5270)</f>
        <v/>
      </c>
    </row>
    <row r="7" ht="15.6" customHeight="1" s="325">
      <c r="A7" s="309" t="n"/>
      <c r="L7" s="311" t="n"/>
      <c r="P7" s="65" t="inlineStr">
        <is>
          <t>%</t>
        </is>
      </c>
      <c r="R7" s="89" t="inlineStr">
        <is>
          <t>Цена без карты</t>
        </is>
      </c>
      <c r="S7" s="67" t="n"/>
      <c r="T7" s="69">
        <f>100 - (S7*100/5170)</f>
        <v/>
      </c>
    </row>
    <row r="8" ht="15.6" customHeight="1" s="325">
      <c r="A8" s="309" t="n"/>
      <c r="L8" s="311" t="n"/>
      <c r="N8" s="66" t="inlineStr">
        <is>
          <t>Цена по карте</t>
        </is>
      </c>
      <c r="O8" s="67" t="n"/>
      <c r="P8" s="69">
        <f>100-(O8*100/5270)</f>
        <v/>
      </c>
      <c r="R8" s="71" t="n"/>
      <c r="S8" s="71" t="n"/>
      <c r="T8" s="71" t="n"/>
    </row>
    <row r="9" ht="15.6" customHeight="1" s="325">
      <c r="A9" s="309" t="n"/>
      <c r="L9" s="311" t="n"/>
      <c r="N9" s="66" t="inlineStr">
        <is>
          <t>Цена без карты</t>
        </is>
      </c>
      <c r="O9" s="67" t="n"/>
      <c r="P9" s="69">
        <f>100 - (O9*100/5170)</f>
        <v/>
      </c>
      <c r="R9" s="73" t="inlineStr">
        <is>
          <t>Динамика изменения</t>
        </is>
      </c>
      <c r="S9" s="64" t="n"/>
      <c r="T9" s="71" t="n"/>
    </row>
    <row r="10" ht="15.6" customHeight="1" s="325">
      <c r="A10" s="309" t="n"/>
      <c r="L10" s="311" t="n"/>
      <c r="R10" s="74" t="inlineStr">
        <is>
          <t>Цена по карте</t>
        </is>
      </c>
      <c r="S10" s="75" t="inlineStr">
        <is>
          <t>положительная</t>
        </is>
      </c>
      <c r="T10" s="71" t="n"/>
    </row>
    <row r="11" ht="15.6" customHeight="1" s="325">
      <c r="A11" s="309" t="n"/>
      <c r="L11" s="311" t="n"/>
      <c r="R11" s="76" t="inlineStr">
        <is>
          <t>Цена без карты</t>
        </is>
      </c>
      <c r="S11" s="75" t="inlineStr">
        <is>
          <t>положительная</t>
        </is>
      </c>
      <c r="T11" s="71" t="n"/>
    </row>
    <row r="12">
      <c r="A12" s="309" t="n"/>
      <c r="L12" s="311" t="n"/>
      <c r="N12" s="353" t="inlineStr">
        <is>
          <t>Комплект с РВТ</t>
        </is>
      </c>
    </row>
    <row r="13">
      <c r="A13" s="309" t="n"/>
      <c r="L13" s="311" t="n"/>
      <c r="P13" s="65" t="inlineStr">
        <is>
          <t>%</t>
        </is>
      </c>
    </row>
    <row r="14" ht="15.6" customHeight="1" s="325">
      <c r="A14" s="309" t="n"/>
      <c r="L14" s="311" t="n"/>
      <c r="N14" s="66" t="inlineStr">
        <is>
          <t>Цена по карте</t>
        </is>
      </c>
      <c r="O14" s="67" t="n"/>
      <c r="P14" s="69">
        <f>100-(O14*100/10204)</f>
        <v/>
      </c>
      <c r="R14" s="64" t="inlineStr">
        <is>
          <t>Комплект с РВТ</t>
        </is>
      </c>
      <c r="S14" s="64" t="n"/>
      <c r="T14" s="91" t="inlineStr">
        <is>
          <t>% от РРЦ</t>
        </is>
      </c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N15" s="66" t="inlineStr">
        <is>
          <t>Цена без карты</t>
        </is>
      </c>
      <c r="O15" s="67" t="n"/>
      <c r="P15" s="69">
        <f>100-(O15*100/10204)</f>
        <v/>
      </c>
      <c r="R15" s="89" t="inlineStr">
        <is>
          <t>Цена по карте</t>
        </is>
      </c>
      <c r="S15" s="67" t="n">
        <v>9782</v>
      </c>
      <c r="T15" s="69">
        <f>100-(S15*100/10204)</f>
        <v/>
      </c>
    </row>
    <row r="16" ht="15.6" customHeight="1" s="325">
      <c r="A16" s="352" t="n"/>
      <c r="B16" s="308" t="n"/>
      <c r="C16" s="352" t="n"/>
      <c r="D16" s="308" t="n"/>
      <c r="E16" s="342" t="n"/>
      <c r="F16" s="308" t="n"/>
      <c r="G16" s="342" t="n"/>
      <c r="H16" s="308" t="n"/>
      <c r="I16" s="342" t="n"/>
      <c r="J16" s="308" t="n"/>
      <c r="K16" s="342" t="n"/>
      <c r="L16" s="308" t="n"/>
      <c r="R16" s="89" t="inlineStr">
        <is>
          <t>Цена без карты</t>
        </is>
      </c>
      <c r="S16" s="67" t="n">
        <v>10800</v>
      </c>
      <c r="T16" s="69">
        <f>100-(S16*100/10204)</f>
        <v/>
      </c>
    </row>
    <row r="17">
      <c r="A17" s="283" t="inlineStr">
        <is>
          <t>Комплект с РВТ 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71" t="n"/>
      <c r="S17" s="71" t="n"/>
      <c r="T17" s="71" t="n"/>
    </row>
    <row r="18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R18" s="73" t="inlineStr">
        <is>
          <t>Динамика изменения</t>
        </is>
      </c>
      <c r="S18" s="64" t="n"/>
      <c r="T18" s="71" t="n"/>
    </row>
    <row r="19" ht="15.6" customHeight="1" s="325">
      <c r="A19" s="309" t="n"/>
      <c r="L19" s="311" t="n"/>
      <c r="R19" s="74" t="inlineStr">
        <is>
          <t>Цена по карте</t>
        </is>
      </c>
      <c r="S19" s="75" t="inlineStr">
        <is>
          <t>положительная</t>
        </is>
      </c>
      <c r="T19" s="71" t="n"/>
    </row>
    <row r="20" ht="15.6" customHeight="1" s="325">
      <c r="A20" s="309" t="n"/>
      <c r="L20" s="311" t="n"/>
      <c r="R20" s="76" t="inlineStr">
        <is>
          <t>Цена без карты</t>
        </is>
      </c>
      <c r="S20" s="75" t="inlineStr">
        <is>
          <t>положительная</t>
        </is>
      </c>
      <c r="T20" s="71" t="n"/>
    </row>
    <row r="21">
      <c r="A21" s="309" t="n"/>
      <c r="L21" s="311" t="n"/>
    </row>
    <row r="22">
      <c r="A22" s="309" t="n"/>
      <c r="L22" s="311" t="n"/>
    </row>
    <row r="23">
      <c r="A23" s="309" t="n"/>
      <c r="L23" s="311" t="n"/>
    </row>
    <row r="24">
      <c r="A24" s="309" t="n"/>
      <c r="L24" s="311" t="n"/>
    </row>
    <row r="25">
      <c r="A25" s="309" t="n"/>
      <c r="L25" s="311" t="n"/>
    </row>
    <row r="26">
      <c r="A26" s="309" t="n"/>
      <c r="L26" s="311" t="n"/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>
      <c r="A28" s="352" t="inlineStr">
        <is>
          <t>https://www.ozon.ru/product/komplekt-ventilyatsii-dlya-krovli-monterrey-125-160-mm-seriya-twister-2433441335/?at=jYtZ8MWzgUJZMOG4s0KxoXcp1AWO1uMkZWlwH0YW3jw</t>
        </is>
      </c>
      <c r="B28" s="308" t="n"/>
      <c r="C28" s="352" t="n"/>
      <c r="D28" s="308" t="n"/>
      <c r="E28" s="342" t="n"/>
      <c r="F28" s="308" t="n"/>
      <c r="G28" s="342" t="n"/>
      <c r="H28" s="308" t="n"/>
      <c r="I28" s="342" t="n"/>
      <c r="J28" s="308" t="n"/>
      <c r="K28" s="342" t="n"/>
      <c r="L28" s="308" t="n"/>
    </row>
    <row r="29" ht="15.6" customHeight="1" s="325">
      <c r="A29" s="382" t="inlineStr">
        <is>
          <t>Wildberries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</row>
    <row r="30">
      <c r="A30" s="283" t="inlineStr">
        <is>
          <t>РВТ 160</t>
        </is>
      </c>
      <c r="B30" s="316" t="n"/>
      <c r="C30" s="316" t="n"/>
      <c r="D30" s="316" t="n"/>
      <c r="E30" s="316" t="n"/>
      <c r="F30" s="316" t="n"/>
      <c r="G30" s="316" t="n"/>
      <c r="H30" s="316" t="n"/>
      <c r="I30" s="316" t="n"/>
      <c r="J30" s="316" t="n"/>
      <c r="K30" s="316" t="n"/>
      <c r="L30" s="369" t="n"/>
      <c r="N30" s="350" t="inlineStr">
        <is>
          <t>Wildberries</t>
        </is>
      </c>
      <c r="R30" s="350" t="inlineStr">
        <is>
          <t>Wildberries</t>
        </is>
      </c>
    </row>
    <row r="31">
      <c r="A31" s="283" t="n"/>
      <c r="B31" s="307" t="n"/>
      <c r="C31" s="307" t="n"/>
      <c r="D31" s="307" t="n"/>
      <c r="E31" s="307" t="n"/>
      <c r="F31" s="307" t="n"/>
      <c r="G31" s="307" t="n"/>
      <c r="H31" s="307" t="n"/>
      <c r="I31" s="307" t="n"/>
      <c r="J31" s="307" t="n"/>
      <c r="K31" s="307" t="n"/>
      <c r="L31" s="308" t="n"/>
      <c r="R31" s="64" t="inlineStr">
        <is>
          <t>РВТ</t>
        </is>
      </c>
      <c r="S31" s="64" t="n"/>
      <c r="T31" s="91" t="inlineStr">
        <is>
          <t>% от РРЦ</t>
        </is>
      </c>
    </row>
    <row r="32" ht="15.6" customHeight="1" s="325">
      <c r="A32" s="309" t="n"/>
      <c r="L32" s="311" t="n"/>
      <c r="N32" s="353" t="inlineStr">
        <is>
          <t>РВТ</t>
        </is>
      </c>
      <c r="R32" s="89" t="inlineStr">
        <is>
          <t>Цена по карте</t>
        </is>
      </c>
      <c r="S32" s="67" t="n"/>
      <c r="T32" s="69">
        <f>100-(S32*100/5270)</f>
        <v/>
      </c>
    </row>
    <row r="33" ht="15.6" customHeight="1" s="325">
      <c r="A33" s="309" t="n"/>
      <c r="L33" s="311" t="n"/>
      <c r="P33" s="65" t="inlineStr">
        <is>
          <t>%</t>
        </is>
      </c>
      <c r="R33" s="89" t="inlineStr">
        <is>
          <t>Цена без карты</t>
        </is>
      </c>
      <c r="S33" s="67" t="n"/>
      <c r="T33" s="69">
        <f>100 - (S33*100/5170)</f>
        <v/>
      </c>
    </row>
    <row r="34" ht="15.6" customHeight="1" s="325">
      <c r="A34" s="309" t="n"/>
      <c r="L34" s="311" t="n"/>
      <c r="N34" s="66" t="inlineStr">
        <is>
          <t>Цена по карте</t>
        </is>
      </c>
      <c r="O34" s="67" t="n"/>
      <c r="P34" s="69">
        <f>100-(O34*100/5270)</f>
        <v/>
      </c>
      <c r="R34" s="71" t="n"/>
      <c r="S34" s="71" t="n"/>
      <c r="T34" s="71" t="n"/>
    </row>
    <row r="35" ht="15.6" customHeight="1" s="325">
      <c r="A35" s="309" t="n"/>
      <c r="L35" s="311" t="n"/>
      <c r="N35" s="66" t="inlineStr">
        <is>
          <t>Цена без карты</t>
        </is>
      </c>
      <c r="O35" s="67" t="n"/>
      <c r="P35" s="69">
        <f>100 - (O35*100/5170)</f>
        <v/>
      </c>
      <c r="R35" s="73" t="inlineStr">
        <is>
          <t>Динамика изменения</t>
        </is>
      </c>
      <c r="S35" s="64" t="n"/>
      <c r="T35" s="71" t="n"/>
    </row>
    <row r="36" ht="15.6" customHeight="1" s="325">
      <c r="A36" s="309" t="n"/>
      <c r="L36" s="311" t="n"/>
      <c r="R36" s="74" t="inlineStr">
        <is>
          <t>Цена по карте</t>
        </is>
      </c>
      <c r="S36" s="75" t="inlineStr">
        <is>
          <t>отрицательная</t>
        </is>
      </c>
      <c r="T36" s="71" t="n"/>
    </row>
    <row r="37" ht="15.6" customHeight="1" s="325">
      <c r="A37" s="309" t="n"/>
      <c r="L37" s="311" t="n"/>
      <c r="R37" s="76" t="inlineStr">
        <is>
          <t>Цена без карты</t>
        </is>
      </c>
      <c r="S37" s="75" t="inlineStr">
        <is>
          <t>отрицательная</t>
        </is>
      </c>
      <c r="T37" s="71" t="n"/>
    </row>
    <row r="38">
      <c r="A38" s="309" t="n"/>
      <c r="L38" s="311" t="n"/>
      <c r="N38" s="353" t="inlineStr">
        <is>
          <t>Комплект</t>
        </is>
      </c>
    </row>
    <row r="39">
      <c r="A39" s="309" t="n"/>
      <c r="L39" s="311" t="n"/>
      <c r="P39" s="65" t="inlineStr">
        <is>
          <t>%</t>
        </is>
      </c>
    </row>
    <row r="40" ht="15.6" customHeight="1" s="325">
      <c r="A40" s="312" t="n"/>
      <c r="B40" s="313" t="n"/>
      <c r="C40" s="313" t="n"/>
      <c r="D40" s="313" t="n"/>
      <c r="E40" s="313" t="n"/>
      <c r="F40" s="313" t="n"/>
      <c r="G40" s="313" t="n"/>
      <c r="H40" s="313" t="n"/>
      <c r="I40" s="313" t="n"/>
      <c r="J40" s="313" t="n"/>
      <c r="K40" s="313" t="n"/>
      <c r="L40" s="314" t="n"/>
      <c r="N40" s="66" t="inlineStr">
        <is>
          <t>Цена по карте</t>
        </is>
      </c>
      <c r="O40" s="67" t="n"/>
      <c r="P40" s="69">
        <f>100-(O40*100/10204)</f>
        <v/>
      </c>
      <c r="R40" s="64" t="inlineStr">
        <is>
          <t>Комплект</t>
        </is>
      </c>
      <c r="S40" s="64" t="n"/>
      <c r="T40" s="91" t="inlineStr">
        <is>
          <t>% от РРЦ</t>
        </is>
      </c>
    </row>
    <row r="41" ht="15.6" customHeight="1" s="325">
      <c r="A41" s="352" t="n"/>
      <c r="B41" s="308" t="n"/>
      <c r="C41" s="342" t="n"/>
      <c r="D41" s="308" t="n"/>
      <c r="E41" s="342" t="n"/>
      <c r="F41" s="308" t="n"/>
      <c r="G41" s="342" t="n"/>
      <c r="H41" s="308" t="n"/>
      <c r="I41" s="342" t="n"/>
      <c r="J41" s="308" t="n"/>
      <c r="K41" s="342" t="n"/>
      <c r="L41" s="308" t="n"/>
      <c r="N41" s="66" t="n"/>
      <c r="O41" s="67" t="n"/>
      <c r="P41" s="69" t="n"/>
      <c r="R41" s="89" t="n"/>
      <c r="S41" s="67" t="n"/>
      <c r="T41" s="69" t="n"/>
    </row>
    <row r="42" ht="15.6" customHeight="1" s="325">
      <c r="A42" s="283" t="inlineStr">
        <is>
          <t>Комплект вентиляции</t>
        </is>
      </c>
      <c r="B42" s="316" t="n"/>
      <c r="C42" s="316" t="n"/>
      <c r="D42" s="316" t="n"/>
      <c r="E42" s="316" t="n"/>
      <c r="F42" s="316" t="n"/>
      <c r="G42" s="316" t="n"/>
      <c r="H42" s="316" t="n"/>
      <c r="I42" s="316" t="n"/>
      <c r="J42" s="316" t="n"/>
      <c r="K42" s="316" t="n"/>
      <c r="L42" s="369" t="n"/>
      <c r="R42" s="89" t="inlineStr">
        <is>
          <t>Цена без карты</t>
        </is>
      </c>
      <c r="S42" s="67" t="n"/>
      <c r="T42" s="69">
        <f>100-(S42*100/10204)</f>
        <v/>
      </c>
    </row>
    <row r="43">
      <c r="A43" s="283" t="n"/>
      <c r="B43" s="307" t="n"/>
      <c r="C43" s="307" t="n"/>
      <c r="D43" s="307" t="n"/>
      <c r="E43" s="307" t="n"/>
      <c r="F43" s="307" t="n"/>
      <c r="G43" s="307" t="n"/>
      <c r="H43" s="307" t="n"/>
      <c r="I43" s="307" t="n"/>
      <c r="J43" s="307" t="n"/>
      <c r="K43" s="307" t="n"/>
      <c r="L43" s="308" t="n"/>
      <c r="R43" s="71" t="n"/>
      <c r="S43" s="71" t="n"/>
      <c r="T43" s="71" t="n"/>
    </row>
    <row r="44">
      <c r="A44" s="309" t="n"/>
      <c r="L44" s="311" t="n"/>
      <c r="R44" s="73" t="inlineStr">
        <is>
          <t>Динамика изменения</t>
        </is>
      </c>
      <c r="S44" s="64" t="n"/>
      <c r="T44" s="71" t="n"/>
    </row>
    <row r="45" ht="15.6" customHeight="1" s="325">
      <c r="A45" s="309" t="n"/>
      <c r="L45" s="311" t="n"/>
      <c r="R45" s="74" t="inlineStr">
        <is>
          <t>Цена по карте</t>
        </is>
      </c>
      <c r="S45" s="75" t="inlineStr">
        <is>
          <t>отрицательная</t>
        </is>
      </c>
      <c r="T45" s="71" t="n"/>
    </row>
    <row r="46" ht="15.6" customHeight="1" s="325">
      <c r="A46" s="309" t="n"/>
      <c r="L46" s="311" t="n"/>
      <c r="R46" s="76" t="inlineStr">
        <is>
          <t>Цена без карты</t>
        </is>
      </c>
      <c r="S46" s="75" t="inlineStr">
        <is>
          <t>отрицательная</t>
        </is>
      </c>
      <c r="T46" s="71" t="n"/>
    </row>
    <row r="47">
      <c r="A47" s="309" t="n"/>
      <c r="L47" s="311" t="n"/>
    </row>
    <row r="48">
      <c r="A48" s="309" t="n"/>
      <c r="L48" s="311" t="n"/>
    </row>
    <row r="49">
      <c r="A49" s="309" t="n"/>
      <c r="L49" s="311" t="n"/>
    </row>
    <row r="50">
      <c r="A50" s="309" t="n"/>
      <c r="L50" s="311" t="n"/>
    </row>
    <row r="51">
      <c r="A51" s="309" t="n"/>
      <c r="L51" s="311" t="n"/>
    </row>
    <row r="52">
      <c r="A52" s="312" t="n"/>
      <c r="B52" s="313" t="n"/>
      <c r="C52" s="313" t="n"/>
      <c r="D52" s="313" t="n"/>
      <c r="E52" s="313" t="n"/>
      <c r="F52" s="313" t="n"/>
      <c r="G52" s="313" t="n"/>
      <c r="H52" s="313" t="n"/>
      <c r="I52" s="313" t="n"/>
      <c r="J52" s="313" t="n"/>
      <c r="K52" s="313" t="n"/>
      <c r="L52" s="314" t="n"/>
    </row>
    <row r="53">
      <c r="A53" s="352" t="n"/>
      <c r="B53" s="308" t="n"/>
      <c r="C53" s="342" t="n"/>
      <c r="D53" s="308" t="n"/>
      <c r="E53" s="342" t="n"/>
      <c r="F53" s="308" t="n"/>
      <c r="G53" s="342" t="n"/>
      <c r="H53" s="308" t="n"/>
      <c r="I53" s="342" t="n"/>
      <c r="J53" s="308" t="n"/>
      <c r="K53" s="342" t="n"/>
      <c r="L53" s="308" t="n"/>
    </row>
    <row r="54">
      <c r="A54" s="352" t="n"/>
      <c r="B54" s="328" t="n"/>
      <c r="C54" s="387" t="inlineStr">
        <is>
          <t>Яндекс Маркет</t>
        </is>
      </c>
      <c r="D54" s="316" t="n"/>
      <c r="E54" s="316" t="n"/>
      <c r="F54" s="316" t="n"/>
      <c r="G54" s="316" t="n"/>
      <c r="H54" s="316" t="n"/>
      <c r="I54" s="316" t="n"/>
      <c r="J54" s="369" t="n"/>
      <c r="K54" s="342" t="n"/>
      <c r="L54" s="328" t="n"/>
      <c r="N54" s="350" t="inlineStr">
        <is>
          <t>Яндекс Маркет</t>
        </is>
      </c>
      <c r="R54" s="350" t="inlineStr">
        <is>
          <t>Яндекс Маркет</t>
        </is>
      </c>
    </row>
    <row r="55">
      <c r="A55" s="283" t="inlineStr">
        <is>
          <t>РВТ 160</t>
        </is>
      </c>
      <c r="B55" s="316" t="n"/>
      <c r="C55" s="316" t="n"/>
      <c r="D55" s="316" t="n"/>
      <c r="E55" s="316" t="n"/>
      <c r="F55" s="316" t="n"/>
      <c r="G55" s="316" t="n"/>
      <c r="H55" s="316" t="n"/>
      <c r="I55" s="316" t="n"/>
      <c r="J55" s="316" t="n"/>
      <c r="K55" s="316" t="n"/>
      <c r="L55" s="369" t="n"/>
      <c r="R55" s="64" t="inlineStr">
        <is>
          <t>РВТ 160</t>
        </is>
      </c>
      <c r="S55" s="64" t="n"/>
      <c r="T55" s="91" t="inlineStr">
        <is>
          <t>% от РРЦ</t>
        </is>
      </c>
    </row>
    <row r="56" ht="15.6" customHeight="1" s="325">
      <c r="A56" s="283" t="n"/>
      <c r="B56" s="307" t="n"/>
      <c r="C56" s="307" t="n"/>
      <c r="D56" s="307" t="n"/>
      <c r="E56" s="307" t="n"/>
      <c r="F56" s="307" t="n"/>
      <c r="G56" s="307" t="n"/>
      <c r="H56" s="307" t="n"/>
      <c r="I56" s="307" t="n"/>
      <c r="J56" s="307" t="n"/>
      <c r="K56" s="307" t="n"/>
      <c r="L56" s="308" t="n"/>
      <c r="N56" s="353" t="inlineStr">
        <is>
          <t>РВТ 160</t>
        </is>
      </c>
      <c r="R56" s="89" t="inlineStr">
        <is>
          <t>Цена по карте</t>
        </is>
      </c>
      <c r="S56" s="67" t="n"/>
      <c r="T56" s="69">
        <f>100-(S56*100/5270)</f>
        <v/>
      </c>
    </row>
    <row r="57" ht="15.6" customHeight="1" s="325">
      <c r="A57" s="309" t="n"/>
      <c r="L57" s="311" t="n"/>
      <c r="P57" s="65" t="inlineStr">
        <is>
          <t>%</t>
        </is>
      </c>
      <c r="R57" s="89" t="inlineStr">
        <is>
          <t>Цена без карты</t>
        </is>
      </c>
      <c r="S57" s="67" t="n"/>
      <c r="T57" s="69">
        <f>100 - (S57*100/5170)</f>
        <v/>
      </c>
    </row>
    <row r="58" ht="15.6" customHeight="1" s="325">
      <c r="A58" s="309" t="n"/>
      <c r="L58" s="311" t="n"/>
      <c r="N58" s="66" t="inlineStr">
        <is>
          <t>Цена по карте</t>
        </is>
      </c>
      <c r="O58" s="67" t="n"/>
      <c r="P58" s="69">
        <f>100-(O58*100/5270)</f>
        <v/>
      </c>
      <c r="R58" s="71" t="n"/>
      <c r="S58" s="71" t="n"/>
      <c r="T58" s="71" t="n"/>
    </row>
    <row r="59" ht="15.6" customHeight="1" s="325">
      <c r="A59" s="309" t="n"/>
      <c r="L59" s="311" t="n"/>
      <c r="N59" s="66" t="inlineStr">
        <is>
          <t>Цена без карты</t>
        </is>
      </c>
      <c r="O59" s="67" t="n"/>
      <c r="P59" s="69">
        <f>100 - (O59*100/5170)</f>
        <v/>
      </c>
      <c r="R59" s="73" t="inlineStr">
        <is>
          <t>Динамика изменения</t>
        </is>
      </c>
      <c r="S59" s="64" t="n"/>
      <c r="T59" s="71" t="n"/>
    </row>
    <row r="60" ht="15.6" customHeight="1" s="325">
      <c r="A60" s="309" t="n"/>
      <c r="L60" s="311" t="n"/>
      <c r="R60" s="74" t="inlineStr">
        <is>
          <t>Цена по карте</t>
        </is>
      </c>
      <c r="S60" s="75" t="inlineStr">
        <is>
          <t>отрицательная</t>
        </is>
      </c>
      <c r="T60" s="71" t="n"/>
    </row>
    <row r="61" ht="15.6" customHeight="1" s="325">
      <c r="A61" s="309" t="n"/>
      <c r="L61" s="311" t="n"/>
      <c r="R61" s="111" t="inlineStr">
        <is>
          <t>Цена без карты</t>
        </is>
      </c>
      <c r="S61" s="75" t="inlineStr">
        <is>
          <t>отрицательная</t>
        </is>
      </c>
      <c r="T61" s="71" t="n"/>
    </row>
    <row r="62">
      <c r="A62" s="309" t="n"/>
      <c r="L62" s="311" t="n"/>
      <c r="N62" s="353" t="n"/>
    </row>
    <row r="63">
      <c r="A63" s="309" t="n"/>
      <c r="L63" s="311" t="n"/>
    </row>
    <row r="64" ht="15.6" customHeight="1" s="325">
      <c r="A64" s="309" t="n"/>
      <c r="L64" s="311" t="n"/>
      <c r="N64" s="79" t="n"/>
      <c r="O64" s="80" t="n"/>
      <c r="P64" s="81" t="n"/>
      <c r="R64" s="73" t="n"/>
      <c r="S64" s="73" t="n"/>
      <c r="T64" s="73" t="n"/>
    </row>
    <row r="65" ht="15.6" customHeight="1" s="325">
      <c r="A65" s="312" t="n"/>
      <c r="B65" s="313" t="n"/>
      <c r="C65" s="313" t="n"/>
      <c r="D65" s="313" t="n"/>
      <c r="E65" s="313" t="n"/>
      <c r="F65" s="313" t="n"/>
      <c r="G65" s="313" t="n"/>
      <c r="H65" s="313" t="n"/>
      <c r="I65" s="313" t="n"/>
      <c r="J65" s="313" t="n"/>
      <c r="K65" s="313" t="n"/>
      <c r="L65" s="314" t="n"/>
      <c r="N65" s="79" t="n"/>
      <c r="O65" s="80" t="n"/>
      <c r="P65" s="81" t="n"/>
      <c r="R65" s="93" t="n"/>
      <c r="S65" s="80" t="n"/>
      <c r="T65" s="81" t="n"/>
    </row>
    <row r="66" ht="15.6" customHeight="1" s="325">
      <c r="A66" s="298" t="n"/>
      <c r="B66" s="369" t="n"/>
      <c r="C66" s="321" t="inlineStr">
        <is>
          <t>GERVENT</t>
        </is>
      </c>
      <c r="D66" s="369" t="n"/>
      <c r="E66" s="298" t="n"/>
      <c r="F66" s="369" t="n"/>
      <c r="G66" s="280" t="n"/>
      <c r="H66" s="369" t="n"/>
      <c r="I66" s="280" t="n"/>
      <c r="J66" s="369" t="n"/>
      <c r="K66" s="280" t="n"/>
      <c r="L66" s="369" t="n"/>
      <c r="R66" s="93" t="n"/>
      <c r="S66" s="80" t="n"/>
      <c r="T66" s="81" t="n"/>
    </row>
    <row r="67">
      <c r="A67" s="283" t="inlineStr">
        <is>
          <t>Комплект с РВТ 160</t>
        </is>
      </c>
      <c r="B67" s="316" t="n"/>
      <c r="C67" s="316" t="n"/>
      <c r="D67" s="316" t="n"/>
      <c r="E67" s="316" t="n"/>
      <c r="F67" s="316" t="n"/>
      <c r="G67" s="316" t="n"/>
      <c r="H67" s="316" t="n"/>
      <c r="I67" s="316" t="n"/>
      <c r="J67" s="316" t="n"/>
      <c r="K67" s="316" t="n"/>
      <c r="L67" s="369" t="n"/>
      <c r="R67" s="64" t="inlineStr">
        <is>
          <t>Комплект с РВТ 160</t>
        </is>
      </c>
      <c r="S67" s="64" t="n"/>
      <c r="T67" s="91" t="inlineStr">
        <is>
          <t>% от РРЦ</t>
        </is>
      </c>
    </row>
    <row r="68" ht="15.6" customHeight="1" s="325">
      <c r="A68" s="283" t="n"/>
      <c r="B68" s="307" t="n"/>
      <c r="C68" s="307" t="n"/>
      <c r="D68" s="307" t="n"/>
      <c r="E68" s="307" t="n"/>
      <c r="F68" s="307" t="n"/>
      <c r="G68" s="307" t="n"/>
      <c r="H68" s="307" t="n"/>
      <c r="I68" s="307" t="n"/>
      <c r="J68" s="307" t="n"/>
      <c r="K68" s="307" t="n"/>
      <c r="L68" s="308" t="n"/>
      <c r="N68" s="353" t="inlineStr">
        <is>
          <t>Комплект с РВТ 160</t>
        </is>
      </c>
      <c r="R68" s="89" t="inlineStr">
        <is>
          <t>Цена по карте</t>
        </is>
      </c>
      <c r="S68" s="67" t="n"/>
      <c r="T68" s="69">
        <f>100-(S68*100/5270)</f>
        <v/>
      </c>
    </row>
    <row r="69" ht="15.6" customHeight="1" s="325">
      <c r="A69" s="309" t="n"/>
      <c r="L69" s="311" t="n"/>
      <c r="P69" s="65" t="inlineStr">
        <is>
          <t>%</t>
        </is>
      </c>
      <c r="R69" s="89" t="inlineStr">
        <is>
          <t>Цена без карты</t>
        </is>
      </c>
      <c r="S69" s="67" t="n"/>
      <c r="T69" s="69">
        <f>100 - (S69*100/5170)</f>
        <v/>
      </c>
    </row>
    <row r="70" ht="15.6" customHeight="1" s="325">
      <c r="A70" s="309" t="n"/>
      <c r="L70" s="311" t="n"/>
      <c r="N70" s="66" t="inlineStr">
        <is>
          <t>Цена по карте</t>
        </is>
      </c>
      <c r="O70" s="67" t="n"/>
      <c r="P70" s="69">
        <f>100-(O70*100/5270)</f>
        <v/>
      </c>
      <c r="R70" s="71" t="n"/>
      <c r="S70" s="71" t="n"/>
      <c r="T70" s="71" t="n"/>
    </row>
    <row r="71" ht="15.6" customHeight="1" s="325">
      <c r="A71" s="309" t="n"/>
      <c r="L71" s="311" t="n"/>
      <c r="N71" s="66" t="inlineStr">
        <is>
          <t>Цена без карты</t>
        </is>
      </c>
      <c r="O71" s="67" t="n"/>
      <c r="P71" s="69">
        <f>100 - (O71*100/5170)</f>
        <v/>
      </c>
      <c r="R71" s="73" t="inlineStr">
        <is>
          <t>Динамика изменения</t>
        </is>
      </c>
      <c r="S71" s="64" t="n"/>
      <c r="T71" s="71" t="n"/>
    </row>
    <row r="72" ht="15.6" customHeight="1" s="325">
      <c r="A72" s="309" t="n"/>
      <c r="L72" s="311" t="n"/>
      <c r="R72" s="74" t="inlineStr">
        <is>
          <t>Цена по карте</t>
        </is>
      </c>
      <c r="S72" s="75" t="inlineStr">
        <is>
          <t>положительная</t>
        </is>
      </c>
      <c r="T72" s="71" t="n"/>
    </row>
    <row r="73" ht="15.6" customHeight="1" s="325">
      <c r="A73" s="309" t="n"/>
      <c r="L73" s="311" t="n"/>
      <c r="R73" s="111" t="inlineStr">
        <is>
          <t>Цена без карты</t>
        </is>
      </c>
      <c r="S73" s="75" t="inlineStr">
        <is>
          <t>положительная</t>
        </is>
      </c>
      <c r="T73" s="71" t="n"/>
    </row>
    <row r="74">
      <c r="A74" s="309" t="n"/>
      <c r="L74" s="311" t="n"/>
      <c r="N74" s="353" t="n"/>
    </row>
    <row r="75">
      <c r="A75" s="309" t="n"/>
      <c r="L75" s="311" t="n"/>
    </row>
    <row r="76" ht="15.6" customHeight="1" s="325">
      <c r="A76" s="309" t="n"/>
      <c r="L76" s="311" t="n"/>
      <c r="N76" s="79" t="n"/>
      <c r="O76" s="80" t="n"/>
      <c r="P76" s="81" t="n"/>
      <c r="R76" s="73" t="n"/>
      <c r="S76" s="73" t="n"/>
      <c r="T76" s="73" t="n"/>
    </row>
    <row r="77" ht="15.6" customHeight="1" s="325">
      <c r="A77" s="312" t="n"/>
      <c r="B77" s="313" t="n"/>
      <c r="C77" s="313" t="n"/>
      <c r="D77" s="313" t="n"/>
      <c r="E77" s="313" t="n"/>
      <c r="F77" s="313" t="n"/>
      <c r="G77" s="313" t="n"/>
      <c r="H77" s="313" t="n"/>
      <c r="I77" s="313" t="n"/>
      <c r="J77" s="313" t="n"/>
      <c r="K77" s="313" t="n"/>
      <c r="L77" s="314" t="n"/>
      <c r="N77" s="79" t="n"/>
      <c r="O77" s="80" t="n"/>
      <c r="P77" s="81" t="n"/>
      <c r="R77" s="93" t="n"/>
      <c r="S77" s="80" t="n"/>
      <c r="T77" s="81" t="n"/>
    </row>
    <row r="78" ht="15.6" customHeight="1" s="325">
      <c r="A78" s="298" t="n"/>
      <c r="B78" s="369" t="n"/>
      <c r="C78" s="321" t="inlineStr">
        <is>
          <t>GERVENT</t>
        </is>
      </c>
      <c r="D78" s="369" t="n"/>
      <c r="E78" s="280" t="n"/>
      <c r="F78" s="369" t="n"/>
      <c r="G78" s="280" t="n"/>
      <c r="H78" s="369" t="n"/>
      <c r="I78" s="280" t="n"/>
      <c r="J78" s="369" t="n"/>
      <c r="K78" s="280" t="n"/>
      <c r="L78" s="369" t="n"/>
      <c r="R78" s="93" t="n"/>
      <c r="S78" s="80" t="n"/>
      <c r="T78" s="81" t="n"/>
    </row>
  </sheetData>
  <mergeCells count="66">
    <mergeCell ref="R30:T30"/>
    <mergeCell ref="K16:L16"/>
    <mergeCell ref="N68:P68"/>
    <mergeCell ref="N62:P62"/>
    <mergeCell ref="A56:L65"/>
    <mergeCell ref="A18:L27"/>
    <mergeCell ref="A55:L55"/>
    <mergeCell ref="R54:T54"/>
    <mergeCell ref="A78:B78"/>
    <mergeCell ref="C78:D78"/>
    <mergeCell ref="A16:B16"/>
    <mergeCell ref="N38:P38"/>
    <mergeCell ref="A42:L42"/>
    <mergeCell ref="C16:D16"/>
    <mergeCell ref="I16:J16"/>
    <mergeCell ref="A41:B41"/>
    <mergeCell ref="C41:D41"/>
    <mergeCell ref="I41:J41"/>
    <mergeCell ref="C54:J54"/>
    <mergeCell ref="A5:L5"/>
    <mergeCell ref="K41:L41"/>
    <mergeCell ref="E28:F28"/>
    <mergeCell ref="A68:L77"/>
    <mergeCell ref="A66:B66"/>
    <mergeCell ref="G66:H66"/>
    <mergeCell ref="G53:H53"/>
    <mergeCell ref="I66:J66"/>
    <mergeCell ref="I53:J53"/>
    <mergeCell ref="E78:F78"/>
    <mergeCell ref="A17:L17"/>
    <mergeCell ref="G28:H28"/>
    <mergeCell ref="G78:H78"/>
    <mergeCell ref="I28:J28"/>
    <mergeCell ref="N30:P30"/>
    <mergeCell ref="N6:P6"/>
    <mergeCell ref="A4:L4"/>
    <mergeCell ref="A43:L52"/>
    <mergeCell ref="A29:L29"/>
    <mergeCell ref="N74:P74"/>
    <mergeCell ref="A31:L40"/>
    <mergeCell ref="A67:L67"/>
    <mergeCell ref="N4:P4"/>
    <mergeCell ref="A53:B53"/>
    <mergeCell ref="N54:P54"/>
    <mergeCell ref="A30:L30"/>
    <mergeCell ref="K53:L53"/>
    <mergeCell ref="E16:F16"/>
    <mergeCell ref="N32:P32"/>
    <mergeCell ref="I78:J78"/>
    <mergeCell ref="G16:H16"/>
    <mergeCell ref="E41:F41"/>
    <mergeCell ref="R4:T4"/>
    <mergeCell ref="K66:L66"/>
    <mergeCell ref="G41:H41"/>
    <mergeCell ref="A28:B28"/>
    <mergeCell ref="C66:D66"/>
    <mergeCell ref="N56:P56"/>
    <mergeCell ref="E53:F53"/>
    <mergeCell ref="E66:F66"/>
    <mergeCell ref="C28:D28"/>
    <mergeCell ref="K28:L28"/>
    <mergeCell ref="C53:D53"/>
    <mergeCell ref="A6:L15"/>
    <mergeCell ref="N12:P12"/>
    <mergeCell ref="A1:L3"/>
    <mergeCell ref="K78:L78"/>
  </mergeCells>
  <hyperlinks>
    <hyperlink xmlns:r="http://schemas.openxmlformats.org/officeDocument/2006/relationships" ref="A28" r:id="rId1"/>
  </hyperlinks>
  <pageMargins left="0.7" right="0.7" top="0.75" bottom="0.75" header="0.3" footer="0.3"/>
  <pageSetup orientation="portrait" paperSize="9"/>
  <drawing xmlns:r="http://schemas.openxmlformats.org/officeDocument/2006/relationships" r:id="rId2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X18" sqref="X18"/>
    </sheetView>
  </sheetViews>
  <sheetFormatPr baseColWidth="8" defaultRowHeight="14.4"/>
  <cols>
    <col width="16.44140625" customWidth="1" style="325" min="14" max="14"/>
    <col width="18.6640625" customWidth="1" style="325" min="18" max="18"/>
    <col width="18.109375" customWidth="1" style="325" min="19" max="19"/>
  </cols>
  <sheetData>
    <row r="1">
      <c r="A1" s="348" t="n"/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39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Ozon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  <c r="N4" s="350" t="inlineStr">
        <is>
          <t>ОЗОН</t>
        </is>
      </c>
      <c r="R4" s="350" t="inlineStr">
        <is>
          <t>ОЗОН</t>
        </is>
      </c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R5" s="64" t="inlineStr">
        <is>
          <t>РВТ</t>
        </is>
      </c>
      <c r="S5" s="64" t="n"/>
      <c r="T5" s="91" t="inlineStr">
        <is>
          <t>% от РРЦ</t>
        </is>
      </c>
    </row>
    <row r="6" ht="15.6" customHeight="1" s="325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N6" s="353" t="inlineStr">
        <is>
          <t>РВТ</t>
        </is>
      </c>
      <c r="R6" s="89" t="inlineStr">
        <is>
          <t>Цена по карте</t>
        </is>
      </c>
      <c r="S6" s="67" t="n">
        <v>5511</v>
      </c>
      <c r="T6" s="69">
        <f>100-(S6*100/5270)</f>
        <v/>
      </c>
    </row>
    <row r="7" ht="15.6" customHeight="1" s="325">
      <c r="A7" s="309" t="n"/>
      <c r="L7" s="311" t="n"/>
      <c r="P7" s="65" t="inlineStr">
        <is>
          <t>%</t>
        </is>
      </c>
      <c r="R7" s="89" t="inlineStr">
        <is>
          <t>Цена без карты</t>
        </is>
      </c>
      <c r="S7" s="67" t="n">
        <v>6081</v>
      </c>
      <c r="T7" s="69">
        <f>100 - (S7*100/5170)</f>
        <v/>
      </c>
    </row>
    <row r="8" ht="15.6" customHeight="1" s="325">
      <c r="A8" s="309" t="n"/>
      <c r="L8" s="311" t="n"/>
      <c r="N8" s="66" t="inlineStr">
        <is>
          <t>Цена по карте</t>
        </is>
      </c>
      <c r="O8" s="67" t="n">
        <v>5256</v>
      </c>
      <c r="P8" s="69">
        <f>100-(O8*100/5270)</f>
        <v/>
      </c>
      <c r="R8" s="71" t="n"/>
      <c r="S8" s="71" t="n"/>
      <c r="T8" s="71" t="n"/>
    </row>
    <row r="9" ht="15.6" customHeight="1" s="325">
      <c r="A9" s="309" t="n"/>
      <c r="L9" s="311" t="n"/>
      <c r="N9" s="66" t="inlineStr">
        <is>
          <t>Цена без карты</t>
        </is>
      </c>
      <c r="O9" s="67" t="n">
        <v>5824</v>
      </c>
      <c r="P9" s="69">
        <f>100 - (O9*100/5170)</f>
        <v/>
      </c>
      <c r="R9" s="73" t="inlineStr">
        <is>
          <t>Динамика изменения</t>
        </is>
      </c>
      <c r="S9" s="64" t="n"/>
      <c r="T9" s="71" t="n"/>
    </row>
    <row r="10" ht="15.6" customHeight="1" s="325">
      <c r="A10" s="309" t="n"/>
      <c r="L10" s="311" t="n"/>
      <c r="R10" s="74" t="inlineStr">
        <is>
          <t>Цена по карте</t>
        </is>
      </c>
      <c r="S10" s="75" t="inlineStr">
        <is>
          <t>отрицательная</t>
        </is>
      </c>
      <c r="T10" s="71" t="n"/>
    </row>
    <row r="11" ht="15.6" customHeight="1" s="325">
      <c r="A11" s="309" t="n"/>
      <c r="L11" s="311" t="n"/>
      <c r="R11" s="76" t="inlineStr">
        <is>
          <t>Цена без карты</t>
        </is>
      </c>
      <c r="S11" s="75" t="inlineStr">
        <is>
          <t>отрицательная</t>
        </is>
      </c>
      <c r="T11" s="71" t="n"/>
    </row>
    <row r="12">
      <c r="A12" s="309" t="n"/>
      <c r="L12" s="311" t="n"/>
      <c r="N12" s="353" t="inlineStr">
        <is>
          <t>Комплект с РВТ</t>
        </is>
      </c>
    </row>
    <row r="13">
      <c r="A13" s="309" t="n"/>
      <c r="L13" s="311" t="n"/>
      <c r="P13" s="65" t="inlineStr">
        <is>
          <t>%</t>
        </is>
      </c>
    </row>
    <row r="14" ht="15.6" customHeight="1" s="325">
      <c r="A14" s="309" t="n"/>
      <c r="L14" s="311" t="n"/>
      <c r="N14" s="66" t="inlineStr">
        <is>
          <t>Цена по карте</t>
        </is>
      </c>
      <c r="O14" s="67" t="n">
        <v>8668</v>
      </c>
      <c r="P14" s="69">
        <f>100-(O14*100/10204)</f>
        <v/>
      </c>
      <c r="R14" s="64" t="inlineStr">
        <is>
          <t>Комплект с РВТ</t>
        </is>
      </c>
      <c r="S14" s="64" t="n"/>
      <c r="T14" s="91" t="inlineStr">
        <is>
          <t>% от РРЦ</t>
        </is>
      </c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N15" s="66" t="inlineStr">
        <is>
          <t>Цена без карты</t>
        </is>
      </c>
      <c r="O15" s="67" t="n">
        <v>9616</v>
      </c>
      <c r="P15" s="69">
        <f>100-(O15*100/10204)</f>
        <v/>
      </c>
      <c r="R15" s="89" t="inlineStr">
        <is>
          <t>Цена по карте</t>
        </is>
      </c>
      <c r="S15" s="67" t="n">
        <v>11138</v>
      </c>
      <c r="T15" s="69">
        <f>100-(S15*100/10204)</f>
        <v/>
      </c>
    </row>
    <row r="16" ht="15.6" customHeight="1" s="325">
      <c r="A16" s="352" t="inlineStr">
        <is>
          <t>https://www.ozon.ru/product/rotatsionnaya-ventilyatsionnaya-turbina-rvt-160-ventilyatsiya-na-kryshu-gervent-diametr-160-mm-2699653492/?_bctx=CAQQnZA7&amp;hs=1</t>
        </is>
      </c>
      <c r="B16" s="308" t="n"/>
      <c r="C16" s="352" t="n"/>
      <c r="D16" s="308" t="n"/>
      <c r="E16" s="342" t="n"/>
      <c r="F16" s="308" t="n"/>
      <c r="G16" s="342" t="n"/>
      <c r="H16" s="308" t="n"/>
      <c r="I16" s="342" t="n"/>
      <c r="J16" s="308" t="n"/>
      <c r="K16" s="342" t="n"/>
      <c r="L16" s="308" t="n"/>
      <c r="R16" s="89" t="inlineStr">
        <is>
          <t>Цена без карты</t>
        </is>
      </c>
      <c r="S16" s="67" t="n">
        <v>12425</v>
      </c>
      <c r="T16" s="69">
        <f>100-(S16*100/10204)</f>
        <v/>
      </c>
    </row>
    <row r="17">
      <c r="A17" s="283" t="inlineStr">
        <is>
          <t>Комплект с РВТ 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71" t="n"/>
      <c r="S17" s="71" t="n"/>
      <c r="T17" s="71" t="n"/>
    </row>
    <row r="18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R18" s="73" t="inlineStr">
        <is>
          <t>Динамика изменения</t>
        </is>
      </c>
      <c r="S18" s="64" t="n"/>
      <c r="T18" s="71" t="n"/>
    </row>
    <row r="19" ht="15.6" customHeight="1" s="325">
      <c r="A19" s="309" t="n"/>
      <c r="L19" s="311" t="n"/>
      <c r="R19" s="74" t="inlineStr">
        <is>
          <t>Цена по карте</t>
        </is>
      </c>
      <c r="S19" s="75" t="inlineStr">
        <is>
          <t>отрицательная</t>
        </is>
      </c>
      <c r="T19" s="71" t="n"/>
    </row>
    <row r="20" ht="15.6" customHeight="1" s="325">
      <c r="A20" s="309" t="n"/>
      <c r="L20" s="311" t="n"/>
      <c r="R20" s="76" t="inlineStr">
        <is>
          <t>Цена без карты</t>
        </is>
      </c>
      <c r="S20" s="75" t="inlineStr">
        <is>
          <t>отрицательная</t>
        </is>
      </c>
      <c r="T20" s="71" t="n"/>
    </row>
    <row r="21">
      <c r="A21" s="309" t="n"/>
      <c r="L21" s="311" t="n"/>
    </row>
    <row r="22">
      <c r="A22" s="309" t="n"/>
      <c r="L22" s="311" t="n"/>
    </row>
    <row r="23">
      <c r="A23" s="309" t="n"/>
      <c r="L23" s="311" t="n"/>
    </row>
    <row r="24">
      <c r="A24" s="309" t="n"/>
      <c r="L24" s="311" t="n"/>
    </row>
    <row r="25">
      <c r="A25" s="309" t="n"/>
      <c r="L25" s="311" t="n"/>
    </row>
    <row r="26">
      <c r="A26" s="309" t="n"/>
      <c r="L26" s="311" t="n"/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>
      <c r="A28" s="352" t="inlineStr">
        <is>
          <t>https://www.ozon.ru/product/komplekt-ventilyatsii-dlya-metallocherepitsy-monterrey-125-160-ventilyatsiya-dlya-kryshi-2695443984/?_bctx=CAQQnZA7&amp;hs=1</t>
        </is>
      </c>
      <c r="B28" s="308" t="n"/>
      <c r="C28" s="352" t="n"/>
      <c r="D28" s="308" t="n"/>
      <c r="E28" s="342" t="n"/>
      <c r="F28" s="308" t="n"/>
      <c r="G28" s="342" t="n"/>
      <c r="H28" s="308" t="n"/>
      <c r="I28" s="342" t="n"/>
      <c r="J28" s="308" t="n"/>
      <c r="K28" s="342" t="n"/>
      <c r="L28" s="308" t="n"/>
    </row>
    <row r="29" ht="15.6" customHeight="1" s="325">
      <c r="A29" s="382" t="inlineStr">
        <is>
          <t>Wildberries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</row>
    <row r="30">
      <c r="A30" s="283" t="inlineStr">
        <is>
          <t>РВТ 160</t>
        </is>
      </c>
      <c r="B30" s="316" t="n"/>
      <c r="C30" s="316" t="n"/>
      <c r="D30" s="316" t="n"/>
      <c r="E30" s="316" t="n"/>
      <c r="F30" s="316" t="n"/>
      <c r="G30" s="316" t="n"/>
      <c r="H30" s="316" t="n"/>
      <c r="I30" s="316" t="n"/>
      <c r="J30" s="316" t="n"/>
      <c r="K30" s="316" t="n"/>
      <c r="L30" s="369" t="n"/>
      <c r="N30" s="350" t="inlineStr">
        <is>
          <t>Wildberries</t>
        </is>
      </c>
      <c r="R30" s="350" t="inlineStr">
        <is>
          <t>Wildberries</t>
        </is>
      </c>
    </row>
    <row r="31">
      <c r="A31" s="283" t="n"/>
      <c r="B31" s="307" t="n"/>
      <c r="C31" s="307" t="n"/>
      <c r="D31" s="307" t="n"/>
      <c r="E31" s="307" t="n"/>
      <c r="F31" s="307" t="n"/>
      <c r="G31" s="307" t="n"/>
      <c r="H31" s="307" t="n"/>
      <c r="I31" s="307" t="n"/>
      <c r="J31" s="307" t="n"/>
      <c r="K31" s="307" t="n"/>
      <c r="L31" s="308" t="n"/>
      <c r="R31" s="64" t="inlineStr">
        <is>
          <t>РВТ</t>
        </is>
      </c>
      <c r="S31" s="64" t="n"/>
      <c r="T31" s="91" t="inlineStr">
        <is>
          <t>% от РРЦ</t>
        </is>
      </c>
    </row>
    <row r="32" ht="15.6" customHeight="1" s="325">
      <c r="A32" s="309" t="n"/>
      <c r="L32" s="311" t="n"/>
      <c r="N32" s="353" t="inlineStr">
        <is>
          <t>РВТ</t>
        </is>
      </c>
      <c r="R32" s="89" t="inlineStr">
        <is>
          <t>Цена по карте</t>
        </is>
      </c>
      <c r="S32" s="67" t="n"/>
      <c r="T32" s="69">
        <f>100-(S32*100/5270)</f>
        <v/>
      </c>
    </row>
    <row r="33" ht="15.6" customHeight="1" s="325">
      <c r="A33" s="309" t="n"/>
      <c r="L33" s="311" t="n"/>
      <c r="P33" s="65" t="inlineStr">
        <is>
          <t>%</t>
        </is>
      </c>
      <c r="R33" s="89" t="inlineStr">
        <is>
          <t>Цена без карты</t>
        </is>
      </c>
      <c r="S33" s="67" t="n"/>
      <c r="T33" s="69">
        <f>100 - (S33*100/5170)</f>
        <v/>
      </c>
    </row>
    <row r="34" ht="15.6" customHeight="1" s="325">
      <c r="A34" s="309" t="n"/>
      <c r="L34" s="311" t="n"/>
      <c r="N34" s="66" t="inlineStr">
        <is>
          <t>Цена по карте</t>
        </is>
      </c>
      <c r="O34" s="67" t="n"/>
      <c r="P34" s="69">
        <f>100-(O34*100/5270)</f>
        <v/>
      </c>
      <c r="R34" s="71" t="n"/>
      <c r="S34" s="71" t="n"/>
      <c r="T34" s="71" t="n"/>
    </row>
    <row r="35" ht="15.6" customHeight="1" s="325">
      <c r="A35" s="309" t="n"/>
      <c r="L35" s="311" t="n"/>
      <c r="N35" s="66" t="inlineStr">
        <is>
          <t>Цена без карты</t>
        </is>
      </c>
      <c r="O35" s="67" t="n"/>
      <c r="P35" s="69">
        <f>100 - (O35*100/5170)</f>
        <v/>
      </c>
      <c r="R35" s="73" t="inlineStr">
        <is>
          <t>Динамика изменения</t>
        </is>
      </c>
      <c r="S35" s="64" t="n"/>
      <c r="T35" s="71" t="n"/>
    </row>
    <row r="36" ht="15.6" customHeight="1" s="325">
      <c r="A36" s="309" t="n"/>
      <c r="L36" s="311" t="n"/>
      <c r="R36" s="74" t="inlineStr">
        <is>
          <t>Цена по карте</t>
        </is>
      </c>
      <c r="S36" s="75" t="inlineStr">
        <is>
          <t>отрицательная</t>
        </is>
      </c>
      <c r="T36" s="71" t="n"/>
    </row>
    <row r="37" ht="15.6" customHeight="1" s="325">
      <c r="A37" s="309" t="n"/>
      <c r="L37" s="311" t="n"/>
      <c r="R37" s="76" t="inlineStr">
        <is>
          <t>Цена без карты</t>
        </is>
      </c>
      <c r="S37" s="75" t="inlineStr">
        <is>
          <t>отрицательная</t>
        </is>
      </c>
      <c r="T37" s="71" t="n"/>
    </row>
    <row r="38">
      <c r="A38" s="309" t="n"/>
      <c r="L38" s="311" t="n"/>
      <c r="N38" s="353" t="inlineStr">
        <is>
          <t>Комплект</t>
        </is>
      </c>
    </row>
    <row r="39">
      <c r="A39" s="309" t="n"/>
      <c r="L39" s="311" t="n"/>
      <c r="P39" s="65" t="inlineStr">
        <is>
          <t>%</t>
        </is>
      </c>
    </row>
    <row r="40" ht="15.6" customHeight="1" s="325">
      <c r="A40" s="312" t="n"/>
      <c r="B40" s="313" t="n"/>
      <c r="C40" s="313" t="n"/>
      <c r="D40" s="313" t="n"/>
      <c r="E40" s="313" t="n"/>
      <c r="F40" s="313" t="n"/>
      <c r="G40" s="313" t="n"/>
      <c r="H40" s="313" t="n"/>
      <c r="I40" s="313" t="n"/>
      <c r="J40" s="313" t="n"/>
      <c r="K40" s="313" t="n"/>
      <c r="L40" s="314" t="n"/>
      <c r="N40" s="66" t="inlineStr">
        <is>
          <t>Цена по карте</t>
        </is>
      </c>
      <c r="O40" s="67" t="n"/>
      <c r="P40" s="69">
        <f>100-(O40*100/10204)</f>
        <v/>
      </c>
      <c r="R40" s="64" t="inlineStr">
        <is>
          <t>Комплект</t>
        </is>
      </c>
      <c r="S40" s="64" t="n"/>
      <c r="T40" s="91" t="inlineStr">
        <is>
          <t>% от РРЦ</t>
        </is>
      </c>
    </row>
    <row r="41" ht="15.6" customHeight="1" s="325">
      <c r="A41" s="352" t="n"/>
      <c r="B41" s="308" t="n"/>
      <c r="C41" s="342" t="n"/>
      <c r="D41" s="308" t="n"/>
      <c r="E41" s="342" t="n"/>
      <c r="F41" s="308" t="n"/>
      <c r="G41" s="342" t="n"/>
      <c r="H41" s="308" t="n"/>
      <c r="I41" s="342" t="n"/>
      <c r="J41" s="308" t="n"/>
      <c r="K41" s="342" t="n"/>
      <c r="L41" s="308" t="n"/>
      <c r="N41" s="66" t="n"/>
      <c r="O41" s="67" t="n"/>
      <c r="P41" s="69" t="n"/>
      <c r="R41" s="89" t="n"/>
      <c r="S41" s="67" t="n"/>
      <c r="T41" s="69" t="n"/>
    </row>
    <row r="42" ht="15.6" customHeight="1" s="325">
      <c r="A42" s="283" t="inlineStr">
        <is>
          <t>Комплект вентиляции</t>
        </is>
      </c>
      <c r="B42" s="316" t="n"/>
      <c r="C42" s="316" t="n"/>
      <c r="D42" s="316" t="n"/>
      <c r="E42" s="316" t="n"/>
      <c r="F42" s="316" t="n"/>
      <c r="G42" s="316" t="n"/>
      <c r="H42" s="316" t="n"/>
      <c r="I42" s="316" t="n"/>
      <c r="J42" s="316" t="n"/>
      <c r="K42" s="316" t="n"/>
      <c r="L42" s="369" t="n"/>
      <c r="R42" s="89" t="inlineStr">
        <is>
          <t>Цена без карты</t>
        </is>
      </c>
      <c r="S42" s="67" t="n"/>
      <c r="T42" s="69">
        <f>100-(S42*100/10204)</f>
        <v/>
      </c>
    </row>
    <row r="43">
      <c r="A43" s="283" t="n"/>
      <c r="B43" s="307" t="n"/>
      <c r="C43" s="307" t="n"/>
      <c r="D43" s="307" t="n"/>
      <c r="E43" s="307" t="n"/>
      <c r="F43" s="307" t="n"/>
      <c r="G43" s="307" t="n"/>
      <c r="H43" s="307" t="n"/>
      <c r="I43" s="307" t="n"/>
      <c r="J43" s="307" t="n"/>
      <c r="K43" s="307" t="n"/>
      <c r="L43" s="308" t="n"/>
      <c r="R43" s="71" t="n"/>
      <c r="S43" s="71" t="n"/>
      <c r="T43" s="71" t="n"/>
    </row>
    <row r="44">
      <c r="A44" s="309" t="n"/>
      <c r="L44" s="311" t="n"/>
      <c r="R44" s="73" t="inlineStr">
        <is>
          <t>Динамика изменения</t>
        </is>
      </c>
      <c r="S44" s="64" t="n"/>
      <c r="T44" s="71" t="n"/>
    </row>
    <row r="45" ht="15.6" customHeight="1" s="325">
      <c r="A45" s="309" t="n"/>
      <c r="L45" s="311" t="n"/>
      <c r="R45" s="74" t="inlineStr">
        <is>
          <t>Цена по карте</t>
        </is>
      </c>
      <c r="S45" s="75" t="inlineStr">
        <is>
          <t>отрицательная</t>
        </is>
      </c>
      <c r="T45" s="71" t="n"/>
    </row>
    <row r="46" ht="15.6" customHeight="1" s="325">
      <c r="A46" s="309" t="n"/>
      <c r="L46" s="311" t="n"/>
      <c r="R46" s="76" t="inlineStr">
        <is>
          <t>Цена без карты</t>
        </is>
      </c>
      <c r="S46" s="75" t="inlineStr">
        <is>
          <t>отрицательная</t>
        </is>
      </c>
      <c r="T46" s="71" t="n"/>
    </row>
    <row r="47">
      <c r="A47" s="309" t="n"/>
      <c r="L47" s="311" t="n"/>
    </row>
    <row r="48">
      <c r="A48" s="309" t="n"/>
      <c r="L48" s="311" t="n"/>
    </row>
    <row r="49">
      <c r="A49" s="309" t="n"/>
      <c r="L49" s="311" t="n"/>
    </row>
    <row r="50">
      <c r="A50" s="309" t="n"/>
      <c r="L50" s="311" t="n"/>
    </row>
    <row r="51">
      <c r="A51" s="309" t="n"/>
      <c r="L51" s="311" t="n"/>
    </row>
    <row r="52">
      <c r="A52" s="312" t="n"/>
      <c r="B52" s="313" t="n"/>
      <c r="C52" s="313" t="n"/>
      <c r="D52" s="313" t="n"/>
      <c r="E52" s="313" t="n"/>
      <c r="F52" s="313" t="n"/>
      <c r="G52" s="313" t="n"/>
      <c r="H52" s="313" t="n"/>
      <c r="I52" s="313" t="n"/>
      <c r="J52" s="313" t="n"/>
      <c r="K52" s="313" t="n"/>
      <c r="L52" s="314" t="n"/>
    </row>
    <row r="53">
      <c r="A53" s="352" t="n"/>
      <c r="B53" s="308" t="n"/>
      <c r="C53" s="342" t="n"/>
      <c r="D53" s="308" t="n"/>
      <c r="E53" s="342" t="n"/>
      <c r="F53" s="308" t="n"/>
      <c r="G53" s="342" t="n"/>
      <c r="H53" s="308" t="n"/>
      <c r="I53" s="342" t="n"/>
      <c r="J53" s="308" t="n"/>
      <c r="K53" s="342" t="n"/>
      <c r="L53" s="308" t="n"/>
    </row>
    <row r="54">
      <c r="A54" s="352" t="n"/>
      <c r="B54" s="328" t="n"/>
      <c r="C54" s="387" t="inlineStr">
        <is>
          <t>Яндекс Маркет</t>
        </is>
      </c>
      <c r="D54" s="316" t="n"/>
      <c r="E54" s="316" t="n"/>
      <c r="F54" s="316" t="n"/>
      <c r="G54" s="316" t="n"/>
      <c r="H54" s="316" t="n"/>
      <c r="I54" s="316" t="n"/>
      <c r="J54" s="369" t="n"/>
      <c r="K54" s="342" t="n"/>
      <c r="L54" s="328" t="n"/>
      <c r="N54" s="350" t="inlineStr">
        <is>
          <t>Яндекс Маркет</t>
        </is>
      </c>
      <c r="R54" s="350" t="inlineStr">
        <is>
          <t>Яндекс Маркет</t>
        </is>
      </c>
    </row>
    <row r="55">
      <c r="A55" s="283" t="inlineStr">
        <is>
          <t>РВТ 160</t>
        </is>
      </c>
      <c r="B55" s="316" t="n"/>
      <c r="C55" s="316" t="n"/>
      <c r="D55" s="316" t="n"/>
      <c r="E55" s="316" t="n"/>
      <c r="F55" s="316" t="n"/>
      <c r="G55" s="316" t="n"/>
      <c r="H55" s="316" t="n"/>
      <c r="I55" s="316" t="n"/>
      <c r="J55" s="316" t="n"/>
      <c r="K55" s="316" t="n"/>
      <c r="L55" s="369" t="n"/>
      <c r="R55" s="64" t="inlineStr">
        <is>
          <t>РВТ 160</t>
        </is>
      </c>
      <c r="S55" s="64" t="n"/>
      <c r="T55" s="91" t="inlineStr">
        <is>
          <t>% от РРЦ</t>
        </is>
      </c>
    </row>
    <row r="56" ht="15.6" customHeight="1" s="325">
      <c r="A56" s="283" t="n"/>
      <c r="B56" s="307" t="n"/>
      <c r="C56" s="307" t="n"/>
      <c r="D56" s="307" t="n"/>
      <c r="E56" s="307" t="n"/>
      <c r="F56" s="307" t="n"/>
      <c r="G56" s="307" t="n"/>
      <c r="H56" s="307" t="n"/>
      <c r="I56" s="307" t="n"/>
      <c r="J56" s="307" t="n"/>
      <c r="K56" s="307" t="n"/>
      <c r="L56" s="308" t="n"/>
      <c r="N56" s="353" t="inlineStr">
        <is>
          <t>РВТ 160</t>
        </is>
      </c>
      <c r="R56" s="89" t="inlineStr">
        <is>
          <t>Цена по карте</t>
        </is>
      </c>
      <c r="S56" s="67" t="n"/>
      <c r="T56" s="69">
        <f>100-(S56*100/5270)</f>
        <v/>
      </c>
    </row>
    <row r="57" ht="15.6" customHeight="1" s="325">
      <c r="A57" s="309" t="n"/>
      <c r="L57" s="311" t="n"/>
      <c r="P57" s="65" t="inlineStr">
        <is>
          <t>%</t>
        </is>
      </c>
      <c r="R57" s="89" t="inlineStr">
        <is>
          <t>Цена без карты</t>
        </is>
      </c>
      <c r="S57" s="67" t="n"/>
      <c r="T57" s="69">
        <f>100 - (S57*100/5170)</f>
        <v/>
      </c>
    </row>
    <row r="58" ht="15.6" customHeight="1" s="325">
      <c r="A58" s="309" t="n"/>
      <c r="L58" s="311" t="n"/>
      <c r="N58" s="66" t="inlineStr">
        <is>
          <t>Цена по карте</t>
        </is>
      </c>
      <c r="O58" s="67" t="n"/>
      <c r="P58" s="69">
        <f>100-(O58*100/5270)</f>
        <v/>
      </c>
      <c r="R58" s="71" t="n"/>
      <c r="S58" s="71" t="n"/>
      <c r="T58" s="71" t="n"/>
    </row>
    <row r="59" ht="15.6" customHeight="1" s="325">
      <c r="A59" s="309" t="n"/>
      <c r="L59" s="311" t="n"/>
      <c r="N59" s="66" t="inlineStr">
        <is>
          <t>Цена без карты</t>
        </is>
      </c>
      <c r="O59" s="67" t="n"/>
      <c r="P59" s="69">
        <f>100 - (O59*100/5170)</f>
        <v/>
      </c>
      <c r="R59" s="73" t="inlineStr">
        <is>
          <t>Динамика изменения</t>
        </is>
      </c>
      <c r="S59" s="64" t="n"/>
      <c r="T59" s="71" t="n"/>
    </row>
    <row r="60" ht="15.6" customHeight="1" s="325">
      <c r="A60" s="309" t="n"/>
      <c r="L60" s="311" t="n"/>
      <c r="R60" s="74" t="inlineStr">
        <is>
          <t>Цена по карте</t>
        </is>
      </c>
      <c r="S60" s="75" t="inlineStr">
        <is>
          <t>отрицательная</t>
        </is>
      </c>
      <c r="T60" s="71" t="n"/>
    </row>
    <row r="61" ht="15.6" customHeight="1" s="325">
      <c r="A61" s="309" t="n"/>
      <c r="L61" s="311" t="n"/>
      <c r="R61" s="111" t="inlineStr">
        <is>
          <t>Цена без карты</t>
        </is>
      </c>
      <c r="S61" s="75" t="inlineStr">
        <is>
          <t>отрицательная</t>
        </is>
      </c>
      <c r="T61" s="71" t="n"/>
    </row>
    <row r="62">
      <c r="A62" s="309" t="n"/>
      <c r="L62" s="311" t="n"/>
      <c r="N62" s="353" t="n"/>
    </row>
    <row r="63">
      <c r="A63" s="309" t="n"/>
      <c r="L63" s="311" t="n"/>
    </row>
    <row r="64" ht="15.6" customHeight="1" s="325">
      <c r="A64" s="309" t="n"/>
      <c r="L64" s="311" t="n"/>
      <c r="N64" s="79" t="n"/>
      <c r="O64" s="80" t="n"/>
      <c r="P64" s="81" t="n"/>
      <c r="R64" s="73" t="n"/>
      <c r="S64" s="73" t="n"/>
      <c r="T64" s="73" t="n"/>
    </row>
    <row r="65" ht="15.6" customHeight="1" s="325">
      <c r="A65" s="312" t="n"/>
      <c r="B65" s="313" t="n"/>
      <c r="C65" s="313" t="n"/>
      <c r="D65" s="313" t="n"/>
      <c r="E65" s="313" t="n"/>
      <c r="F65" s="313" t="n"/>
      <c r="G65" s="313" t="n"/>
      <c r="H65" s="313" t="n"/>
      <c r="I65" s="313" t="n"/>
      <c r="J65" s="313" t="n"/>
      <c r="K65" s="313" t="n"/>
      <c r="L65" s="314" t="n"/>
      <c r="N65" s="79" t="n"/>
      <c r="O65" s="80" t="n"/>
      <c r="P65" s="81" t="n"/>
      <c r="R65" s="93" t="n"/>
      <c r="S65" s="80" t="n"/>
      <c r="T65" s="81" t="n"/>
    </row>
    <row r="66" ht="15.6" customHeight="1" s="325">
      <c r="A66" s="298" t="n"/>
      <c r="B66" s="369" t="n"/>
      <c r="C66" s="321" t="inlineStr">
        <is>
          <t>GERVENT</t>
        </is>
      </c>
      <c r="D66" s="369" t="n"/>
      <c r="E66" s="298" t="n"/>
      <c r="F66" s="369" t="n"/>
      <c r="G66" s="280" t="n"/>
      <c r="H66" s="369" t="n"/>
      <c r="I66" s="280" t="n"/>
      <c r="J66" s="369" t="n"/>
      <c r="K66" s="280" t="n"/>
      <c r="L66" s="369" t="n"/>
      <c r="R66" s="93" t="n"/>
      <c r="S66" s="80" t="n"/>
      <c r="T66" s="81" t="n"/>
    </row>
    <row r="67">
      <c r="A67" s="283" t="inlineStr">
        <is>
          <t>Комплект с РВТ 160</t>
        </is>
      </c>
      <c r="B67" s="316" t="n"/>
      <c r="C67" s="316" t="n"/>
      <c r="D67" s="316" t="n"/>
      <c r="E67" s="316" t="n"/>
      <c r="F67" s="316" t="n"/>
      <c r="G67" s="316" t="n"/>
      <c r="H67" s="316" t="n"/>
      <c r="I67" s="316" t="n"/>
      <c r="J67" s="316" t="n"/>
      <c r="K67" s="316" t="n"/>
      <c r="L67" s="369" t="n"/>
      <c r="R67" s="64" t="inlineStr">
        <is>
          <t>Комплект с РВТ 160</t>
        </is>
      </c>
      <c r="S67" s="64" t="n"/>
      <c r="T67" s="91" t="inlineStr">
        <is>
          <t>% от РРЦ</t>
        </is>
      </c>
    </row>
    <row r="68" ht="15.6" customHeight="1" s="325">
      <c r="A68" s="283" t="n"/>
      <c r="B68" s="307" t="n"/>
      <c r="C68" s="307" t="n"/>
      <c r="D68" s="307" t="n"/>
      <c r="E68" s="307" t="n"/>
      <c r="F68" s="307" t="n"/>
      <c r="G68" s="307" t="n"/>
      <c r="H68" s="307" t="n"/>
      <c r="I68" s="307" t="n"/>
      <c r="J68" s="307" t="n"/>
      <c r="K68" s="307" t="n"/>
      <c r="L68" s="308" t="n"/>
      <c r="N68" s="353" t="inlineStr">
        <is>
          <t>Комплект с РВТ 160</t>
        </is>
      </c>
      <c r="R68" s="89" t="inlineStr">
        <is>
          <t>Цена по карте</t>
        </is>
      </c>
      <c r="S68" s="67" t="n"/>
      <c r="T68" s="69">
        <f>100-(S68*100/5270)</f>
        <v/>
      </c>
    </row>
    <row r="69" ht="15.6" customHeight="1" s="325">
      <c r="A69" s="309" t="n"/>
      <c r="L69" s="311" t="n"/>
      <c r="P69" s="65" t="inlineStr">
        <is>
          <t>%</t>
        </is>
      </c>
      <c r="R69" s="89" t="inlineStr">
        <is>
          <t>Цена без карты</t>
        </is>
      </c>
      <c r="S69" s="67" t="n"/>
      <c r="T69" s="69">
        <f>100 - (S69*100/5170)</f>
        <v/>
      </c>
    </row>
    <row r="70" ht="15.6" customHeight="1" s="325">
      <c r="A70" s="309" t="n"/>
      <c r="L70" s="311" t="n"/>
      <c r="N70" s="66" t="inlineStr">
        <is>
          <t>Цена по карте</t>
        </is>
      </c>
      <c r="O70" s="67" t="n"/>
      <c r="P70" s="69">
        <f>100-(O70*100/5270)</f>
        <v/>
      </c>
      <c r="R70" s="71" t="n"/>
      <c r="S70" s="71" t="n"/>
      <c r="T70" s="71" t="n"/>
    </row>
    <row r="71" ht="15.6" customHeight="1" s="325">
      <c r="A71" s="309" t="n"/>
      <c r="L71" s="311" t="n"/>
      <c r="N71" s="66" t="inlineStr">
        <is>
          <t>Цена без карты</t>
        </is>
      </c>
      <c r="O71" s="67" t="n"/>
      <c r="P71" s="69">
        <f>100 - (O71*100/5170)</f>
        <v/>
      </c>
      <c r="R71" s="73" t="inlineStr">
        <is>
          <t>Динамика изменения</t>
        </is>
      </c>
      <c r="S71" s="64" t="n"/>
      <c r="T71" s="71" t="n"/>
    </row>
    <row r="72" ht="15.6" customHeight="1" s="325">
      <c r="A72" s="309" t="n"/>
      <c r="L72" s="311" t="n"/>
      <c r="R72" s="74" t="inlineStr">
        <is>
          <t>Цена по карте</t>
        </is>
      </c>
      <c r="S72" s="75" t="inlineStr">
        <is>
          <t>положительная</t>
        </is>
      </c>
      <c r="T72" s="71" t="n"/>
    </row>
    <row r="73" ht="15.6" customHeight="1" s="325">
      <c r="A73" s="309" t="n"/>
      <c r="L73" s="311" t="n"/>
      <c r="R73" s="111" t="inlineStr">
        <is>
          <t>Цена без карты</t>
        </is>
      </c>
      <c r="S73" s="75" t="inlineStr">
        <is>
          <t>положительная</t>
        </is>
      </c>
      <c r="T73" s="71" t="n"/>
    </row>
    <row r="74">
      <c r="A74" s="309" t="n"/>
      <c r="L74" s="311" t="n"/>
      <c r="N74" s="353" t="n"/>
    </row>
    <row r="75">
      <c r="A75" s="309" t="n"/>
      <c r="L75" s="311" t="n"/>
    </row>
    <row r="76" ht="15.6" customHeight="1" s="325">
      <c r="A76" s="309" t="n"/>
      <c r="L76" s="311" t="n"/>
      <c r="N76" s="79" t="n"/>
      <c r="O76" s="80" t="n"/>
      <c r="P76" s="81" t="n"/>
      <c r="R76" s="73" t="n"/>
      <c r="S76" s="73" t="n"/>
      <c r="T76" s="73" t="n"/>
    </row>
    <row r="77" ht="15.6" customHeight="1" s="325">
      <c r="A77" s="312" t="n"/>
      <c r="B77" s="313" t="n"/>
      <c r="C77" s="313" t="n"/>
      <c r="D77" s="313" t="n"/>
      <c r="E77" s="313" t="n"/>
      <c r="F77" s="313" t="n"/>
      <c r="G77" s="313" t="n"/>
      <c r="H77" s="313" t="n"/>
      <c r="I77" s="313" t="n"/>
      <c r="J77" s="313" t="n"/>
      <c r="K77" s="313" t="n"/>
      <c r="L77" s="314" t="n"/>
      <c r="N77" s="79" t="n"/>
      <c r="O77" s="80" t="n"/>
      <c r="P77" s="81" t="n"/>
      <c r="R77" s="93" t="n"/>
      <c r="S77" s="80" t="n"/>
      <c r="T77" s="81" t="n"/>
    </row>
    <row r="78" ht="15.6" customHeight="1" s="325">
      <c r="A78" s="298" t="n"/>
      <c r="B78" s="369" t="n"/>
      <c r="C78" s="321" t="inlineStr">
        <is>
          <t>GERVENT</t>
        </is>
      </c>
      <c r="D78" s="369" t="n"/>
      <c r="E78" s="280" t="n"/>
      <c r="F78" s="369" t="n"/>
      <c r="G78" s="280" t="n"/>
      <c r="H78" s="369" t="n"/>
      <c r="I78" s="280" t="n"/>
      <c r="J78" s="369" t="n"/>
      <c r="K78" s="280" t="n"/>
      <c r="L78" s="369" t="n"/>
      <c r="R78" s="93" t="n"/>
      <c r="S78" s="80" t="n"/>
      <c r="T78" s="81" t="n"/>
    </row>
  </sheetData>
  <mergeCells count="66">
    <mergeCell ref="R30:T30"/>
    <mergeCell ref="K16:L16"/>
    <mergeCell ref="N68:P68"/>
    <mergeCell ref="N62:P62"/>
    <mergeCell ref="A56:L65"/>
    <mergeCell ref="A18:L27"/>
    <mergeCell ref="A55:L55"/>
    <mergeCell ref="R54:T54"/>
    <mergeCell ref="A78:B78"/>
    <mergeCell ref="C78:D78"/>
    <mergeCell ref="A16:B16"/>
    <mergeCell ref="N38:P38"/>
    <mergeCell ref="A42:L42"/>
    <mergeCell ref="C16:D16"/>
    <mergeCell ref="I16:J16"/>
    <mergeCell ref="A41:B41"/>
    <mergeCell ref="C41:D41"/>
    <mergeCell ref="I41:J41"/>
    <mergeCell ref="C54:J54"/>
    <mergeCell ref="A5:L5"/>
    <mergeCell ref="K41:L41"/>
    <mergeCell ref="E28:F28"/>
    <mergeCell ref="A68:L77"/>
    <mergeCell ref="A66:B66"/>
    <mergeCell ref="G66:H66"/>
    <mergeCell ref="G53:H53"/>
    <mergeCell ref="I66:J66"/>
    <mergeCell ref="I53:J53"/>
    <mergeCell ref="E78:F78"/>
    <mergeCell ref="A17:L17"/>
    <mergeCell ref="G28:H28"/>
    <mergeCell ref="G78:H78"/>
    <mergeCell ref="I28:J28"/>
    <mergeCell ref="N30:P30"/>
    <mergeCell ref="N6:P6"/>
    <mergeCell ref="A4:L4"/>
    <mergeCell ref="A43:L52"/>
    <mergeCell ref="A29:L29"/>
    <mergeCell ref="N74:P74"/>
    <mergeCell ref="A31:L40"/>
    <mergeCell ref="A67:L67"/>
    <mergeCell ref="N4:P4"/>
    <mergeCell ref="A53:B53"/>
    <mergeCell ref="N54:P54"/>
    <mergeCell ref="A30:L30"/>
    <mergeCell ref="K53:L53"/>
    <mergeCell ref="E16:F16"/>
    <mergeCell ref="N32:P32"/>
    <mergeCell ref="I78:J78"/>
    <mergeCell ref="G16:H16"/>
    <mergeCell ref="E41:F41"/>
    <mergeCell ref="R4:T4"/>
    <mergeCell ref="K66:L66"/>
    <mergeCell ref="G41:H41"/>
    <mergeCell ref="A28:B28"/>
    <mergeCell ref="C66:D66"/>
    <mergeCell ref="N56:P56"/>
    <mergeCell ref="E53:F53"/>
    <mergeCell ref="E66:F66"/>
    <mergeCell ref="C28:D28"/>
    <mergeCell ref="K28:L28"/>
    <mergeCell ref="C53:D53"/>
    <mergeCell ref="A6:L15"/>
    <mergeCell ref="N12:P12"/>
    <mergeCell ref="A1:L3"/>
    <mergeCell ref="K78:L78"/>
  </mergeCells>
  <hyperlinks>
    <hyperlink xmlns:r="http://schemas.openxmlformats.org/officeDocument/2006/relationships" ref="A16" r:id="rId1"/>
    <hyperlink xmlns:r="http://schemas.openxmlformats.org/officeDocument/2006/relationships" ref="A28" r:id="rId2"/>
  </hyperlinks>
  <pageMargins left="0.7" right="0.7" top="0.75" bottom="0.75" header="0.3" footer="0.3"/>
  <pageSetup orientation="portrait" paperSize="9"/>
  <drawing xmlns:r="http://schemas.openxmlformats.org/officeDocument/2006/relationships" r:id="rId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28" sqref="A28:B28"/>
    </sheetView>
  </sheetViews>
  <sheetFormatPr baseColWidth="8" defaultRowHeight="14.4"/>
  <cols>
    <col width="16.44140625" customWidth="1" style="325" min="14" max="14"/>
    <col width="18.6640625" customWidth="1" style="325" min="18" max="18"/>
    <col width="18.109375" customWidth="1" style="325" min="19" max="19"/>
  </cols>
  <sheetData>
    <row r="1">
      <c r="A1" s="348" t="n"/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39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Ozon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  <c r="N4" s="350" t="inlineStr">
        <is>
          <t>ОЗОН</t>
        </is>
      </c>
      <c r="R4" s="350" t="inlineStr">
        <is>
          <t>ОЗОН</t>
        </is>
      </c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  <c r="R5" s="64" t="inlineStr">
        <is>
          <t>РВТ</t>
        </is>
      </c>
      <c r="S5" s="64" t="n"/>
      <c r="T5" s="91" t="inlineStr">
        <is>
          <t>% от РРЦ</t>
        </is>
      </c>
    </row>
    <row r="6" ht="15.6" customHeight="1" s="325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  <c r="N6" s="353" t="inlineStr">
        <is>
          <t>РВТ</t>
        </is>
      </c>
      <c r="R6" s="89" t="inlineStr">
        <is>
          <t>Цена по карте</t>
        </is>
      </c>
      <c r="S6" s="67" t="n"/>
      <c r="T6" s="69">
        <f>100-(S6*100/5270)</f>
        <v/>
      </c>
    </row>
    <row r="7" ht="15.6" customHeight="1" s="325">
      <c r="A7" s="309" t="n"/>
      <c r="L7" s="311" t="n"/>
      <c r="P7" s="65" t="inlineStr">
        <is>
          <t>%</t>
        </is>
      </c>
      <c r="R7" s="89" t="inlineStr">
        <is>
          <t>Цена без карты</t>
        </is>
      </c>
      <c r="S7" s="67" t="n"/>
      <c r="T7" s="69">
        <f>100 - (S7*100/5170)</f>
        <v/>
      </c>
    </row>
    <row r="8" ht="15.6" customHeight="1" s="325">
      <c r="A8" s="309" t="n"/>
      <c r="L8" s="311" t="n"/>
      <c r="N8" s="66" t="inlineStr">
        <is>
          <t>Цена по карте</t>
        </is>
      </c>
      <c r="O8" s="67" t="n"/>
      <c r="P8" s="69">
        <f>100-(O8*100/5270)</f>
        <v/>
      </c>
      <c r="R8" s="71" t="n"/>
      <c r="S8" s="71" t="n"/>
      <c r="T8" s="71" t="n"/>
    </row>
    <row r="9" ht="15.6" customHeight="1" s="325">
      <c r="A9" s="309" t="n"/>
      <c r="L9" s="311" t="n"/>
      <c r="N9" s="66" t="inlineStr">
        <is>
          <t>Цена без карты</t>
        </is>
      </c>
      <c r="O9" s="67" t="n"/>
      <c r="P9" s="69">
        <f>100 - (O9*100/5170)</f>
        <v/>
      </c>
      <c r="R9" s="73" t="inlineStr">
        <is>
          <t>Динамика изменения</t>
        </is>
      </c>
      <c r="S9" s="64" t="n"/>
      <c r="T9" s="71" t="n"/>
    </row>
    <row r="10" ht="15.6" customHeight="1" s="325">
      <c r="A10" s="309" t="n"/>
      <c r="L10" s="311" t="n"/>
      <c r="R10" s="74" t="inlineStr">
        <is>
          <t>Цена по карте</t>
        </is>
      </c>
      <c r="S10" s="75" t="inlineStr">
        <is>
          <t>отрицательная</t>
        </is>
      </c>
      <c r="T10" s="71" t="n"/>
    </row>
    <row r="11" ht="15.6" customHeight="1" s="325">
      <c r="A11" s="309" t="n"/>
      <c r="L11" s="311" t="n"/>
      <c r="R11" s="76" t="inlineStr">
        <is>
          <t>Цена без карты</t>
        </is>
      </c>
      <c r="S11" s="75" t="inlineStr">
        <is>
          <t>отрицательная</t>
        </is>
      </c>
      <c r="T11" s="71" t="n"/>
    </row>
    <row r="12">
      <c r="A12" s="309" t="n"/>
      <c r="L12" s="311" t="n"/>
      <c r="N12" s="353" t="inlineStr">
        <is>
          <t>Комплект с РВТ</t>
        </is>
      </c>
    </row>
    <row r="13">
      <c r="A13" s="309" t="n"/>
      <c r="L13" s="311" t="n"/>
      <c r="P13" s="65" t="inlineStr">
        <is>
          <t>%</t>
        </is>
      </c>
    </row>
    <row r="14" ht="15.6" customHeight="1" s="325">
      <c r="A14" s="309" t="n"/>
      <c r="L14" s="311" t="n"/>
      <c r="N14" s="66" t="inlineStr">
        <is>
          <t>Цена по карте</t>
        </is>
      </c>
      <c r="O14" s="67" t="n"/>
      <c r="P14" s="69">
        <f>100-(O14*100/10204)</f>
        <v/>
      </c>
      <c r="R14" s="64" t="inlineStr">
        <is>
          <t>Комплект с РВТ</t>
        </is>
      </c>
      <c r="S14" s="64" t="n"/>
      <c r="T14" s="91" t="inlineStr">
        <is>
          <t>% от РРЦ</t>
        </is>
      </c>
    </row>
    <row r="15" ht="15.6" customHeight="1" s="32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N15" s="66" t="inlineStr">
        <is>
          <t>Цена без карты</t>
        </is>
      </c>
      <c r="O15" s="67" t="n"/>
      <c r="P15" s="69">
        <f>100-(O15*100/10204)</f>
        <v/>
      </c>
      <c r="R15" s="89" t="inlineStr">
        <is>
          <t>Цена по карте</t>
        </is>
      </c>
      <c r="S15" s="67" t="n">
        <v>10619</v>
      </c>
      <c r="T15" s="69">
        <f>100-(S15*100/10204)</f>
        <v/>
      </c>
    </row>
    <row r="16" ht="15.6" customHeight="1" s="325">
      <c r="A16" s="352" t="n"/>
      <c r="B16" s="308" t="n"/>
      <c r="C16" s="352" t="n"/>
      <c r="D16" s="308" t="n"/>
      <c r="E16" s="342" t="n"/>
      <c r="F16" s="308" t="n"/>
      <c r="G16" s="342" t="n"/>
      <c r="H16" s="308" t="n"/>
      <c r="I16" s="342" t="n"/>
      <c r="J16" s="308" t="n"/>
      <c r="K16" s="342" t="n"/>
      <c r="L16" s="308" t="n"/>
      <c r="R16" s="89" t="inlineStr">
        <is>
          <t>Цена без карты</t>
        </is>
      </c>
      <c r="S16" s="67" t="n">
        <v>11757</v>
      </c>
      <c r="T16" s="69">
        <f>100-(S16*100/10204)</f>
        <v/>
      </c>
    </row>
    <row r="17">
      <c r="A17" s="283" t="inlineStr">
        <is>
          <t>Комплект с РВТ 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71" t="n"/>
      <c r="S17" s="71" t="n"/>
      <c r="T17" s="71" t="n"/>
    </row>
    <row r="18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R18" s="73" t="inlineStr">
        <is>
          <t>Динамика изменения</t>
        </is>
      </c>
      <c r="S18" s="64" t="n"/>
      <c r="T18" s="71" t="n"/>
    </row>
    <row r="19" ht="15.6" customHeight="1" s="325">
      <c r="A19" s="309" t="n"/>
      <c r="L19" s="311" t="n"/>
      <c r="R19" s="74" t="inlineStr">
        <is>
          <t>Цена по карте</t>
        </is>
      </c>
      <c r="S19" s="75" t="inlineStr">
        <is>
          <t>отрицательная</t>
        </is>
      </c>
      <c r="T19" s="71" t="n"/>
    </row>
    <row r="20" ht="15.6" customHeight="1" s="325">
      <c r="A20" s="309" t="n"/>
      <c r="L20" s="311" t="n"/>
      <c r="R20" s="76" t="inlineStr">
        <is>
          <t>Цена без карты</t>
        </is>
      </c>
      <c r="S20" s="75" t="inlineStr">
        <is>
          <t>отрицательная</t>
        </is>
      </c>
      <c r="T20" s="71" t="n"/>
    </row>
    <row r="21">
      <c r="A21" s="309" t="n"/>
      <c r="L21" s="311" t="n"/>
    </row>
    <row r="22">
      <c r="A22" s="309" t="n"/>
      <c r="L22" s="311" t="n"/>
    </row>
    <row r="23">
      <c r="A23" s="309" t="n"/>
      <c r="L23" s="311" t="n"/>
    </row>
    <row r="24">
      <c r="A24" s="309" t="n"/>
      <c r="L24" s="311" t="n"/>
    </row>
    <row r="25">
      <c r="A25" s="309" t="n"/>
      <c r="L25" s="311" t="n"/>
    </row>
    <row r="26">
      <c r="A26" s="309" t="n"/>
      <c r="L26" s="311" t="n"/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>
      <c r="A28" s="352" t="inlineStr">
        <is>
          <t>https://www.ozon.ru/product/komplekt-rotornoy-ventilyatsii-gervent-dlya-krovli-monterrey-125-160mm-seryy-ral-7024-1463130571/?_bctx=CAQQpt4T&amp;at=57twEQByAcAMkxqrUvzAR2wSv2wykDfqyOmJKSpRv0ow&amp;hs=1</t>
        </is>
      </c>
      <c r="B28" s="308" t="n"/>
      <c r="C28" s="352" t="n"/>
      <c r="D28" s="308" t="n"/>
      <c r="E28" s="342" t="n"/>
      <c r="F28" s="308" t="n"/>
      <c r="G28" s="342" t="n"/>
      <c r="H28" s="308" t="n"/>
      <c r="I28" s="342" t="n"/>
      <c r="J28" s="308" t="n"/>
      <c r="K28" s="342" t="n"/>
      <c r="L28" s="308" t="n"/>
    </row>
    <row r="29" ht="15.6" customHeight="1" s="325">
      <c r="A29" s="382" t="inlineStr">
        <is>
          <t>Wildberries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</row>
    <row r="30">
      <c r="A30" s="283" t="inlineStr">
        <is>
          <t>РВТ 160</t>
        </is>
      </c>
      <c r="B30" s="316" t="n"/>
      <c r="C30" s="316" t="n"/>
      <c r="D30" s="316" t="n"/>
      <c r="E30" s="316" t="n"/>
      <c r="F30" s="316" t="n"/>
      <c r="G30" s="316" t="n"/>
      <c r="H30" s="316" t="n"/>
      <c r="I30" s="316" t="n"/>
      <c r="J30" s="316" t="n"/>
      <c r="K30" s="316" t="n"/>
      <c r="L30" s="369" t="n"/>
      <c r="N30" s="350" t="inlineStr">
        <is>
          <t>Wildberries</t>
        </is>
      </c>
      <c r="R30" s="350" t="inlineStr">
        <is>
          <t>Wildberries</t>
        </is>
      </c>
    </row>
    <row r="31">
      <c r="A31" s="283" t="n"/>
      <c r="B31" s="307" t="n"/>
      <c r="C31" s="307" t="n"/>
      <c r="D31" s="307" t="n"/>
      <c r="E31" s="307" t="n"/>
      <c r="F31" s="307" t="n"/>
      <c r="G31" s="307" t="n"/>
      <c r="H31" s="307" t="n"/>
      <c r="I31" s="307" t="n"/>
      <c r="J31" s="307" t="n"/>
      <c r="K31" s="307" t="n"/>
      <c r="L31" s="308" t="n"/>
      <c r="R31" s="64" t="inlineStr">
        <is>
          <t>РВТ</t>
        </is>
      </c>
      <c r="S31" s="64" t="n"/>
      <c r="T31" s="91" t="inlineStr">
        <is>
          <t>% от РРЦ</t>
        </is>
      </c>
    </row>
    <row r="32" ht="15.6" customHeight="1" s="325">
      <c r="A32" s="309" t="n"/>
      <c r="L32" s="311" t="n"/>
      <c r="N32" s="353" t="inlineStr">
        <is>
          <t>РВТ</t>
        </is>
      </c>
      <c r="R32" s="89" t="inlineStr">
        <is>
          <t>Цена по карте</t>
        </is>
      </c>
      <c r="S32" s="67" t="n"/>
      <c r="T32" s="69">
        <f>100-(S32*100/5270)</f>
        <v/>
      </c>
    </row>
    <row r="33" ht="15.6" customHeight="1" s="325">
      <c r="A33" s="309" t="n"/>
      <c r="L33" s="311" t="n"/>
      <c r="P33" s="65" t="inlineStr">
        <is>
          <t>%</t>
        </is>
      </c>
      <c r="R33" s="89" t="inlineStr">
        <is>
          <t>Цена без карты</t>
        </is>
      </c>
      <c r="S33" s="67" t="n"/>
      <c r="T33" s="69">
        <f>100 - (S33*100/5170)</f>
        <v/>
      </c>
    </row>
    <row r="34" ht="15.6" customHeight="1" s="325">
      <c r="A34" s="309" t="n"/>
      <c r="L34" s="311" t="n"/>
      <c r="N34" s="66" t="inlineStr">
        <is>
          <t>Цена по карте</t>
        </is>
      </c>
      <c r="O34" s="67" t="n"/>
      <c r="P34" s="69">
        <f>100-(O34*100/5270)</f>
        <v/>
      </c>
      <c r="R34" s="71" t="n"/>
      <c r="S34" s="71" t="n"/>
      <c r="T34" s="71" t="n"/>
    </row>
    <row r="35" ht="15.6" customHeight="1" s="325">
      <c r="A35" s="309" t="n"/>
      <c r="L35" s="311" t="n"/>
      <c r="N35" s="66" t="inlineStr">
        <is>
          <t>Цена без карты</t>
        </is>
      </c>
      <c r="O35" s="67" t="n"/>
      <c r="P35" s="69">
        <f>100 - (O35*100/5170)</f>
        <v/>
      </c>
      <c r="R35" s="73" t="inlineStr">
        <is>
          <t>Динамика изменения</t>
        </is>
      </c>
      <c r="S35" s="64" t="n"/>
      <c r="T35" s="71" t="n"/>
    </row>
    <row r="36" ht="15.6" customHeight="1" s="325">
      <c r="A36" s="309" t="n"/>
      <c r="L36" s="311" t="n"/>
      <c r="R36" s="74" t="inlineStr">
        <is>
          <t>Цена по карте</t>
        </is>
      </c>
      <c r="S36" s="75" t="inlineStr">
        <is>
          <t>отрицательная</t>
        </is>
      </c>
      <c r="T36" s="71" t="n"/>
    </row>
    <row r="37" ht="15.6" customHeight="1" s="325">
      <c r="A37" s="309" t="n"/>
      <c r="L37" s="311" t="n"/>
      <c r="R37" s="76" t="inlineStr">
        <is>
          <t>Цена без карты</t>
        </is>
      </c>
      <c r="S37" s="75" t="inlineStr">
        <is>
          <t>отрицательная</t>
        </is>
      </c>
      <c r="T37" s="71" t="n"/>
    </row>
    <row r="38">
      <c r="A38" s="309" t="n"/>
      <c r="L38" s="311" t="n"/>
      <c r="N38" s="353" t="inlineStr">
        <is>
          <t>Комплект</t>
        </is>
      </c>
    </row>
    <row r="39">
      <c r="A39" s="309" t="n"/>
      <c r="L39" s="311" t="n"/>
      <c r="P39" s="65" t="inlineStr">
        <is>
          <t>%</t>
        </is>
      </c>
    </row>
    <row r="40" ht="15.6" customHeight="1" s="325">
      <c r="A40" s="312" t="n"/>
      <c r="B40" s="313" t="n"/>
      <c r="C40" s="313" t="n"/>
      <c r="D40" s="313" t="n"/>
      <c r="E40" s="313" t="n"/>
      <c r="F40" s="313" t="n"/>
      <c r="G40" s="313" t="n"/>
      <c r="H40" s="313" t="n"/>
      <c r="I40" s="313" t="n"/>
      <c r="J40" s="313" t="n"/>
      <c r="K40" s="313" t="n"/>
      <c r="L40" s="314" t="n"/>
      <c r="N40" s="66" t="inlineStr">
        <is>
          <t>Цена по карте</t>
        </is>
      </c>
      <c r="O40" s="67" t="n"/>
      <c r="P40" s="69">
        <f>100-(O40*100/10204)</f>
        <v/>
      </c>
      <c r="R40" s="64" t="inlineStr">
        <is>
          <t>Комплект</t>
        </is>
      </c>
      <c r="S40" s="64" t="n"/>
      <c r="T40" s="91" t="inlineStr">
        <is>
          <t>% от РРЦ</t>
        </is>
      </c>
    </row>
    <row r="41" ht="15.6" customHeight="1" s="325">
      <c r="A41" s="352" t="n"/>
      <c r="B41" s="308" t="n"/>
      <c r="C41" s="342" t="n"/>
      <c r="D41" s="308" t="n"/>
      <c r="E41" s="342" t="n"/>
      <c r="F41" s="308" t="n"/>
      <c r="G41" s="342" t="n"/>
      <c r="H41" s="308" t="n"/>
      <c r="I41" s="342" t="n"/>
      <c r="J41" s="308" t="n"/>
      <c r="K41" s="342" t="n"/>
      <c r="L41" s="308" t="n"/>
      <c r="N41" s="66" t="n"/>
      <c r="O41" s="67" t="n"/>
      <c r="P41" s="69" t="n"/>
      <c r="R41" s="89" t="n"/>
      <c r="S41" s="67" t="n"/>
      <c r="T41" s="69" t="n"/>
    </row>
    <row r="42" ht="15.6" customHeight="1" s="325">
      <c r="A42" s="283" t="inlineStr">
        <is>
          <t>Комплект вентиляции</t>
        </is>
      </c>
      <c r="B42" s="316" t="n"/>
      <c r="C42" s="316" t="n"/>
      <c r="D42" s="316" t="n"/>
      <c r="E42" s="316" t="n"/>
      <c r="F42" s="316" t="n"/>
      <c r="G42" s="316" t="n"/>
      <c r="H42" s="316" t="n"/>
      <c r="I42" s="316" t="n"/>
      <c r="J42" s="316" t="n"/>
      <c r="K42" s="316" t="n"/>
      <c r="L42" s="369" t="n"/>
      <c r="R42" s="89" t="inlineStr">
        <is>
          <t>Цена без карты</t>
        </is>
      </c>
      <c r="S42" s="67" t="n"/>
      <c r="T42" s="69">
        <f>100-(S42*100/10204)</f>
        <v/>
      </c>
    </row>
    <row r="43">
      <c r="A43" s="283" t="n"/>
      <c r="B43" s="307" t="n"/>
      <c r="C43" s="307" t="n"/>
      <c r="D43" s="307" t="n"/>
      <c r="E43" s="307" t="n"/>
      <c r="F43" s="307" t="n"/>
      <c r="G43" s="307" t="n"/>
      <c r="H43" s="307" t="n"/>
      <c r="I43" s="307" t="n"/>
      <c r="J43" s="307" t="n"/>
      <c r="K43" s="307" t="n"/>
      <c r="L43" s="308" t="n"/>
      <c r="R43" s="71" t="n"/>
      <c r="S43" s="71" t="n"/>
      <c r="T43" s="71" t="n"/>
    </row>
    <row r="44">
      <c r="A44" s="309" t="n"/>
      <c r="L44" s="311" t="n"/>
      <c r="R44" s="73" t="inlineStr">
        <is>
          <t>Динамика изменения</t>
        </is>
      </c>
      <c r="S44" s="64" t="n"/>
      <c r="T44" s="71" t="n"/>
    </row>
    <row r="45" ht="15.6" customHeight="1" s="325">
      <c r="A45" s="309" t="n"/>
      <c r="L45" s="311" t="n"/>
      <c r="R45" s="74" t="inlineStr">
        <is>
          <t>Цена по карте</t>
        </is>
      </c>
      <c r="S45" s="75" t="inlineStr">
        <is>
          <t>отрицательная</t>
        </is>
      </c>
      <c r="T45" s="71" t="n"/>
    </row>
    <row r="46" ht="15.6" customHeight="1" s="325">
      <c r="A46" s="309" t="n"/>
      <c r="L46" s="311" t="n"/>
      <c r="R46" s="76" t="inlineStr">
        <is>
          <t>Цена без карты</t>
        </is>
      </c>
      <c r="S46" s="75" t="inlineStr">
        <is>
          <t>отрицательная</t>
        </is>
      </c>
      <c r="T46" s="71" t="n"/>
    </row>
    <row r="47">
      <c r="A47" s="309" t="n"/>
      <c r="L47" s="311" t="n"/>
    </row>
    <row r="48">
      <c r="A48" s="309" t="n"/>
      <c r="L48" s="311" t="n"/>
    </row>
    <row r="49">
      <c r="A49" s="309" t="n"/>
      <c r="L49" s="311" t="n"/>
    </row>
    <row r="50">
      <c r="A50" s="309" t="n"/>
      <c r="L50" s="311" t="n"/>
    </row>
    <row r="51">
      <c r="A51" s="309" t="n"/>
      <c r="L51" s="311" t="n"/>
    </row>
    <row r="52">
      <c r="A52" s="312" t="n"/>
      <c r="B52" s="313" t="n"/>
      <c r="C52" s="313" t="n"/>
      <c r="D52" s="313" t="n"/>
      <c r="E52" s="313" t="n"/>
      <c r="F52" s="313" t="n"/>
      <c r="G52" s="313" t="n"/>
      <c r="H52" s="313" t="n"/>
      <c r="I52" s="313" t="n"/>
      <c r="J52" s="313" t="n"/>
      <c r="K52" s="313" t="n"/>
      <c r="L52" s="314" t="n"/>
    </row>
    <row r="53">
      <c r="A53" s="352" t="n"/>
      <c r="B53" s="308" t="n"/>
      <c r="C53" s="342" t="n"/>
      <c r="D53" s="308" t="n"/>
      <c r="E53" s="342" t="n"/>
      <c r="F53" s="308" t="n"/>
      <c r="G53" s="342" t="n"/>
      <c r="H53" s="308" t="n"/>
      <c r="I53" s="342" t="n"/>
      <c r="J53" s="308" t="n"/>
      <c r="K53" s="342" t="n"/>
      <c r="L53" s="308" t="n"/>
    </row>
    <row r="54">
      <c r="A54" s="352" t="n"/>
      <c r="B54" s="328" t="n"/>
      <c r="C54" s="387" t="inlineStr">
        <is>
          <t>Яндекс Маркет</t>
        </is>
      </c>
      <c r="D54" s="316" t="n"/>
      <c r="E54" s="316" t="n"/>
      <c r="F54" s="316" t="n"/>
      <c r="G54" s="316" t="n"/>
      <c r="H54" s="316" t="n"/>
      <c r="I54" s="316" t="n"/>
      <c r="J54" s="369" t="n"/>
      <c r="K54" s="342" t="n"/>
      <c r="L54" s="328" t="n"/>
      <c r="N54" s="350" t="inlineStr">
        <is>
          <t>Яндекс Маркет</t>
        </is>
      </c>
      <c r="R54" s="350" t="inlineStr">
        <is>
          <t>Яндекс Маркет</t>
        </is>
      </c>
    </row>
    <row r="55">
      <c r="A55" s="283" t="inlineStr">
        <is>
          <t>РВТ 160</t>
        </is>
      </c>
      <c r="B55" s="316" t="n"/>
      <c r="C55" s="316" t="n"/>
      <c r="D55" s="316" t="n"/>
      <c r="E55" s="316" t="n"/>
      <c r="F55" s="316" t="n"/>
      <c r="G55" s="316" t="n"/>
      <c r="H55" s="316" t="n"/>
      <c r="I55" s="316" t="n"/>
      <c r="J55" s="316" t="n"/>
      <c r="K55" s="316" t="n"/>
      <c r="L55" s="369" t="n"/>
      <c r="R55" s="64" t="inlineStr">
        <is>
          <t>РВТ 160</t>
        </is>
      </c>
      <c r="S55" s="64" t="n"/>
      <c r="T55" s="91" t="inlineStr">
        <is>
          <t>% от РРЦ</t>
        </is>
      </c>
    </row>
    <row r="56" ht="15.6" customHeight="1" s="325">
      <c r="A56" s="283" t="n"/>
      <c r="B56" s="307" t="n"/>
      <c r="C56" s="307" t="n"/>
      <c r="D56" s="307" t="n"/>
      <c r="E56" s="307" t="n"/>
      <c r="F56" s="307" t="n"/>
      <c r="G56" s="307" t="n"/>
      <c r="H56" s="307" t="n"/>
      <c r="I56" s="307" t="n"/>
      <c r="J56" s="307" t="n"/>
      <c r="K56" s="307" t="n"/>
      <c r="L56" s="308" t="n"/>
      <c r="N56" s="353" t="inlineStr">
        <is>
          <t>РВТ 160</t>
        </is>
      </c>
      <c r="R56" s="89" t="inlineStr">
        <is>
          <t>Цена по карте</t>
        </is>
      </c>
      <c r="S56" s="67" t="n"/>
      <c r="T56" s="69">
        <f>100-(S56*100/5270)</f>
        <v/>
      </c>
    </row>
    <row r="57" ht="15.6" customHeight="1" s="325">
      <c r="A57" s="309" t="n"/>
      <c r="L57" s="311" t="n"/>
      <c r="P57" s="65" t="inlineStr">
        <is>
          <t>%</t>
        </is>
      </c>
      <c r="R57" s="89" t="inlineStr">
        <is>
          <t>Цена без карты</t>
        </is>
      </c>
      <c r="S57" s="67" t="n"/>
      <c r="T57" s="69">
        <f>100 - (S57*100/5170)</f>
        <v/>
      </c>
    </row>
    <row r="58" ht="15.6" customHeight="1" s="325">
      <c r="A58" s="309" t="n"/>
      <c r="L58" s="311" t="n"/>
      <c r="N58" s="66" t="inlineStr">
        <is>
          <t>Цена по карте</t>
        </is>
      </c>
      <c r="O58" s="67" t="n"/>
      <c r="P58" s="69">
        <f>100-(O58*100/5270)</f>
        <v/>
      </c>
      <c r="R58" s="71" t="n"/>
      <c r="S58" s="71" t="n"/>
      <c r="T58" s="71" t="n"/>
    </row>
    <row r="59" ht="15.6" customHeight="1" s="325">
      <c r="A59" s="309" t="n"/>
      <c r="L59" s="311" t="n"/>
      <c r="N59" s="66" t="inlineStr">
        <is>
          <t>Цена без карты</t>
        </is>
      </c>
      <c r="O59" s="67" t="n"/>
      <c r="P59" s="69">
        <f>100 - (O59*100/5170)</f>
        <v/>
      </c>
      <c r="R59" s="73" t="inlineStr">
        <is>
          <t>Динамика изменения</t>
        </is>
      </c>
      <c r="S59" s="64" t="n"/>
      <c r="T59" s="71" t="n"/>
    </row>
    <row r="60" ht="15.6" customHeight="1" s="325">
      <c r="A60" s="309" t="n"/>
      <c r="L60" s="311" t="n"/>
      <c r="R60" s="74" t="inlineStr">
        <is>
          <t>Цена по карте</t>
        </is>
      </c>
      <c r="S60" s="75" t="inlineStr">
        <is>
          <t>отрицательная</t>
        </is>
      </c>
      <c r="T60" s="71" t="n"/>
    </row>
    <row r="61" ht="15.6" customHeight="1" s="325">
      <c r="A61" s="309" t="n"/>
      <c r="L61" s="311" t="n"/>
      <c r="R61" s="111" t="inlineStr">
        <is>
          <t>Цена без карты</t>
        </is>
      </c>
      <c r="S61" s="75" t="inlineStr">
        <is>
          <t>отрицательная</t>
        </is>
      </c>
      <c r="T61" s="71" t="n"/>
    </row>
    <row r="62">
      <c r="A62" s="309" t="n"/>
      <c r="L62" s="311" t="n"/>
      <c r="N62" s="353" t="n"/>
    </row>
    <row r="63">
      <c r="A63" s="309" t="n"/>
      <c r="L63" s="311" t="n"/>
    </row>
    <row r="64" ht="15.6" customHeight="1" s="325">
      <c r="A64" s="309" t="n"/>
      <c r="L64" s="311" t="n"/>
      <c r="N64" s="79" t="n"/>
      <c r="O64" s="80" t="n"/>
      <c r="P64" s="81" t="n"/>
      <c r="R64" s="73" t="n"/>
      <c r="S64" s="73" t="n"/>
      <c r="T64" s="73" t="n"/>
    </row>
    <row r="65" ht="15.6" customHeight="1" s="325">
      <c r="A65" s="312" t="n"/>
      <c r="B65" s="313" t="n"/>
      <c r="C65" s="313" t="n"/>
      <c r="D65" s="313" t="n"/>
      <c r="E65" s="313" t="n"/>
      <c r="F65" s="313" t="n"/>
      <c r="G65" s="313" t="n"/>
      <c r="H65" s="313" t="n"/>
      <c r="I65" s="313" t="n"/>
      <c r="J65" s="313" t="n"/>
      <c r="K65" s="313" t="n"/>
      <c r="L65" s="314" t="n"/>
      <c r="N65" s="79" t="n"/>
      <c r="O65" s="80" t="n"/>
      <c r="P65" s="81" t="n"/>
      <c r="R65" s="93" t="n"/>
      <c r="S65" s="80" t="n"/>
      <c r="T65" s="81" t="n"/>
    </row>
    <row r="66" ht="15.6" customHeight="1" s="325">
      <c r="A66" s="298" t="n"/>
      <c r="B66" s="369" t="n"/>
      <c r="C66" s="321" t="inlineStr">
        <is>
          <t>GERVENT</t>
        </is>
      </c>
      <c r="D66" s="369" t="n"/>
      <c r="E66" s="298" t="n"/>
      <c r="F66" s="369" t="n"/>
      <c r="G66" s="280" t="n"/>
      <c r="H66" s="369" t="n"/>
      <c r="I66" s="280" t="n"/>
      <c r="J66" s="369" t="n"/>
      <c r="K66" s="280" t="n"/>
      <c r="L66" s="369" t="n"/>
      <c r="R66" s="93" t="n"/>
      <c r="S66" s="80" t="n"/>
      <c r="T66" s="81" t="n"/>
    </row>
    <row r="67">
      <c r="A67" s="283" t="inlineStr">
        <is>
          <t>Комплект с РВТ 160</t>
        </is>
      </c>
      <c r="B67" s="316" t="n"/>
      <c r="C67" s="316" t="n"/>
      <c r="D67" s="316" t="n"/>
      <c r="E67" s="316" t="n"/>
      <c r="F67" s="316" t="n"/>
      <c r="G67" s="316" t="n"/>
      <c r="H67" s="316" t="n"/>
      <c r="I67" s="316" t="n"/>
      <c r="J67" s="316" t="n"/>
      <c r="K67" s="316" t="n"/>
      <c r="L67" s="369" t="n"/>
      <c r="R67" s="64" t="inlineStr">
        <is>
          <t>Комплект с РВТ 160</t>
        </is>
      </c>
      <c r="S67" s="64" t="n"/>
      <c r="T67" s="91" t="inlineStr">
        <is>
          <t>% от РРЦ</t>
        </is>
      </c>
    </row>
    <row r="68" ht="15.6" customHeight="1" s="325">
      <c r="A68" s="283" t="n"/>
      <c r="B68" s="307" t="n"/>
      <c r="C68" s="307" t="n"/>
      <c r="D68" s="307" t="n"/>
      <c r="E68" s="307" t="n"/>
      <c r="F68" s="307" t="n"/>
      <c r="G68" s="307" t="n"/>
      <c r="H68" s="307" t="n"/>
      <c r="I68" s="307" t="n"/>
      <c r="J68" s="307" t="n"/>
      <c r="K68" s="307" t="n"/>
      <c r="L68" s="308" t="n"/>
      <c r="N68" s="353" t="inlineStr">
        <is>
          <t>Комплект с РВТ 160</t>
        </is>
      </c>
      <c r="R68" s="89" t="inlineStr">
        <is>
          <t>Цена по карте</t>
        </is>
      </c>
      <c r="S68" s="67" t="n"/>
      <c r="T68" s="69">
        <f>100-(S68*100/5270)</f>
        <v/>
      </c>
    </row>
    <row r="69" ht="15.6" customHeight="1" s="325">
      <c r="A69" s="309" t="n"/>
      <c r="L69" s="311" t="n"/>
      <c r="P69" s="65" t="inlineStr">
        <is>
          <t>%</t>
        </is>
      </c>
      <c r="R69" s="89" t="inlineStr">
        <is>
          <t>Цена без карты</t>
        </is>
      </c>
      <c r="S69" s="67" t="n"/>
      <c r="T69" s="69">
        <f>100 - (S69*100/5170)</f>
        <v/>
      </c>
    </row>
    <row r="70" ht="15.6" customHeight="1" s="325">
      <c r="A70" s="309" t="n"/>
      <c r="L70" s="311" t="n"/>
      <c r="N70" s="66" t="inlineStr">
        <is>
          <t>Цена по карте</t>
        </is>
      </c>
      <c r="O70" s="67" t="n"/>
      <c r="P70" s="69">
        <f>100-(O70*100/5270)</f>
        <v/>
      </c>
      <c r="R70" s="71" t="n"/>
      <c r="S70" s="71" t="n"/>
      <c r="T70" s="71" t="n"/>
    </row>
    <row r="71" ht="15.6" customHeight="1" s="325">
      <c r="A71" s="309" t="n"/>
      <c r="L71" s="311" t="n"/>
      <c r="N71" s="66" t="inlineStr">
        <is>
          <t>Цена без карты</t>
        </is>
      </c>
      <c r="O71" s="67" t="n"/>
      <c r="P71" s="69">
        <f>100 - (O71*100/5170)</f>
        <v/>
      </c>
      <c r="R71" s="73" t="inlineStr">
        <is>
          <t>Динамика изменения</t>
        </is>
      </c>
      <c r="S71" s="64" t="n"/>
      <c r="T71" s="71" t="n"/>
    </row>
    <row r="72" ht="15.6" customHeight="1" s="325">
      <c r="A72" s="309" t="n"/>
      <c r="L72" s="311" t="n"/>
      <c r="R72" s="74" t="inlineStr">
        <is>
          <t>Цена по карте</t>
        </is>
      </c>
      <c r="S72" s="75" t="inlineStr">
        <is>
          <t>положительная</t>
        </is>
      </c>
      <c r="T72" s="71" t="n"/>
    </row>
    <row r="73" ht="15.6" customHeight="1" s="325">
      <c r="A73" s="309" t="n"/>
      <c r="L73" s="311" t="n"/>
      <c r="R73" s="111" t="inlineStr">
        <is>
          <t>Цена без карты</t>
        </is>
      </c>
      <c r="S73" s="75" t="inlineStr">
        <is>
          <t>положительная</t>
        </is>
      </c>
      <c r="T73" s="71" t="n"/>
    </row>
    <row r="74">
      <c r="A74" s="309" t="n"/>
      <c r="L74" s="311" t="n"/>
      <c r="N74" s="353" t="n"/>
    </row>
    <row r="75">
      <c r="A75" s="309" t="n"/>
      <c r="L75" s="311" t="n"/>
    </row>
    <row r="76" ht="15.6" customHeight="1" s="325">
      <c r="A76" s="309" t="n"/>
      <c r="L76" s="311" t="n"/>
      <c r="N76" s="79" t="n"/>
      <c r="O76" s="80" t="n"/>
      <c r="P76" s="81" t="n"/>
      <c r="R76" s="73" t="n"/>
      <c r="S76" s="73" t="n"/>
      <c r="T76" s="73" t="n"/>
    </row>
    <row r="77" ht="15.6" customHeight="1" s="325">
      <c r="A77" s="312" t="n"/>
      <c r="B77" s="313" t="n"/>
      <c r="C77" s="313" t="n"/>
      <c r="D77" s="313" t="n"/>
      <c r="E77" s="313" t="n"/>
      <c r="F77" s="313" t="n"/>
      <c r="G77" s="313" t="n"/>
      <c r="H77" s="313" t="n"/>
      <c r="I77" s="313" t="n"/>
      <c r="J77" s="313" t="n"/>
      <c r="K77" s="313" t="n"/>
      <c r="L77" s="314" t="n"/>
      <c r="N77" s="79" t="n"/>
      <c r="O77" s="80" t="n"/>
      <c r="P77" s="81" t="n"/>
      <c r="R77" s="93" t="n"/>
      <c r="S77" s="80" t="n"/>
      <c r="T77" s="81" t="n"/>
    </row>
    <row r="78" ht="15.6" customHeight="1" s="325">
      <c r="A78" s="298" t="n"/>
      <c r="B78" s="369" t="n"/>
      <c r="C78" s="321" t="inlineStr">
        <is>
          <t>GERVENT</t>
        </is>
      </c>
      <c r="D78" s="369" t="n"/>
      <c r="E78" s="280" t="n"/>
      <c r="F78" s="369" t="n"/>
      <c r="G78" s="280" t="n"/>
      <c r="H78" s="369" t="n"/>
      <c r="I78" s="280" t="n"/>
      <c r="J78" s="369" t="n"/>
      <c r="K78" s="280" t="n"/>
      <c r="L78" s="369" t="n"/>
      <c r="R78" s="93" t="n"/>
      <c r="S78" s="80" t="n"/>
      <c r="T78" s="81" t="n"/>
    </row>
  </sheetData>
  <mergeCells count="66">
    <mergeCell ref="R30:T30"/>
    <mergeCell ref="K16:L16"/>
    <mergeCell ref="N68:P68"/>
    <mergeCell ref="N62:P62"/>
    <mergeCell ref="A56:L65"/>
    <mergeCell ref="A18:L27"/>
    <mergeCell ref="A55:L55"/>
    <mergeCell ref="R54:T54"/>
    <mergeCell ref="A78:B78"/>
    <mergeCell ref="C78:D78"/>
    <mergeCell ref="A16:B16"/>
    <mergeCell ref="N38:P38"/>
    <mergeCell ref="A42:L42"/>
    <mergeCell ref="C16:D16"/>
    <mergeCell ref="I16:J16"/>
    <mergeCell ref="A41:B41"/>
    <mergeCell ref="C41:D41"/>
    <mergeCell ref="I41:J41"/>
    <mergeCell ref="C54:J54"/>
    <mergeCell ref="A5:L5"/>
    <mergeCell ref="K41:L41"/>
    <mergeCell ref="E28:F28"/>
    <mergeCell ref="A68:L77"/>
    <mergeCell ref="A66:B66"/>
    <mergeCell ref="G66:H66"/>
    <mergeCell ref="G53:H53"/>
    <mergeCell ref="I66:J66"/>
    <mergeCell ref="I53:J53"/>
    <mergeCell ref="E78:F78"/>
    <mergeCell ref="A17:L17"/>
    <mergeCell ref="G28:H28"/>
    <mergeCell ref="G78:H78"/>
    <mergeCell ref="I28:J28"/>
    <mergeCell ref="N30:P30"/>
    <mergeCell ref="N6:P6"/>
    <mergeCell ref="A4:L4"/>
    <mergeCell ref="A43:L52"/>
    <mergeCell ref="A29:L29"/>
    <mergeCell ref="N74:P74"/>
    <mergeCell ref="A31:L40"/>
    <mergeCell ref="A67:L67"/>
    <mergeCell ref="N4:P4"/>
    <mergeCell ref="A53:B53"/>
    <mergeCell ref="N54:P54"/>
    <mergeCell ref="A30:L30"/>
    <mergeCell ref="K53:L53"/>
    <mergeCell ref="E16:F16"/>
    <mergeCell ref="N32:P32"/>
    <mergeCell ref="I78:J78"/>
    <mergeCell ref="G16:H16"/>
    <mergeCell ref="E41:F41"/>
    <mergeCell ref="R4:T4"/>
    <mergeCell ref="K66:L66"/>
    <mergeCell ref="G41:H41"/>
    <mergeCell ref="A28:B28"/>
    <mergeCell ref="C66:D66"/>
    <mergeCell ref="N56:P56"/>
    <mergeCell ref="E53:F53"/>
    <mergeCell ref="E66:F66"/>
    <mergeCell ref="C28:D28"/>
    <mergeCell ref="K28:L28"/>
    <mergeCell ref="C53:D53"/>
    <mergeCell ref="A6:L15"/>
    <mergeCell ref="N12:P12"/>
    <mergeCell ref="A1:L3"/>
    <mergeCell ref="K78:L78"/>
  </mergeCells>
  <hyperlinks>
    <hyperlink xmlns:r="http://schemas.openxmlformats.org/officeDocument/2006/relationships" ref="A28" r:id="rId1"/>
  </hyperlinks>
  <pageMargins left="0.7" right="0.7" top="0.75" bottom="0.75" header="0.3" footer="0.3"/>
  <pageSetup orientation="portrait" paperSize="9"/>
  <drawing xmlns:r="http://schemas.openxmlformats.org/officeDocument/2006/relationships" r:id="rId2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W19" sqref="W18:W19"/>
    </sheetView>
  </sheetViews>
  <sheetFormatPr baseColWidth="8" defaultRowHeight="14.4"/>
  <cols>
    <col width="16.6640625" customWidth="1" style="325" min="14" max="14"/>
    <col width="11.33203125" customWidth="1" style="325" min="15" max="15"/>
    <col width="18.109375" customWidth="1" style="325" min="18" max="18"/>
    <col width="21" customWidth="1" style="325" min="19" max="19"/>
    <col width="8.5546875" bestFit="1" customWidth="1" style="325" min="20" max="20"/>
  </cols>
  <sheetData>
    <row r="1">
      <c r="A1" s="348" t="n"/>
      <c r="B1" s="307" t="n"/>
      <c r="C1" s="307" t="n"/>
      <c r="D1" s="307" t="n"/>
      <c r="E1" s="307" t="n"/>
      <c r="F1" s="307" t="n"/>
      <c r="G1" s="307" t="n"/>
      <c r="H1" s="307" t="n"/>
      <c r="I1" s="307" t="n"/>
      <c r="J1" s="307" t="n"/>
      <c r="K1" s="307" t="n"/>
      <c r="L1" s="308" t="n"/>
    </row>
    <row r="2">
      <c r="A2" s="309" t="n"/>
      <c r="L2" s="311" t="n"/>
    </row>
    <row r="3" ht="51" customHeight="1" s="325">
      <c r="A3" s="312" t="n"/>
      <c r="B3" s="313" t="n"/>
      <c r="C3" s="313" t="n"/>
      <c r="D3" s="313" t="n"/>
      <c r="E3" s="313" t="n"/>
      <c r="F3" s="313" t="n"/>
      <c r="G3" s="313" t="n"/>
      <c r="H3" s="313" t="n"/>
      <c r="I3" s="313" t="n"/>
      <c r="J3" s="313" t="n"/>
      <c r="K3" s="313" t="n"/>
      <c r="L3" s="314" t="n"/>
    </row>
    <row r="4" ht="15.6" customHeight="1" s="325">
      <c r="A4" s="382" t="inlineStr">
        <is>
          <t>ОЗОН</t>
        </is>
      </c>
      <c r="B4" s="316" t="n"/>
      <c r="C4" s="316" t="n"/>
      <c r="D4" s="316" t="n"/>
      <c r="E4" s="316" t="n"/>
      <c r="F4" s="316" t="n"/>
      <c r="G4" s="316" t="n"/>
      <c r="H4" s="316" t="n"/>
      <c r="I4" s="316" t="n"/>
      <c r="J4" s="316" t="n"/>
      <c r="K4" s="316" t="n"/>
      <c r="L4" s="369" t="n"/>
    </row>
    <row r="5">
      <c r="A5" s="283" t="inlineStr">
        <is>
          <t>РВТ 160</t>
        </is>
      </c>
      <c r="B5" s="316" t="n"/>
      <c r="C5" s="316" t="n"/>
      <c r="D5" s="316" t="n"/>
      <c r="E5" s="316" t="n"/>
      <c r="F5" s="316" t="n"/>
      <c r="G5" s="316" t="n"/>
      <c r="H5" s="316" t="n"/>
      <c r="I5" s="316" t="n"/>
      <c r="J5" s="316" t="n"/>
      <c r="K5" s="316" t="n"/>
      <c r="L5" s="369" t="n"/>
    </row>
    <row r="6">
      <c r="A6" s="283" t="n"/>
      <c r="B6" s="307" t="n"/>
      <c r="C6" s="307" t="n"/>
      <c r="D6" s="307" t="n"/>
      <c r="E6" s="307" t="n"/>
      <c r="F6" s="307" t="n"/>
      <c r="G6" s="307" t="n"/>
      <c r="H6" s="307" t="n"/>
      <c r="I6" s="307" t="n"/>
      <c r="J6" s="307" t="n"/>
      <c r="K6" s="307" t="n"/>
      <c r="L6" s="308" t="n"/>
    </row>
    <row r="7" ht="15.6" customHeight="1" s="325">
      <c r="A7" s="309" t="n"/>
      <c r="L7" s="311" t="n"/>
      <c r="N7" s="335" t="inlineStr">
        <is>
          <t>ОЗОН</t>
        </is>
      </c>
      <c r="O7" s="316" t="n"/>
      <c r="P7" s="316" t="n"/>
      <c r="R7" s="64" t="inlineStr">
        <is>
          <t>было на прошлой неделе</t>
        </is>
      </c>
    </row>
    <row r="8">
      <c r="A8" s="309" t="n"/>
      <c r="L8" s="311" t="n"/>
      <c r="N8" s="353" t="inlineStr">
        <is>
          <t>РВТ 160</t>
        </is>
      </c>
      <c r="R8" s="64" t="inlineStr">
        <is>
          <t>Комплект</t>
        </is>
      </c>
      <c r="S8" s="64" t="n"/>
      <c r="T8" s="91" t="inlineStr">
        <is>
          <t>% от РРЦ</t>
        </is>
      </c>
      <c r="U8" s="71" t="n"/>
    </row>
    <row r="9" ht="15.6" customHeight="1" s="325">
      <c r="A9" s="309" t="n"/>
      <c r="L9" s="311" t="n"/>
      <c r="P9" s="65" t="inlineStr">
        <is>
          <t>%</t>
        </is>
      </c>
      <c r="R9" s="89" t="inlineStr">
        <is>
          <t>Цена по карте</t>
        </is>
      </c>
      <c r="S9" s="67" t="n">
        <v>5343</v>
      </c>
      <c r="T9" s="69">
        <f>100-(S9*100/10204)</f>
        <v/>
      </c>
      <c r="U9" s="71" t="n"/>
    </row>
    <row r="10" ht="15.6" customHeight="1" s="325">
      <c r="A10" s="309" t="n"/>
      <c r="L10" s="311" t="n"/>
      <c r="N10" s="66" t="inlineStr">
        <is>
          <t>Цена по карте</t>
        </is>
      </c>
      <c r="O10" s="67" t="n">
        <v>5306</v>
      </c>
      <c r="P10" s="69">
        <f>100-(O10*100/10204)</f>
        <v/>
      </c>
      <c r="R10" s="89" t="inlineStr">
        <is>
          <t>Цена без карты</t>
        </is>
      </c>
      <c r="S10" s="67" t="n">
        <v>5875</v>
      </c>
      <c r="T10" s="69">
        <f>100-(S10*100/10204)</f>
        <v/>
      </c>
      <c r="U10" s="71" t="n"/>
    </row>
    <row r="11" ht="15.6" customHeight="1" s="325">
      <c r="A11" s="309" t="n"/>
      <c r="L11" s="311" t="n"/>
      <c r="N11" s="66" t="inlineStr">
        <is>
          <t>Цена без карты</t>
        </is>
      </c>
      <c r="O11" s="67" t="n">
        <v>5758</v>
      </c>
      <c r="P11" s="69">
        <f>100-(O11*100/10204)</f>
        <v/>
      </c>
      <c r="R11" s="71" t="n"/>
      <c r="S11" s="71" t="n"/>
      <c r="T11" s="71" t="n"/>
      <c r="U11" s="71" t="n"/>
    </row>
    <row r="12">
      <c r="A12" s="309" t="n"/>
      <c r="L12" s="311" t="n"/>
      <c r="R12" s="73" t="inlineStr">
        <is>
          <t>Динамика изменения</t>
        </is>
      </c>
      <c r="S12" s="64" t="n"/>
      <c r="T12" s="71" t="n"/>
      <c r="U12" s="71" t="n"/>
    </row>
    <row r="13" ht="15.75" customHeight="1" s="325">
      <c r="A13" s="309" t="n"/>
      <c r="L13" s="311" t="n"/>
      <c r="R13" s="74" t="inlineStr">
        <is>
          <t>Цена по карте</t>
        </is>
      </c>
      <c r="S13" s="75" t="inlineStr">
        <is>
          <t>отрицательная</t>
        </is>
      </c>
      <c r="T13" s="71" t="n"/>
      <c r="U13" s="71" t="n"/>
    </row>
    <row r="14" ht="15.6" customHeight="1" s="325">
      <c r="A14" s="309" t="n"/>
      <c r="L14" s="311" t="n"/>
      <c r="R14" s="76" t="inlineStr">
        <is>
          <t>Цена без карты</t>
        </is>
      </c>
      <c r="S14" s="75" t="inlineStr">
        <is>
          <t>отрицательная</t>
        </is>
      </c>
      <c r="T14" s="71" t="n"/>
      <c r="U14" s="71" t="n"/>
    </row>
    <row r="15">
      <c r="A15" s="312" t="n"/>
      <c r="B15" s="313" t="n"/>
      <c r="C15" s="313" t="n"/>
      <c r="D15" s="313" t="n"/>
      <c r="E15" s="313" t="n"/>
      <c r="F15" s="313" t="n"/>
      <c r="G15" s="313" t="n"/>
      <c r="H15" s="313" t="n"/>
      <c r="I15" s="313" t="n"/>
      <c r="J15" s="313" t="n"/>
      <c r="K15" s="313" t="n"/>
      <c r="L15" s="314" t="n"/>
      <c r="R15" s="71" t="n"/>
      <c r="S15" s="71" t="n"/>
      <c r="T15" s="71" t="n"/>
      <c r="U15" s="71" t="n"/>
    </row>
    <row r="16">
      <c r="A16" s="298" t="inlineStr">
        <is>
          <t>https://www.ozon.ru/product/turbodeflektor-rrtv-160-brown-160mm-korichnevyy-1864211927/?_bctx=CAQQn-J6&amp;hs=1</t>
        </is>
      </c>
      <c r="B16" s="369" t="n"/>
      <c r="C16" s="305" t="inlineStr">
        <is>
          <t>GERVENT</t>
        </is>
      </c>
      <c r="D16" s="369" t="n"/>
      <c r="E16" s="280" t="n"/>
      <c r="F16" s="369" t="n"/>
      <c r="G16" s="280" t="n"/>
      <c r="H16" s="369" t="n"/>
      <c r="I16" s="280" t="n"/>
      <c r="J16" s="369" t="n"/>
      <c r="K16" s="280" t="n"/>
      <c r="L16" s="369" t="n"/>
    </row>
    <row r="17">
      <c r="A17" s="283" t="inlineStr">
        <is>
          <t>Комплект с РВТ - 160</t>
        </is>
      </c>
      <c r="B17" s="316" t="n"/>
      <c r="C17" s="316" t="n"/>
      <c r="D17" s="316" t="n"/>
      <c r="E17" s="316" t="n"/>
      <c r="F17" s="316" t="n"/>
      <c r="G17" s="316" t="n"/>
      <c r="H17" s="316" t="n"/>
      <c r="I17" s="316" t="n"/>
      <c r="J17" s="316" t="n"/>
      <c r="K17" s="316" t="n"/>
      <c r="L17" s="369" t="n"/>
      <c r="R17" s="353" t="inlineStr">
        <is>
          <t>Комплект с РВТ</t>
        </is>
      </c>
    </row>
    <row r="18" ht="15.6" customHeight="1" s="325">
      <c r="A18" s="283" t="n"/>
      <c r="B18" s="307" t="n"/>
      <c r="C18" s="307" t="n"/>
      <c r="D18" s="307" t="n"/>
      <c r="E18" s="307" t="n"/>
      <c r="F18" s="307" t="n"/>
      <c r="G18" s="307" t="n"/>
      <c r="H18" s="307" t="n"/>
      <c r="I18" s="307" t="n"/>
      <c r="J18" s="307" t="n"/>
      <c r="K18" s="307" t="n"/>
      <c r="L18" s="308" t="n"/>
      <c r="N18" s="335" t="n"/>
      <c r="O18" s="316" t="n"/>
      <c r="P18" s="316" t="n"/>
      <c r="R18" s="89" t="inlineStr">
        <is>
          <t>Цена по карте</t>
        </is>
      </c>
      <c r="S18" s="67" t="n">
        <v>9123</v>
      </c>
      <c r="T18" s="69">
        <f>100-(S18*100/10204)</f>
        <v/>
      </c>
    </row>
    <row r="19" ht="15.6" customHeight="1" s="325">
      <c r="A19" s="309" t="n"/>
      <c r="L19" s="311" t="n"/>
      <c r="N19" s="353" t="inlineStr">
        <is>
          <t>Комплект с РВТ</t>
        </is>
      </c>
      <c r="R19" s="89" t="inlineStr">
        <is>
          <t>Цена без карты</t>
        </is>
      </c>
      <c r="S19" s="67" t="n">
        <v>10101</v>
      </c>
      <c r="T19" s="69">
        <f>100-(S19*100/10204)</f>
        <v/>
      </c>
    </row>
    <row r="20">
      <c r="A20" s="309" t="n"/>
      <c r="L20" s="311" t="n"/>
      <c r="P20" s="65" t="inlineStr">
        <is>
          <t>%</t>
        </is>
      </c>
      <c r="R20" s="71" t="n"/>
      <c r="S20" s="71" t="n"/>
      <c r="T20" s="71" t="n"/>
    </row>
    <row r="21" ht="15.6" customHeight="1" s="325">
      <c r="A21" s="309" t="n"/>
      <c r="L21" s="311" t="n"/>
      <c r="N21" s="66" t="inlineStr">
        <is>
          <t>Цена по карте</t>
        </is>
      </c>
      <c r="O21" s="67" t="n">
        <v>8323</v>
      </c>
      <c r="P21" s="69">
        <f>100-(O21*100/10204)</f>
        <v/>
      </c>
      <c r="R21" s="73" t="inlineStr">
        <is>
          <t>Динамика изменения</t>
        </is>
      </c>
      <c r="S21" s="64" t="n"/>
      <c r="T21" s="71" t="n"/>
    </row>
    <row r="22" ht="15.6" customHeight="1" s="325">
      <c r="A22" s="309" t="n"/>
      <c r="L22" s="311" t="n"/>
      <c r="N22" s="66" t="inlineStr">
        <is>
          <t>Цена без карты</t>
        </is>
      </c>
      <c r="O22" s="67" t="n">
        <v>9036</v>
      </c>
      <c r="P22" s="69">
        <f>100-(O22*100/10204)</f>
        <v/>
      </c>
      <c r="R22" s="74" t="inlineStr">
        <is>
          <t>Цена по карте</t>
        </is>
      </c>
      <c r="S22" s="75" t="inlineStr">
        <is>
          <t>отрицательная</t>
        </is>
      </c>
      <c r="T22" s="71" t="n"/>
    </row>
    <row r="23" ht="15.6" customHeight="1" s="325">
      <c r="A23" s="309" t="n"/>
      <c r="L23" s="311" t="n"/>
      <c r="R23" s="76" t="inlineStr">
        <is>
          <t>Цена без карты</t>
        </is>
      </c>
      <c r="S23" s="75" t="inlineStr">
        <is>
          <t>отрицательная</t>
        </is>
      </c>
      <c r="T23" s="71" t="n"/>
    </row>
    <row r="24">
      <c r="A24" s="309" t="n"/>
      <c r="L24" s="311" t="n"/>
    </row>
    <row r="25">
      <c r="A25" s="309" t="n"/>
      <c r="L25" s="311" t="n"/>
    </row>
    <row r="26">
      <c r="A26" s="309" t="n"/>
      <c r="L26" s="311" t="n"/>
    </row>
    <row r="27">
      <c r="A27" s="312" t="n"/>
      <c r="B27" s="313" t="n"/>
      <c r="C27" s="313" t="n"/>
      <c r="D27" s="313" t="n"/>
      <c r="E27" s="313" t="n"/>
      <c r="F27" s="313" t="n"/>
      <c r="G27" s="313" t="n"/>
      <c r="H27" s="313" t="n"/>
      <c r="I27" s="313" t="n"/>
      <c r="J27" s="313" t="n"/>
      <c r="K27" s="313" t="n"/>
      <c r="L27" s="314" t="n"/>
    </row>
    <row r="28" ht="18.75" customHeight="1" s="325">
      <c r="A28" s="298" t="inlineStr">
        <is>
          <t>https://www.ozon.ru/product/komplekt-ventilyatsionnoy-sistemy-dlya-faltsevoy-i-bitumnoy-krovli-rrtv-s-160-brown-125mm-korich-1864193214/?_bctx=CAQQn-J6&amp;hs=1</t>
        </is>
      </c>
      <c r="B28" s="369" t="n"/>
      <c r="C28" s="280" t="n"/>
      <c r="D28" s="369" t="n"/>
      <c r="E28" s="280" t="n"/>
      <c r="F28" s="369" t="n"/>
      <c r="G28" s="280" t="n"/>
      <c r="H28" s="369" t="n"/>
      <c r="I28" s="280" t="n"/>
      <c r="J28" s="369" t="n"/>
      <c r="K28" s="280" t="n"/>
      <c r="L28" s="369" t="n"/>
    </row>
    <row r="29">
      <c r="A29" s="283" t="inlineStr">
        <is>
          <t>ПЭ</t>
        </is>
      </c>
      <c r="B29" s="316" t="n"/>
      <c r="C29" s="316" t="n"/>
      <c r="D29" s="316" t="n"/>
      <c r="E29" s="316" t="n"/>
      <c r="F29" s="316" t="n"/>
      <c r="G29" s="316" t="n"/>
      <c r="H29" s="316" t="n"/>
      <c r="I29" s="316" t="n"/>
      <c r="J29" s="316" t="n"/>
      <c r="K29" s="316" t="n"/>
      <c r="L29" s="369" t="n"/>
      <c r="R29" s="64" t="inlineStr">
        <is>
          <t>ПЭ</t>
        </is>
      </c>
      <c r="S29" s="64" t="n"/>
      <c r="T29" s="91" t="inlineStr">
        <is>
          <t>% от РРЦ</t>
        </is>
      </c>
    </row>
    <row r="30" ht="15.6" customHeight="1" s="325">
      <c r="A30" s="283" t="n"/>
      <c r="B30" s="307" t="n"/>
      <c r="C30" s="307" t="n"/>
      <c r="D30" s="307" t="n"/>
      <c r="E30" s="307" t="n"/>
      <c r="F30" s="307" t="n"/>
      <c r="G30" s="307" t="n"/>
      <c r="H30" s="307" t="n"/>
      <c r="I30" s="307" t="n"/>
      <c r="J30" s="307" t="n"/>
      <c r="K30" s="307" t="n"/>
      <c r="L30" s="308" t="n"/>
      <c r="N30" s="335" t="n"/>
      <c r="O30" s="316" t="n"/>
      <c r="P30" s="316" t="n"/>
      <c r="R30" s="89" t="inlineStr">
        <is>
          <t>Цена по карте</t>
        </is>
      </c>
      <c r="S30" s="67" t="n"/>
      <c r="T30" s="69">
        <f>100-(S30*100/10204)</f>
        <v/>
      </c>
    </row>
    <row r="31" ht="15.6" customHeight="1" s="325">
      <c r="A31" s="309" t="n"/>
      <c r="L31" s="311" t="n"/>
      <c r="N31" s="353" t="inlineStr">
        <is>
          <t>ПЭ</t>
        </is>
      </c>
      <c r="R31" s="89" t="inlineStr">
        <is>
          <t>Цена без карты</t>
        </is>
      </c>
      <c r="S31" s="67" t="n"/>
      <c r="T31" s="69">
        <f>100-(S31*100/10204)</f>
        <v/>
      </c>
    </row>
    <row r="32">
      <c r="A32" s="309" t="n"/>
      <c r="L32" s="311" t="n"/>
      <c r="P32" s="65" t="inlineStr">
        <is>
          <t>%</t>
        </is>
      </c>
      <c r="R32" s="71" t="n"/>
      <c r="S32" s="71" t="n"/>
      <c r="T32" s="71" t="n"/>
    </row>
    <row r="33" ht="15.6" customHeight="1" s="325">
      <c r="A33" s="309" t="n"/>
      <c r="L33" s="311" t="n"/>
      <c r="N33" s="66" t="inlineStr">
        <is>
          <t>Цена по карте</t>
        </is>
      </c>
      <c r="O33" s="67" t="n"/>
      <c r="P33" s="69">
        <f>100-(O33*100/10204)</f>
        <v/>
      </c>
      <c r="R33" s="73" t="inlineStr">
        <is>
          <t>Динамика изменения</t>
        </is>
      </c>
      <c r="S33" s="64" t="n"/>
      <c r="T33" s="71" t="n"/>
    </row>
    <row r="34" ht="15.6" customHeight="1" s="325">
      <c r="A34" s="309" t="n"/>
      <c r="L34" s="311" t="n"/>
      <c r="N34" s="66" t="inlineStr">
        <is>
          <t>Цена без карты</t>
        </is>
      </c>
      <c r="O34" s="67" t="n"/>
      <c r="P34" s="69">
        <f>100-(O34*100/10204)</f>
        <v/>
      </c>
      <c r="R34" s="74" t="inlineStr">
        <is>
          <t>Цена по карте</t>
        </is>
      </c>
      <c r="S34" s="75" t="inlineStr">
        <is>
          <t>отрицательная</t>
        </is>
      </c>
      <c r="T34" s="71" t="n"/>
    </row>
    <row r="35" ht="15.6" customHeight="1" s="325">
      <c r="A35" s="309" t="n"/>
      <c r="L35" s="311" t="n"/>
      <c r="R35" s="76" t="inlineStr">
        <is>
          <t>Цена без карты</t>
        </is>
      </c>
      <c r="S35" s="75" t="inlineStr">
        <is>
          <t>отрицательная</t>
        </is>
      </c>
      <c r="T35" s="71" t="n"/>
    </row>
    <row r="36">
      <c r="A36" s="309" t="n"/>
      <c r="L36" s="311" t="n"/>
    </row>
    <row r="37">
      <c r="A37" s="309" t="n"/>
      <c r="L37" s="311" t="n"/>
    </row>
    <row r="38">
      <c r="A38" s="309" t="n"/>
      <c r="L38" s="311" t="n"/>
    </row>
    <row r="39">
      <c r="A39" s="312" t="n"/>
      <c r="B39" s="313" t="n"/>
      <c r="C39" s="313" t="n"/>
      <c r="D39" s="313" t="n"/>
      <c r="E39" s="313" t="n"/>
      <c r="F39" s="313" t="n"/>
      <c r="G39" s="313" t="n"/>
      <c r="H39" s="313" t="n"/>
      <c r="I39" s="313" t="n"/>
      <c r="J39" s="313" t="n"/>
      <c r="K39" s="313" t="n"/>
      <c r="L39" s="314" t="n"/>
    </row>
    <row r="40" ht="18.75" customHeight="1" s="325">
      <c r="A40" s="298" t="n"/>
      <c r="B40" s="369" t="n"/>
      <c r="C40" s="280" t="n"/>
      <c r="D40" s="369" t="n"/>
      <c r="E40" s="280" t="n"/>
      <c r="F40" s="369" t="n"/>
      <c r="G40" s="280" t="n"/>
      <c r="H40" s="369" t="n"/>
      <c r="I40" s="280" t="n"/>
      <c r="J40" s="369" t="n"/>
      <c r="K40" s="280" t="n"/>
      <c r="L40" s="369" t="n"/>
    </row>
    <row r="41" ht="15.6" customHeight="1" s="325">
      <c r="A41" s="382" t="inlineStr">
        <is>
          <t>WB</t>
        </is>
      </c>
      <c r="B41" s="316" t="n"/>
      <c r="C41" s="316" t="n"/>
      <c r="D41" s="316" t="n"/>
      <c r="E41" s="316" t="n"/>
      <c r="F41" s="316" t="n"/>
      <c r="G41" s="316" t="n"/>
      <c r="H41" s="316" t="n"/>
      <c r="I41" s="316" t="n"/>
      <c r="J41" s="316" t="n"/>
      <c r="K41" s="316" t="n"/>
      <c r="L41" s="369" t="n"/>
    </row>
    <row r="42">
      <c r="A42" s="283" t="inlineStr">
        <is>
          <t>РВТ 160</t>
        </is>
      </c>
      <c r="B42" s="316" t="n"/>
      <c r="C42" s="316" t="n"/>
      <c r="D42" s="316" t="n"/>
      <c r="E42" s="316" t="n"/>
      <c r="F42" s="316" t="n"/>
      <c r="G42" s="316" t="n"/>
      <c r="H42" s="316" t="n"/>
      <c r="I42" s="316" t="n"/>
      <c r="J42" s="316" t="n"/>
      <c r="K42" s="316" t="n"/>
      <c r="L42" s="369" t="n"/>
    </row>
    <row r="43">
      <c r="A43" s="283" t="n"/>
      <c r="B43" s="307" t="n"/>
      <c r="C43" s="307" t="n"/>
      <c r="D43" s="307" t="n"/>
      <c r="E43" s="307" t="n"/>
      <c r="F43" s="307" t="n"/>
      <c r="G43" s="307" t="n"/>
      <c r="H43" s="307" t="n"/>
      <c r="I43" s="307" t="n"/>
      <c r="J43" s="307" t="n"/>
      <c r="K43" s="307" t="n"/>
      <c r="L43" s="308" t="n"/>
    </row>
    <row r="44" ht="15.6" customHeight="1" s="325">
      <c r="A44" s="309" t="n"/>
      <c r="L44" s="311" t="n"/>
      <c r="N44" s="335" t="inlineStr">
        <is>
          <t>WB</t>
        </is>
      </c>
      <c r="O44" s="316" t="n"/>
      <c r="P44" s="316" t="n"/>
      <c r="R44" s="64" t="inlineStr">
        <is>
          <t>было на прошлой неделе</t>
        </is>
      </c>
    </row>
    <row r="45">
      <c r="A45" s="309" t="n"/>
      <c r="L45" s="311" t="n"/>
      <c r="N45" s="353" t="inlineStr">
        <is>
          <t>РВТ 160</t>
        </is>
      </c>
      <c r="R45" s="64" t="inlineStr">
        <is>
          <t>Комплект</t>
        </is>
      </c>
      <c r="S45" s="64" t="n"/>
      <c r="T45" s="91" t="inlineStr">
        <is>
          <t>% от РРЦ</t>
        </is>
      </c>
      <c r="U45" s="71" t="n"/>
    </row>
    <row r="46" ht="15.6" customHeight="1" s="325">
      <c r="A46" s="309" t="n"/>
      <c r="L46" s="311" t="n"/>
      <c r="P46" s="65" t="inlineStr">
        <is>
          <t>%</t>
        </is>
      </c>
      <c r="R46" s="89" t="inlineStr">
        <is>
          <t>Цена по карте</t>
        </is>
      </c>
      <c r="S46" s="67" t="n">
        <v>4074</v>
      </c>
      <c r="T46" s="69">
        <f>100-(S46*100/10204)</f>
        <v/>
      </c>
      <c r="U46" s="71" t="n"/>
    </row>
    <row r="47" ht="15.6" customHeight="1" s="325">
      <c r="A47" s="309" t="n"/>
      <c r="L47" s="311" t="n"/>
      <c r="N47" s="66" t="inlineStr">
        <is>
          <t>Цена по карте</t>
        </is>
      </c>
      <c r="O47" s="67" t="n">
        <v>4452</v>
      </c>
      <c r="P47" s="69">
        <f>100-(O47*100/10204)</f>
        <v/>
      </c>
      <c r="R47" s="89" t="inlineStr">
        <is>
          <t>Цена без карты</t>
        </is>
      </c>
      <c r="S47" s="67" t="n">
        <v>4158</v>
      </c>
      <c r="T47" s="69">
        <f>100-(S47*100/10204)</f>
        <v/>
      </c>
      <c r="U47" s="71" t="n"/>
    </row>
    <row r="48" ht="15.6" customHeight="1" s="325">
      <c r="A48" s="309" t="n"/>
      <c r="L48" s="311" t="n"/>
      <c r="N48" s="66" t="inlineStr">
        <is>
          <t>Цена без карты</t>
        </is>
      </c>
      <c r="O48" s="67" t="n">
        <v>4543</v>
      </c>
      <c r="P48" s="69">
        <f>100-(O48*100/10204)</f>
        <v/>
      </c>
      <c r="R48" s="71" t="n"/>
      <c r="S48" s="71" t="n"/>
      <c r="T48" s="71" t="n"/>
      <c r="U48" s="71" t="n"/>
    </row>
    <row r="49">
      <c r="A49" s="309" t="n"/>
      <c r="L49" s="311" t="n"/>
      <c r="R49" s="73" t="inlineStr">
        <is>
          <t>Динамика изменения</t>
        </is>
      </c>
      <c r="S49" s="64" t="n"/>
      <c r="T49" s="71" t="n"/>
      <c r="U49" s="71" t="n"/>
    </row>
    <row r="50" ht="15.6" customHeight="1" s="325">
      <c r="A50" s="309" t="n"/>
      <c r="L50" s="311" t="n"/>
      <c r="R50" s="74" t="inlineStr">
        <is>
          <t>Цена по карте</t>
        </is>
      </c>
      <c r="S50" s="75" t="inlineStr">
        <is>
          <t>положительная</t>
        </is>
      </c>
      <c r="T50" s="71" t="n"/>
      <c r="U50" s="71" t="n"/>
    </row>
    <row r="51" ht="15.6" customHeight="1" s="325">
      <c r="A51" s="309" t="n"/>
      <c r="L51" s="311" t="n"/>
      <c r="R51" s="76" t="inlineStr">
        <is>
          <t>Цена без карты</t>
        </is>
      </c>
      <c r="S51" s="75" t="inlineStr">
        <is>
          <t>положительная</t>
        </is>
      </c>
      <c r="T51" s="71" t="n"/>
      <c r="U51" s="71" t="n"/>
    </row>
    <row r="52">
      <c r="A52" s="312" t="n"/>
      <c r="B52" s="313" t="n"/>
      <c r="C52" s="313" t="n"/>
      <c r="D52" s="313" t="n"/>
      <c r="E52" s="313" t="n"/>
      <c r="F52" s="313" t="n"/>
      <c r="G52" s="313" t="n"/>
      <c r="H52" s="313" t="n"/>
      <c r="I52" s="313" t="n"/>
      <c r="J52" s="313" t="n"/>
      <c r="K52" s="313" t="n"/>
      <c r="L52" s="314" t="n"/>
      <c r="R52" s="71" t="n"/>
      <c r="S52" s="71" t="n"/>
      <c r="T52" s="71" t="n"/>
      <c r="U52" s="71" t="n"/>
    </row>
    <row r="53">
      <c r="A53" s="298" t="n"/>
      <c r="B53" s="369" t="n"/>
      <c r="C53" s="305" t="inlineStr">
        <is>
          <t>GERVENT</t>
        </is>
      </c>
      <c r="D53" s="369" t="n"/>
      <c r="E53" s="280" t="n"/>
      <c r="F53" s="369" t="n"/>
      <c r="G53" s="280" t="n"/>
      <c r="H53" s="369" t="n"/>
      <c r="I53" s="280" t="n"/>
      <c r="J53" s="369" t="n"/>
      <c r="K53" s="280" t="n"/>
      <c r="L53" s="369" t="n"/>
    </row>
    <row r="54">
      <c r="A54" s="283" t="inlineStr">
        <is>
          <t>ВВ</t>
        </is>
      </c>
      <c r="B54" s="316" t="n"/>
      <c r="C54" s="316" t="n"/>
      <c r="D54" s="316" t="n"/>
      <c r="E54" s="316" t="n"/>
      <c r="F54" s="316" t="n"/>
      <c r="G54" s="316" t="n"/>
      <c r="H54" s="316" t="n"/>
      <c r="I54" s="316" t="n"/>
      <c r="J54" s="316" t="n"/>
      <c r="K54" s="316" t="n"/>
      <c r="L54" s="369" t="n"/>
      <c r="R54" s="353" t="inlineStr">
        <is>
          <t>Комплект с РВТ</t>
        </is>
      </c>
    </row>
    <row r="55" ht="15.6" customHeight="1" s="325">
      <c r="A55" s="283" t="n"/>
      <c r="B55" s="307" t="n"/>
      <c r="C55" s="307" t="n"/>
      <c r="D55" s="307" t="n"/>
      <c r="E55" s="307" t="n"/>
      <c r="F55" s="307" t="n"/>
      <c r="G55" s="307" t="n"/>
      <c r="H55" s="307" t="n"/>
      <c r="I55" s="307" t="n"/>
      <c r="J55" s="307" t="n"/>
      <c r="K55" s="307" t="n"/>
      <c r="L55" s="308" t="n"/>
      <c r="N55" s="335" t="n"/>
      <c r="O55" s="316" t="n"/>
      <c r="P55" s="316" t="n"/>
      <c r="R55" s="89" t="inlineStr">
        <is>
          <t>Цена по карте</t>
        </is>
      </c>
      <c r="S55" s="67" t="n"/>
      <c r="T55" s="69">
        <f>100-(S55*100/10204)</f>
        <v/>
      </c>
    </row>
    <row r="56" ht="15.6" customHeight="1" s="325">
      <c r="A56" s="309" t="n"/>
      <c r="L56" s="311" t="n"/>
      <c r="N56" s="353" t="inlineStr">
        <is>
          <t>Комплект с РВТ</t>
        </is>
      </c>
      <c r="R56" s="89" t="inlineStr">
        <is>
          <t>Цена без карты</t>
        </is>
      </c>
      <c r="S56" s="67" t="n"/>
      <c r="T56" s="69">
        <f>100-(S56*100/10204)</f>
        <v/>
      </c>
    </row>
    <row r="57">
      <c r="A57" s="309" t="n"/>
      <c r="L57" s="311" t="n"/>
      <c r="P57" s="65" t="inlineStr">
        <is>
          <t>%</t>
        </is>
      </c>
      <c r="R57" s="71" t="n"/>
      <c r="S57" s="71" t="n"/>
      <c r="T57" s="71" t="n"/>
    </row>
    <row r="58" ht="15.6" customHeight="1" s="325">
      <c r="A58" s="309" t="n"/>
      <c r="L58" s="311" t="n"/>
      <c r="N58" s="66" t="inlineStr">
        <is>
          <t>Цена по карте</t>
        </is>
      </c>
      <c r="O58" s="67" t="n"/>
      <c r="P58" s="69">
        <f>100-(O58*100/10204)</f>
        <v/>
      </c>
      <c r="R58" s="73" t="inlineStr">
        <is>
          <t>Динамика изменения</t>
        </is>
      </c>
      <c r="S58" s="64" t="n"/>
      <c r="T58" s="71" t="n"/>
    </row>
    <row r="59" ht="15.6" customHeight="1" s="325">
      <c r="A59" s="309" t="n"/>
      <c r="L59" s="311" t="n"/>
      <c r="N59" s="66" t="inlineStr">
        <is>
          <t>Цена без карты</t>
        </is>
      </c>
      <c r="O59" s="67" t="n"/>
      <c r="P59" s="69">
        <f>100-(O59*100/10204)</f>
        <v/>
      </c>
      <c r="R59" s="74" t="inlineStr">
        <is>
          <t>Цена по карте</t>
        </is>
      </c>
      <c r="S59" s="75" t="inlineStr">
        <is>
          <t>отрицательная</t>
        </is>
      </c>
      <c r="T59" s="71" t="n"/>
    </row>
    <row r="60" ht="15.6" customHeight="1" s="325">
      <c r="A60" s="309" t="n"/>
      <c r="L60" s="311" t="n"/>
      <c r="R60" s="76" t="inlineStr">
        <is>
          <t>Цена без карты</t>
        </is>
      </c>
      <c r="S60" s="75" t="inlineStr">
        <is>
          <t>отрицательная</t>
        </is>
      </c>
      <c r="T60" s="71" t="n"/>
    </row>
    <row r="61">
      <c r="A61" s="309" t="n"/>
      <c r="L61" s="311" t="n"/>
    </row>
    <row r="62">
      <c r="A62" s="309" t="n"/>
      <c r="L62" s="311" t="n"/>
    </row>
    <row r="63">
      <c r="A63" s="309" t="n"/>
      <c r="L63" s="311" t="n"/>
    </row>
    <row r="64">
      <c r="A64" s="312" t="n"/>
      <c r="B64" s="313" t="n"/>
      <c r="C64" s="313" t="n"/>
      <c r="D64" s="313" t="n"/>
      <c r="E64" s="313" t="n"/>
      <c r="F64" s="313" t="n"/>
      <c r="G64" s="313" t="n"/>
      <c r="H64" s="313" t="n"/>
      <c r="I64" s="313" t="n"/>
      <c r="J64" s="313" t="n"/>
      <c r="K64" s="313" t="n"/>
      <c r="L64" s="314" t="n"/>
    </row>
    <row r="65" ht="18.75" customHeight="1" s="325">
      <c r="A65" s="298" t="n"/>
      <c r="B65" s="369" t="n"/>
      <c r="C65" s="280" t="n"/>
      <c r="D65" s="369" t="n"/>
      <c r="E65" s="280" t="n"/>
      <c r="F65" s="369" t="n"/>
      <c r="G65" s="280" t="n"/>
      <c r="H65" s="369" t="n"/>
      <c r="I65" s="280" t="n"/>
      <c r="J65" s="369" t="n"/>
      <c r="K65" s="280" t="n"/>
      <c r="L65" s="369" t="n"/>
    </row>
    <row r="66">
      <c r="A66" s="283" t="inlineStr">
        <is>
          <t>ПЭ</t>
        </is>
      </c>
      <c r="B66" s="316" t="n"/>
      <c r="C66" s="316" t="n"/>
      <c r="D66" s="316" t="n"/>
      <c r="E66" s="316" t="n"/>
      <c r="F66" s="316" t="n"/>
      <c r="G66" s="316" t="n"/>
      <c r="H66" s="316" t="n"/>
      <c r="I66" s="316" t="n"/>
      <c r="J66" s="316" t="n"/>
      <c r="K66" s="316" t="n"/>
      <c r="L66" s="369" t="n"/>
      <c r="R66" s="64" t="inlineStr">
        <is>
          <t>ПЭ</t>
        </is>
      </c>
      <c r="S66" s="64" t="n"/>
      <c r="T66" s="91" t="inlineStr">
        <is>
          <t>% от РРЦ</t>
        </is>
      </c>
    </row>
    <row r="67" ht="15.6" customHeight="1" s="325">
      <c r="A67" s="283" t="n"/>
      <c r="B67" s="307" t="n"/>
      <c r="C67" s="307" t="n"/>
      <c r="D67" s="307" t="n"/>
      <c r="E67" s="307" t="n"/>
      <c r="F67" s="307" t="n"/>
      <c r="G67" s="307" t="n"/>
      <c r="H67" s="307" t="n"/>
      <c r="I67" s="307" t="n"/>
      <c r="J67" s="307" t="n"/>
      <c r="K67" s="307" t="n"/>
      <c r="L67" s="308" t="n"/>
      <c r="N67" s="335" t="n"/>
      <c r="O67" s="316" t="n"/>
      <c r="P67" s="316" t="n"/>
      <c r="R67" s="89" t="inlineStr">
        <is>
          <t>Цена по карте</t>
        </is>
      </c>
      <c r="S67" s="67" t="n"/>
      <c r="T67" s="69">
        <f>100-(S67*100/10204)</f>
        <v/>
      </c>
    </row>
    <row r="68" ht="15.6" customHeight="1" s="325">
      <c r="A68" s="309" t="n"/>
      <c r="L68" s="311" t="n"/>
      <c r="N68" s="353" t="inlineStr">
        <is>
          <t>ПЭ</t>
        </is>
      </c>
      <c r="R68" s="89" t="inlineStr">
        <is>
          <t>Цена без карты</t>
        </is>
      </c>
      <c r="S68" s="67" t="n"/>
      <c r="T68" s="69">
        <f>100-(S68*100/10204)</f>
        <v/>
      </c>
    </row>
    <row r="69">
      <c r="A69" s="309" t="n"/>
      <c r="L69" s="311" t="n"/>
      <c r="P69" s="65" t="inlineStr">
        <is>
          <t>%</t>
        </is>
      </c>
      <c r="R69" s="71" t="n"/>
      <c r="S69" s="71" t="n"/>
      <c r="T69" s="71" t="n"/>
    </row>
    <row r="70" ht="15.6" customHeight="1" s="325">
      <c r="A70" s="309" t="n"/>
      <c r="L70" s="311" t="n"/>
      <c r="N70" s="66" t="inlineStr">
        <is>
          <t>Цена по карте</t>
        </is>
      </c>
      <c r="O70" s="67" t="n"/>
      <c r="P70" s="69">
        <f>100-(O70*100/10204)</f>
        <v/>
      </c>
      <c r="R70" s="73" t="inlineStr">
        <is>
          <t>Динамика изменения</t>
        </is>
      </c>
      <c r="S70" s="64" t="n"/>
      <c r="T70" s="71" t="n"/>
    </row>
    <row r="71" ht="15.6" customHeight="1" s="325">
      <c r="A71" s="309" t="n"/>
      <c r="L71" s="311" t="n"/>
      <c r="N71" s="66" t="inlineStr">
        <is>
          <t>Цена без карты</t>
        </is>
      </c>
      <c r="O71" s="67" t="n"/>
      <c r="P71" s="69">
        <f>100-(O71*100/10204)</f>
        <v/>
      </c>
      <c r="R71" s="74" t="inlineStr">
        <is>
          <t>Цена по карте</t>
        </is>
      </c>
      <c r="S71" s="75" t="inlineStr">
        <is>
          <t>отрицательная</t>
        </is>
      </c>
      <c r="T71" s="71" t="n"/>
    </row>
    <row r="72" ht="15.6" customHeight="1" s="325">
      <c r="A72" s="309" t="n"/>
      <c r="L72" s="311" t="n"/>
      <c r="R72" s="76" t="inlineStr">
        <is>
          <t>Цена без карты</t>
        </is>
      </c>
      <c r="S72" s="75" t="inlineStr">
        <is>
          <t>отрицательная</t>
        </is>
      </c>
      <c r="T72" s="71" t="n"/>
    </row>
    <row r="73">
      <c r="A73" s="309" t="n"/>
      <c r="L73" s="311" t="n"/>
    </row>
    <row r="74">
      <c r="A74" s="309" t="n"/>
      <c r="L74" s="311" t="n"/>
    </row>
    <row r="75">
      <c r="A75" s="309" t="n"/>
      <c r="L75" s="311" t="n"/>
    </row>
    <row r="76">
      <c r="A76" s="312" t="n"/>
      <c r="B76" s="313" t="n"/>
      <c r="C76" s="313" t="n"/>
      <c r="D76" s="313" t="n"/>
      <c r="E76" s="313" t="n"/>
      <c r="F76" s="313" t="n"/>
      <c r="G76" s="313" t="n"/>
      <c r="H76" s="313" t="n"/>
      <c r="I76" s="313" t="n"/>
      <c r="J76" s="313" t="n"/>
      <c r="K76" s="313" t="n"/>
      <c r="L76" s="314" t="n"/>
    </row>
    <row r="77" ht="18.75" customHeight="1" s="325">
      <c r="A77" s="298" t="n"/>
      <c r="B77" s="369" t="n"/>
      <c r="C77" s="280" t="n"/>
      <c r="D77" s="369" t="n"/>
      <c r="E77" s="280" t="n"/>
      <c r="F77" s="369" t="n"/>
      <c r="G77" s="280" t="n"/>
      <c r="H77" s="369" t="n"/>
      <c r="I77" s="280" t="n"/>
      <c r="J77" s="369" t="n"/>
      <c r="K77" s="280" t="n"/>
      <c r="L77" s="369" t="n"/>
    </row>
  </sheetData>
  <mergeCells count="65">
    <mergeCell ref="C77:D77"/>
    <mergeCell ref="K16:L16"/>
    <mergeCell ref="N68:P68"/>
    <mergeCell ref="I65:J65"/>
    <mergeCell ref="A54:L54"/>
    <mergeCell ref="G77:H77"/>
    <mergeCell ref="A55:L64"/>
    <mergeCell ref="I77:J77"/>
    <mergeCell ref="A41:L41"/>
    <mergeCell ref="N18:P18"/>
    <mergeCell ref="A66:L66"/>
    <mergeCell ref="A18:L27"/>
    <mergeCell ref="N8:P8"/>
    <mergeCell ref="N44:P44"/>
    <mergeCell ref="N67:P67"/>
    <mergeCell ref="R54:T54"/>
    <mergeCell ref="A16:B16"/>
    <mergeCell ref="A42:L42"/>
    <mergeCell ref="N19:P19"/>
    <mergeCell ref="A65:B65"/>
    <mergeCell ref="C16:D16"/>
    <mergeCell ref="I16:J16"/>
    <mergeCell ref="C65:D65"/>
    <mergeCell ref="A5:L5"/>
    <mergeCell ref="R17:T17"/>
    <mergeCell ref="E28:F28"/>
    <mergeCell ref="C53:D53"/>
    <mergeCell ref="G53:H53"/>
    <mergeCell ref="G28:H28"/>
    <mergeCell ref="N31:P31"/>
    <mergeCell ref="I53:J53"/>
    <mergeCell ref="C40:D40"/>
    <mergeCell ref="I28:J28"/>
    <mergeCell ref="E40:F40"/>
    <mergeCell ref="K40:L40"/>
    <mergeCell ref="A17:L17"/>
    <mergeCell ref="E65:F65"/>
    <mergeCell ref="N30:P30"/>
    <mergeCell ref="A4:L4"/>
    <mergeCell ref="A43:L52"/>
    <mergeCell ref="A29:L29"/>
    <mergeCell ref="E77:F77"/>
    <mergeCell ref="K77:L77"/>
    <mergeCell ref="N45:P45"/>
    <mergeCell ref="A67:L76"/>
    <mergeCell ref="G65:H65"/>
    <mergeCell ref="N55:P55"/>
    <mergeCell ref="A30:L39"/>
    <mergeCell ref="A53:B53"/>
    <mergeCell ref="N7:P7"/>
    <mergeCell ref="K53:L53"/>
    <mergeCell ref="E16:F16"/>
    <mergeCell ref="G16:H16"/>
    <mergeCell ref="K65:L65"/>
    <mergeCell ref="K28:L28"/>
    <mergeCell ref="A28:B28"/>
    <mergeCell ref="C28:D28"/>
    <mergeCell ref="N56:P56"/>
    <mergeCell ref="E53:F53"/>
    <mergeCell ref="A1:L3"/>
    <mergeCell ref="A6:L15"/>
    <mergeCell ref="A40:B40"/>
    <mergeCell ref="G40:H40"/>
    <mergeCell ref="I40:J40"/>
    <mergeCell ref="A77:B77"/>
  </mergeCells>
  <hyperlinks>
    <hyperlink xmlns:r="http://schemas.openxmlformats.org/officeDocument/2006/relationships" ref="A16" r:id="rId1"/>
    <hyperlink xmlns:r="http://schemas.openxmlformats.org/officeDocument/2006/relationships" ref="A28" r:id="rId2"/>
  </hyperlinks>
  <pageMargins left="0.7" right="0.7" top="0.75" bottom="0.75" header="0.3" footer="0.3"/>
  <pageSetup orientation="portrait" paperSize="9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2026-06-18T09:19:22Z</dcterms:modified>
  <cp:lastModifiedBy>Администратор</cp:lastModifiedBy>
  <cp:revision>3</cp:revision>
  <cp:lastPrinted>2026-06-15T10:31:30Z</cp:lastPrinted>
</cp:coreProperties>
</file>