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firstSheet="4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Подготовка к зачету" sheetId="6" r:id="rId6"/>
  </sheets>
  <calcPr calcId="125725"/>
</workbook>
</file>

<file path=xl/calcChain.xml><?xml version="1.0" encoding="utf-8"?>
<calcChain xmlns="http://schemas.openxmlformats.org/spreadsheetml/2006/main">
  <c r="I24" i="2"/>
  <c r="G24"/>
  <c r="H24"/>
  <c r="F24"/>
  <c r="E24"/>
  <c r="D24"/>
  <c r="C24"/>
  <c r="C26"/>
  <c r="B26"/>
  <c r="D30"/>
  <c r="D32"/>
  <c r="D34"/>
  <c r="D36"/>
  <c r="D28"/>
  <c r="B29"/>
  <c r="D29" s="1"/>
  <c r="B30"/>
  <c r="B31"/>
  <c r="D31" s="1"/>
  <c r="B32"/>
  <c r="B33"/>
  <c r="D33" s="1"/>
  <c r="B34"/>
  <c r="B35"/>
  <c r="D35" s="1"/>
  <c r="B36"/>
  <c r="B37"/>
  <c r="D37" s="1"/>
  <c r="B28"/>
  <c r="A29"/>
  <c r="C29" s="1"/>
  <c r="A30"/>
  <c r="C30" s="1"/>
  <c r="A31"/>
  <c r="C31" s="1"/>
  <c r="A32"/>
  <c r="C32" s="1"/>
  <c r="A33"/>
  <c r="C33" s="1"/>
  <c r="A34"/>
  <c r="C34" s="1"/>
  <c r="A35"/>
  <c r="C35" s="1"/>
  <c r="A36"/>
  <c r="C36" s="1"/>
  <c r="A28"/>
  <c r="C28" s="1"/>
  <c r="A26" s="1"/>
  <c r="B24"/>
  <c r="A24"/>
  <c r="K6"/>
  <c r="K4"/>
  <c r="M2"/>
  <c r="L2"/>
  <c r="N2" s="1"/>
  <c r="K2"/>
  <c r="K8" s="1"/>
</calcChain>
</file>

<file path=xl/sharedStrings.xml><?xml version="1.0" encoding="utf-8"?>
<sst xmlns="http://schemas.openxmlformats.org/spreadsheetml/2006/main" count="62" uniqueCount="56">
  <si>
    <t xml:space="preserve">130.22 </t>
  </si>
  <si>
    <t xml:space="preserve">162.30 </t>
  </si>
  <si>
    <t xml:space="preserve">138.52 </t>
  </si>
  <si>
    <t xml:space="preserve">139.62 </t>
  </si>
  <si>
    <t xml:space="preserve">140.12 </t>
  </si>
  <si>
    <t xml:space="preserve">152.90 </t>
  </si>
  <si>
    <t xml:space="preserve">139.19 </t>
  </si>
  <si>
    <t xml:space="preserve">150.04 </t>
  </si>
  <si>
    <t xml:space="preserve">136.80 </t>
  </si>
  <si>
    <t xml:space="preserve">132.30 </t>
  </si>
  <si>
    <t xml:space="preserve">144.08 </t>
  </si>
  <si>
    <t xml:space="preserve">144.33 </t>
  </si>
  <si>
    <t xml:space="preserve">108.91 </t>
  </si>
  <si>
    <t xml:space="preserve">148.76 </t>
  </si>
  <si>
    <t xml:space="preserve">144.45 </t>
  </si>
  <si>
    <t xml:space="preserve">126.25 </t>
  </si>
  <si>
    <t xml:space="preserve">130.15 </t>
  </si>
  <si>
    <t xml:space="preserve">128.66 </t>
  </si>
  <si>
    <t xml:space="preserve">113.77 </t>
  </si>
  <si>
    <t xml:space="preserve">151.07 </t>
  </si>
  <si>
    <t>data</t>
  </si>
  <si>
    <t>sample1</t>
  </si>
  <si>
    <t>sample2</t>
  </si>
  <si>
    <t>elements</t>
  </si>
  <si>
    <t>range</t>
  </si>
  <si>
    <t>sample</t>
  </si>
  <si>
    <t>sample1*</t>
  </si>
  <si>
    <t>sample2*</t>
  </si>
  <si>
    <t>S1</t>
  </si>
  <si>
    <t>S2</t>
  </si>
  <si>
    <t>S12</t>
  </si>
  <si>
    <t>S12*</t>
  </si>
  <si>
    <t>M(S1)</t>
  </si>
  <si>
    <t>D(S1)</t>
  </si>
  <si>
    <t>T(S1)</t>
  </si>
  <si>
    <t>a(0.05)</t>
  </si>
  <si>
    <t>Reject H0</t>
  </si>
  <si>
    <t>-----------------------------------------------------------------------------------------------------------------------------------------------------------------------------</t>
  </si>
  <si>
    <t>X_B</t>
  </si>
  <si>
    <t>X_A</t>
  </si>
  <si>
    <t>SSW</t>
  </si>
  <si>
    <t>SE</t>
  </si>
  <si>
    <t>q</t>
  </si>
  <si>
    <t>MSW</t>
  </si>
  <si>
    <t>SSW1</t>
  </si>
  <si>
    <t>SSW2</t>
  </si>
  <si>
    <t>dif1</t>
  </si>
  <si>
    <t>dif2</t>
  </si>
  <si>
    <t>Sdif1</t>
  </si>
  <si>
    <t>Sdif2</t>
  </si>
  <si>
    <t>CL</t>
  </si>
  <si>
    <t>from</t>
  </si>
  <si>
    <t>deference</t>
  </si>
  <si>
    <t>to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</si>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</sst>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1"/>
  <sheetViews>
    <sheetView workbookViewId="0"/>
  </sheetViews>
  <sheetFormatPr defaultRowHeight="15"/>
  <sheetData>
    <row r="1" spans="1:1">
      <c r="A1" t="s">
        <v>20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L9" sqref="L9"/>
    </sheetView>
  </sheetViews>
  <sheetFormatPr defaultRowHeight="15"/>
  <sheetData>
    <row r="1" spans="1:14">
      <c r="A1" t="s">
        <v>21</v>
      </c>
      <c r="B1" t="s">
        <v>22</v>
      </c>
      <c r="D1" t="s">
        <v>23</v>
      </c>
      <c r="E1" t="s">
        <v>24</v>
      </c>
      <c r="F1" t="s">
        <v>25</v>
      </c>
      <c r="H1" t="s">
        <v>26</v>
      </c>
      <c r="I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>
      <c r="A2">
        <v>236</v>
      </c>
      <c r="B2">
        <v>216</v>
      </c>
      <c r="D2">
        <v>196</v>
      </c>
      <c r="E2">
        <v>1</v>
      </c>
      <c r="F2">
        <v>2</v>
      </c>
      <c r="H2">
        <v>215</v>
      </c>
      <c r="I2">
        <v>196</v>
      </c>
      <c r="K2">
        <f>SUM(E8,E10:E11,E13,E15:E19)</f>
        <v>118</v>
      </c>
      <c r="L2">
        <f>SUM(E2:E7,E9,E12,E14,E20)</f>
        <v>72</v>
      </c>
      <c r="M2">
        <f>SUM(E2:E20)</f>
        <v>190</v>
      </c>
      <c r="N2">
        <f>K2+L2</f>
        <v>190</v>
      </c>
    </row>
    <row r="3" spans="1:14">
      <c r="A3">
        <v>224</v>
      </c>
      <c r="B3">
        <v>202</v>
      </c>
      <c r="D3">
        <v>200</v>
      </c>
      <c r="E3">
        <v>2</v>
      </c>
      <c r="F3">
        <v>2</v>
      </c>
      <c r="H3">
        <v>218</v>
      </c>
      <c r="I3">
        <v>200</v>
      </c>
      <c r="K3" t="s">
        <v>32</v>
      </c>
    </row>
    <row r="4" spans="1:14">
      <c r="A4">
        <v>218</v>
      </c>
      <c r="B4">
        <v>205</v>
      </c>
      <c r="D4">
        <v>202</v>
      </c>
      <c r="E4">
        <v>3</v>
      </c>
      <c r="F4">
        <v>2</v>
      </c>
      <c r="H4">
        <v>219</v>
      </c>
      <c r="I4">
        <v>202</v>
      </c>
      <c r="K4">
        <f>9*(9+10+1)/2</f>
        <v>90</v>
      </c>
    </row>
    <row r="5" spans="1:14">
      <c r="A5">
        <v>228</v>
      </c>
      <c r="B5">
        <v>200</v>
      </c>
      <c r="D5">
        <v>204</v>
      </c>
      <c r="E5">
        <v>4</v>
      </c>
      <c r="F5">
        <v>2</v>
      </c>
      <c r="H5">
        <v>224</v>
      </c>
      <c r="I5">
        <v>204</v>
      </c>
      <c r="K5" t="s">
        <v>33</v>
      </c>
    </row>
    <row r="6" spans="1:14">
      <c r="A6">
        <v>234</v>
      </c>
      <c r="B6">
        <v>207</v>
      </c>
      <c r="D6">
        <v>205</v>
      </c>
      <c r="E6">
        <v>5</v>
      </c>
      <c r="F6">
        <v>2</v>
      </c>
      <c r="H6">
        <v>227</v>
      </c>
      <c r="I6">
        <v>205</v>
      </c>
      <c r="K6">
        <f>9*10*(9+10+1)/12</f>
        <v>150</v>
      </c>
    </row>
    <row r="7" spans="1:14">
      <c r="A7">
        <v>215</v>
      </c>
      <c r="B7">
        <v>196</v>
      </c>
      <c r="D7">
        <v>207</v>
      </c>
      <c r="E7">
        <v>6</v>
      </c>
      <c r="F7">
        <v>2</v>
      </c>
      <c r="H7">
        <v>228</v>
      </c>
      <c r="I7">
        <v>207</v>
      </c>
      <c r="K7" t="s">
        <v>34</v>
      </c>
    </row>
    <row r="8" spans="1:14">
      <c r="A8">
        <v>219</v>
      </c>
      <c r="B8">
        <v>222</v>
      </c>
      <c r="D8">
        <v>215</v>
      </c>
      <c r="E8">
        <v>7</v>
      </c>
      <c r="F8">
        <v>1</v>
      </c>
      <c r="H8">
        <v>230</v>
      </c>
      <c r="I8">
        <v>216</v>
      </c>
      <c r="K8">
        <f>(K2-K4)/SQRT(K6)</f>
        <v>2.2861904265976327</v>
      </c>
    </row>
    <row r="9" spans="1:14">
      <c r="A9">
        <v>227</v>
      </c>
      <c r="B9">
        <v>272</v>
      </c>
      <c r="D9">
        <v>216</v>
      </c>
      <c r="E9">
        <v>8</v>
      </c>
      <c r="F9">
        <v>2</v>
      </c>
      <c r="H9">
        <v>234</v>
      </c>
      <c r="I9">
        <v>222</v>
      </c>
      <c r="K9" t="s">
        <v>35</v>
      </c>
      <c r="L9">
        <v>1.96</v>
      </c>
      <c r="M9" t="s">
        <v>36</v>
      </c>
    </row>
    <row r="10" spans="1:14">
      <c r="A10">
        <v>230</v>
      </c>
      <c r="B10">
        <v>226</v>
      </c>
      <c r="D10">
        <v>218</v>
      </c>
      <c r="E10">
        <v>9</v>
      </c>
      <c r="F10">
        <v>1</v>
      </c>
      <c r="H10">
        <v>236</v>
      </c>
      <c r="I10">
        <v>226</v>
      </c>
    </row>
    <row r="11" spans="1:14">
      <c r="B11">
        <v>204</v>
      </c>
      <c r="D11">
        <v>219</v>
      </c>
      <c r="E11">
        <v>10</v>
      </c>
      <c r="F11">
        <v>1</v>
      </c>
      <c r="I11">
        <v>272</v>
      </c>
    </row>
    <row r="12" spans="1:14">
      <c r="D12">
        <v>222</v>
      </c>
      <c r="E12">
        <v>11</v>
      </c>
      <c r="F12">
        <v>2</v>
      </c>
    </row>
    <row r="13" spans="1:14">
      <c r="D13">
        <v>224</v>
      </c>
      <c r="E13">
        <v>12</v>
      </c>
      <c r="F13">
        <v>1</v>
      </c>
    </row>
    <row r="14" spans="1:14">
      <c r="D14">
        <v>226</v>
      </c>
      <c r="E14">
        <v>13</v>
      </c>
      <c r="F14">
        <v>2</v>
      </c>
    </row>
    <row r="15" spans="1:14">
      <c r="D15">
        <v>227</v>
      </c>
      <c r="E15">
        <v>14</v>
      </c>
      <c r="F15">
        <v>1</v>
      </c>
    </row>
    <row r="16" spans="1:14">
      <c r="D16">
        <v>228</v>
      </c>
      <c r="E16">
        <v>15</v>
      </c>
      <c r="F16">
        <v>1</v>
      </c>
    </row>
    <row r="17" spans="1:9">
      <c r="D17">
        <v>230</v>
      </c>
      <c r="E17">
        <v>16</v>
      </c>
      <c r="F17">
        <v>1</v>
      </c>
    </row>
    <row r="18" spans="1:9">
      <c r="D18">
        <v>234</v>
      </c>
      <c r="E18">
        <v>17</v>
      </c>
      <c r="F18">
        <v>1</v>
      </c>
    </row>
    <row r="19" spans="1:9">
      <c r="D19">
        <v>236</v>
      </c>
      <c r="E19">
        <v>18</v>
      </c>
      <c r="F19">
        <v>1</v>
      </c>
    </row>
    <row r="20" spans="1:9">
      <c r="D20">
        <v>272</v>
      </c>
      <c r="E20">
        <v>19</v>
      </c>
      <c r="F20">
        <v>2</v>
      </c>
    </row>
    <row r="22" spans="1:9">
      <c r="A22" s="1" t="s">
        <v>37</v>
      </c>
    </row>
    <row r="23" spans="1:9">
      <c r="A23" t="s">
        <v>39</v>
      </c>
      <c r="B23" t="s">
        <v>38</v>
      </c>
      <c r="C23" t="s">
        <v>43</v>
      </c>
      <c r="D23" t="s">
        <v>41</v>
      </c>
      <c r="E23" t="s">
        <v>42</v>
      </c>
      <c r="F23" t="s">
        <v>50</v>
      </c>
      <c r="G23" t="s">
        <v>51</v>
      </c>
      <c r="H23" t="s">
        <v>52</v>
      </c>
      <c r="I23" t="s">
        <v>53</v>
      </c>
    </row>
    <row r="24" spans="1:9">
      <c r="A24">
        <f>AVERAGE(A2:A10)</f>
        <v>225.66666666666666</v>
      </c>
      <c r="B24">
        <f>AVERAGE(B2:B11)</f>
        <v>215</v>
      </c>
      <c r="C24">
        <f>C26/(19-2)</f>
        <v>287.1764705882353</v>
      </c>
      <c r="D24">
        <f>SQRT(C24/2*(1/9+1/10))</f>
        <v>5.5057308230084079</v>
      </c>
      <c r="E24">
        <f>(A24-B24)/D24</f>
        <v>1.9373752567217302</v>
      </c>
      <c r="F24">
        <f>2.98/SQRT(2)*D24*SQRT(1/9+1/10)</f>
        <v>5.3305471209407154</v>
      </c>
      <c r="G24">
        <f>H24-F24</f>
        <v>5.3361195457259418</v>
      </c>
      <c r="H24">
        <f>A24-B24</f>
        <v>10.666666666666657</v>
      </c>
      <c r="I24">
        <f>H24+F24</f>
        <v>15.997213787607372</v>
      </c>
    </row>
    <row r="25" spans="1:9">
      <c r="A25" t="s">
        <v>44</v>
      </c>
      <c r="B25" t="s">
        <v>45</v>
      </c>
      <c r="C25" t="s">
        <v>40</v>
      </c>
    </row>
    <row r="26" spans="1:9">
      <c r="A26">
        <f>SUM(C28:C36)</f>
        <v>422.00000000000006</v>
      </c>
      <c r="B26">
        <f>SUM(D28:D37)</f>
        <v>4460</v>
      </c>
      <c r="C26">
        <f>SUM(A26:B26)</f>
        <v>4882</v>
      </c>
    </row>
    <row r="27" spans="1:9">
      <c r="A27" t="s">
        <v>46</v>
      </c>
      <c r="B27" t="s">
        <v>47</v>
      </c>
      <c r="C27" t="s">
        <v>48</v>
      </c>
      <c r="D27" t="s">
        <v>49</v>
      </c>
    </row>
    <row r="28" spans="1:9">
      <c r="A28">
        <f>A2-AVERAGE($A$2:$A$10)</f>
        <v>10.333333333333343</v>
      </c>
      <c r="B28">
        <f>B2-AVERAGE($B$2:$B$11)</f>
        <v>1</v>
      </c>
      <c r="C28">
        <f>A28^2</f>
        <v>106.77777777777797</v>
      </c>
      <c r="D28">
        <f>B28^2</f>
        <v>1</v>
      </c>
    </row>
    <row r="29" spans="1:9">
      <c r="A29">
        <f t="shared" ref="A29:A36" si="0">A3-AVERAGE($A$2:$A$10)</f>
        <v>-1.6666666666666572</v>
      </c>
      <c r="B29">
        <f t="shared" ref="B29:B37" si="1">B3-AVERAGE($B$2:$B$11)</f>
        <v>-13</v>
      </c>
      <c r="C29">
        <f t="shared" ref="C29:C36" si="2">A29^2</f>
        <v>2.7777777777777461</v>
      </c>
      <c r="D29">
        <f t="shared" ref="D29:D37" si="3">B29^2</f>
        <v>169</v>
      </c>
    </row>
    <row r="30" spans="1:9">
      <c r="A30">
        <f t="shared" si="0"/>
        <v>-7.6666666666666572</v>
      </c>
      <c r="B30">
        <f t="shared" si="1"/>
        <v>-10</v>
      </c>
      <c r="C30">
        <f t="shared" si="2"/>
        <v>58.777777777777629</v>
      </c>
      <c r="D30">
        <f t="shared" si="3"/>
        <v>100</v>
      </c>
    </row>
    <row r="31" spans="1:9">
      <c r="A31">
        <f t="shared" si="0"/>
        <v>2.3333333333333428</v>
      </c>
      <c r="B31">
        <f t="shared" si="1"/>
        <v>-15</v>
      </c>
      <c r="C31">
        <f t="shared" si="2"/>
        <v>5.4444444444444891</v>
      </c>
      <c r="D31">
        <f t="shared" si="3"/>
        <v>225</v>
      </c>
    </row>
    <row r="32" spans="1:9">
      <c r="A32">
        <f t="shared" si="0"/>
        <v>8.3333333333333428</v>
      </c>
      <c r="B32">
        <f t="shared" si="1"/>
        <v>-8</v>
      </c>
      <c r="C32">
        <f t="shared" si="2"/>
        <v>69.444444444444599</v>
      </c>
      <c r="D32">
        <f t="shared" si="3"/>
        <v>64</v>
      </c>
    </row>
    <row r="33" spans="1:4">
      <c r="A33">
        <f t="shared" si="0"/>
        <v>-10.666666666666657</v>
      </c>
      <c r="B33">
        <f t="shared" si="1"/>
        <v>-19</v>
      </c>
      <c r="C33">
        <f t="shared" si="2"/>
        <v>113.77777777777757</v>
      </c>
      <c r="D33">
        <f t="shared" si="3"/>
        <v>361</v>
      </c>
    </row>
    <row r="34" spans="1:4">
      <c r="A34">
        <f t="shared" si="0"/>
        <v>-6.6666666666666572</v>
      </c>
      <c r="B34">
        <f t="shared" si="1"/>
        <v>7</v>
      </c>
      <c r="C34">
        <f t="shared" si="2"/>
        <v>44.444444444444315</v>
      </c>
      <c r="D34">
        <f t="shared" si="3"/>
        <v>49</v>
      </c>
    </row>
    <row r="35" spans="1:4">
      <c r="A35">
        <f t="shared" si="0"/>
        <v>1.3333333333333428</v>
      </c>
      <c r="B35">
        <f t="shared" si="1"/>
        <v>57</v>
      </c>
      <c r="C35">
        <f t="shared" si="2"/>
        <v>1.777777777777803</v>
      </c>
      <c r="D35">
        <f t="shared" si="3"/>
        <v>3249</v>
      </c>
    </row>
    <row r="36" spans="1:4">
      <c r="A36">
        <f t="shared" si="0"/>
        <v>4.3333333333333428</v>
      </c>
      <c r="B36">
        <f t="shared" si="1"/>
        <v>11</v>
      </c>
      <c r="C36">
        <f t="shared" si="2"/>
        <v>18.77777777777786</v>
      </c>
      <c r="D36">
        <f t="shared" si="3"/>
        <v>121</v>
      </c>
    </row>
    <row r="37" spans="1:4">
      <c r="B37">
        <f t="shared" si="1"/>
        <v>-11</v>
      </c>
      <c r="D37">
        <f t="shared" si="3"/>
        <v>121</v>
      </c>
    </row>
  </sheetData>
  <sortState ref="I2:I11">
    <sortCondition ref="I2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5" sqref="E15"/>
    </sheetView>
  </sheetViews>
  <sheetFormatPr defaultRowHeight="15"/>
  <sheetData>
    <row r="1" spans="1:2">
      <c r="A1" t="s">
        <v>21</v>
      </c>
      <c r="B1" t="s">
        <v>22</v>
      </c>
    </row>
    <row r="2" spans="1:2">
      <c r="A2">
        <v>236</v>
      </c>
      <c r="B2">
        <v>216</v>
      </c>
    </row>
    <row r="3" spans="1:2">
      <c r="A3">
        <v>224</v>
      </c>
      <c r="B3">
        <v>202</v>
      </c>
    </row>
    <row r="4" spans="1:2">
      <c r="A4">
        <v>218</v>
      </c>
      <c r="B4">
        <v>205</v>
      </c>
    </row>
    <row r="5" spans="1:2">
      <c r="A5">
        <v>228</v>
      </c>
      <c r="B5">
        <v>200</v>
      </c>
    </row>
    <row r="6" spans="1:2">
      <c r="A6">
        <v>234</v>
      </c>
      <c r="B6">
        <v>207</v>
      </c>
    </row>
    <row r="7" spans="1:2">
      <c r="A7">
        <v>215</v>
      </c>
      <c r="B7">
        <v>196</v>
      </c>
    </row>
    <row r="8" spans="1:2">
      <c r="A8">
        <v>219</v>
      </c>
      <c r="B8">
        <v>222</v>
      </c>
    </row>
    <row r="9" spans="1:2">
      <c r="A9">
        <v>227</v>
      </c>
      <c r="B9">
        <v>272</v>
      </c>
    </row>
    <row r="10" spans="1:2">
      <c r="A10">
        <v>230</v>
      </c>
      <c r="B10">
        <v>226</v>
      </c>
    </row>
    <row r="11" spans="1:2">
      <c r="B11">
        <v>204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2:B7"/>
    </sheetView>
  </sheetViews>
  <sheetFormatPr defaultRowHeight="15"/>
  <sheetData>
    <row r="1" spans="1:2">
      <c r="A1" t="s">
        <v>54</v>
      </c>
      <c r="B1" t="s">
        <v>55</v>
      </c>
    </row>
    <row r="2" spans="1:2">
      <c r="A2">
        <v>1</v>
      </c>
      <c r="B2" s="2">
        <v>1.26</v>
      </c>
    </row>
    <row r="3" spans="1:2">
      <c r="A3">
        <v>2</v>
      </c>
      <c r="B3" s="2">
        <v>1.27</v>
      </c>
    </row>
    <row r="4" spans="1:2">
      <c r="A4">
        <v>3</v>
      </c>
      <c r="B4" s="2">
        <v>1.1200000000000001</v>
      </c>
    </row>
    <row r="5" spans="1:2">
      <c r="A5">
        <v>4</v>
      </c>
      <c r="B5" s="2">
        <v>1.1599999999999999</v>
      </c>
    </row>
    <row r="6" spans="1:2">
      <c r="A6">
        <v>5</v>
      </c>
      <c r="B6" s="2">
        <v>1.03</v>
      </c>
    </row>
    <row r="7" spans="1:2">
      <c r="A7">
        <v>6</v>
      </c>
      <c r="B7" s="2">
        <v>1.01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sheetData>
    <row r="1" spans="1:2">
      <c r="A1" t="s">
        <v>54</v>
      </c>
      <c r="B1" t="s">
        <v>55</v>
      </c>
    </row>
    <row r="2" spans="1:2">
      <c r="A2">
        <v>236</v>
      </c>
      <c r="B2">
        <v>216</v>
      </c>
    </row>
    <row r="3" spans="1:2">
      <c r="A3">
        <v>224</v>
      </c>
      <c r="B3">
        <v>202</v>
      </c>
    </row>
    <row r="4" spans="1:2">
      <c r="A4">
        <v>218</v>
      </c>
      <c r="B4">
        <v>205</v>
      </c>
    </row>
    <row r="5" spans="1:2">
      <c r="A5">
        <v>228</v>
      </c>
      <c r="B5">
        <v>200</v>
      </c>
    </row>
    <row r="6" spans="1:2">
      <c r="A6">
        <v>234</v>
      </c>
      <c r="B6">
        <v>207</v>
      </c>
    </row>
    <row r="7" spans="1:2">
      <c r="A7">
        <v>215</v>
      </c>
      <c r="B7">
        <v>196</v>
      </c>
    </row>
    <row r="8" spans="1:2">
      <c r="A8">
        <v>219</v>
      </c>
      <c r="B8">
        <v>222</v>
      </c>
    </row>
    <row r="9" spans="1:2">
      <c r="A9">
        <v>227</v>
      </c>
      <c r="B9">
        <v>226</v>
      </c>
    </row>
    <row r="10" spans="1:2">
      <c r="A10">
        <v>228</v>
      </c>
      <c r="B10">
        <v>225</v>
      </c>
    </row>
    <row r="11" spans="1:2">
      <c r="A11">
        <v>230</v>
      </c>
      <c r="B11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14" sqref="B14"/>
    </sheetView>
  </sheetViews>
  <sheetFormatPr defaultRowHeight="15"/>
  <sheetData>
    <row r="1" spans="1:2">
      <c r="A1" t="s">
        <v>54</v>
      </c>
      <c r="B1" t="s">
        <v>55</v>
      </c>
    </row>
    <row r="2" spans="1:2">
      <c r="A2">
        <v>236</v>
      </c>
      <c r="B2">
        <v>216</v>
      </c>
    </row>
    <row r="3" spans="1:2">
      <c r="A3">
        <v>224</v>
      </c>
      <c r="B3">
        <v>202</v>
      </c>
    </row>
    <row r="4" spans="1:2">
      <c r="A4">
        <v>218</v>
      </c>
      <c r="B4">
        <v>205</v>
      </c>
    </row>
    <row r="5" spans="1:2">
      <c r="A5">
        <v>228</v>
      </c>
      <c r="B5">
        <v>200</v>
      </c>
    </row>
    <row r="6" spans="1:2">
      <c r="A6">
        <v>234</v>
      </c>
      <c r="B6">
        <v>207</v>
      </c>
    </row>
    <row r="7" spans="1:2">
      <c r="A7">
        <v>215</v>
      </c>
      <c r="B7">
        <v>196</v>
      </c>
    </row>
    <row r="8" spans="1:2">
      <c r="A8">
        <v>219</v>
      </c>
      <c r="B8">
        <v>222</v>
      </c>
    </row>
    <row r="9" spans="1:2">
      <c r="A9">
        <v>227</v>
      </c>
      <c r="B9">
        <v>272</v>
      </c>
    </row>
    <row r="10" spans="1:2">
      <c r="A10">
        <v>230</v>
      </c>
      <c r="B10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Подготовка к зачету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2020-05-21T13:59:24Z</dcterms:modified>
</cp:coreProperties>
</file>