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<sst xmlns="http://schemas.openxmlformats.org/spreadsheetml/2006/main" count="571" uniqueCount="249">
  <si>
    <t>Вес</t>
  </si>
  <si>
    <t>№</t>
  </si>
  <si>
    <t>Дмитриева</t>
  </si>
  <si>
    <t>Параметр оценки</t>
  </si>
  <si>
    <t>Входящий от 7 916 237-65-01</t>
  </si>
  <si>
    <t>Входящий от 7 920 365-06-77</t>
  </si>
  <si>
    <t>Исходящий на 8 (926) 264-00-40</t>
  </si>
  <si>
    <t>Входящий от 7 495 357-00-14</t>
  </si>
  <si>
    <t>Входящий от 7 498 653-86-66</t>
  </si>
  <si>
    <t>Исходящий на 8 (987) 290-11-90</t>
  </si>
  <si>
    <t>Входящий от 7 903 282-10-28</t>
  </si>
  <si>
    <t>Исходящий на 8 (985) 437-73-57</t>
  </si>
  <si>
    <t>Входящий от 7 495 780-97-00</t>
  </si>
  <si>
    <t>Входящий от 7 920 349-33-96</t>
  </si>
  <si>
    <t>Исходящий на 8 (925) 216-48-16</t>
  </si>
  <si>
    <t>Исходящий на 8 (926) 692-19-02</t>
  </si>
  <si>
    <t>Входящий от 7 910 469-22-13</t>
  </si>
  <si>
    <t>Исходящий на 8 (922) 613-16-75</t>
  </si>
  <si>
    <t>Исходящий на 8 (926) 791-77-93</t>
  </si>
  <si>
    <t>Входящий от 7 929 555-97-47</t>
  </si>
  <si>
    <t>Исходящий на 8 (917) 544-12-11</t>
  </si>
  <si>
    <t>Входящий от 7 903 597-16-95</t>
  </si>
  <si>
    <t>Исходящий на 8 (916) 311-07-23</t>
  </si>
  <si>
    <t>Входящий от 7 499 977-49-30</t>
  </si>
  <si>
    <t>Входящий от 7 965 009-33-33</t>
  </si>
  <si>
    <t>Исходящий на 8 (910) 469-22-13</t>
  </si>
  <si>
    <t>Входящий от 7 916 217-40-59</t>
  </si>
  <si>
    <t>Исходящий на 8 (920) 365-06-77</t>
  </si>
  <si>
    <t>Исходящий на 8 (922) 243-70-00</t>
  </si>
  <si>
    <t>Входящий от 7 926 244-06-82</t>
  </si>
  <si>
    <t>Исходящий на 8 (912) 785-73-63</t>
  </si>
  <si>
    <t>Исходящий на 8 (912) 796-43-27</t>
  </si>
  <si>
    <t>Входящий от 7 927 208-01-87</t>
  </si>
  <si>
    <t>Входящий от 7 915 331-76-28</t>
  </si>
  <si>
    <t>Исходящий на 8 (905) 308-08-08</t>
  </si>
  <si>
    <t>Входящий от 7 906 038-10-50</t>
  </si>
  <si>
    <t>Исходящий на 8 (926) 645-22-67</t>
  </si>
  <si>
    <t>Входящий от 7 903 878-70-12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</si>
  <si>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</si>
  <si>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</si>
  <si>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</si>
  <si>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</si>
  <si>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</si>
  <si>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</si>
  <si>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</si>
  <si>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</si>
  <si>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</si>
  <si>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</si>
  <si>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</si>
  <si>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</si>
  <si>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</si>
  <si>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</si>
  <si>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</si>
  <si>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</si>
  <si>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</si>
  <si>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</si>
  <si>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</si>
  <si>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</si>
  <si>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</si>
  <si>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</si>
  <si>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</si>
  <si>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</si>
  <si>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</si>
  <si>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</si>
  <si>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выявлена</t>
  </si>
  <si>
    <t>Комната  не выявлена</t>
  </si>
  <si>
    <t>Комната не выявлена</t>
  </si>
  <si>
    <t xml:space="preserve">Спальня (Максимальный балл 11) 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</si>
  <si>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</si>
  <si>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</si>
  <si>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</si>
  <si>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</si>
  <si>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</si>
  <si>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</si>
  <si>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</si>
  <si>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</si>
  <si>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</si>
  <si>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</si>
  <si>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</si>
  <si>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</si>
  <si>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</si>
  <si>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</si>
  <si>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</si>
  <si>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</si>
  <si>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</si>
  <si>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</si>
  <si>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</si>
  <si>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</si>
  <si>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</si>
  <si>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</si>
  <si>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</si>
  <si>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</si>
  <si>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</si>
  <si>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</si>
  <si>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</si>
  <si>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</si>
  <si>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</si>
  <si>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</si>
  <si>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</si>
  <si>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</si>
  <si>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</si>
  <si>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Да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</si>
  <si>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</si>
  <si>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</si>
  <si>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</si>
  <si>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</si>
  <si>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</si>
  <si>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</si>
  <si>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</si>
  <si>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</si>
  <si>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</si>
  <si>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</si>
  <si>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</si>
  <si>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</si>
  <si>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</si>
  <si>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</si>
  <si>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</si>
  <si>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</si>
  <si>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</si>
  <si>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</si>
  <si>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</si>
  <si>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</si>
  <si>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</si>
  <si>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</si>
  <si>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</si>
  <si>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</si>
  <si>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</si>
  <si>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</si>
  <si>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</si>
  <si>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</si>
  <si>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</si>
  <si>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</si>
  <si>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</si>
  <si>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</si>
  <si>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</si>
  <si>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</si>
  <si>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</si>
  <si>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</si>
  <si>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</si>
  <si>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</si>
  <si>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</si>
  <si>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</si>
  <si>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</si>
  <si>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</si>
  <si>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</si>
  <si>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</si>
  <si>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</si>
  <si>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</si>
  <si>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</si>
  <si>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</si>
  <si>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</si>
  <si>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</si>
  <si>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</si>
  <si>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</si>
  <si>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</si>
  <si>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</si>
  <si>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</si>
  <si>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</si>
  <si>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</si>
  <si>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</si>
  <si>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</si>
  <si>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</si>
  <si>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</si>
  <si>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</si>
  <si>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Твист. Наличие, сроки. Нужен из наличия. Отправить фото. Консультация.</t>
  </si>
  <si>
    <t>Диван Джейсон и Милфорд. Наличие, сроки. Посмотреть вживую</t>
  </si>
  <si>
    <t>Диван Морган.  Была в ТЦ говорит он был в наличии, а сейчас нет. Проверить наличие и связаться.</t>
  </si>
  <si>
    <t>Кресло Лоид и Чарли. Наличие, сроки.</t>
  </si>
  <si>
    <t>Диван Соренто, Жаклин. Наличие, сроки. Консультация.</t>
  </si>
  <si>
    <t>2 звонка. Диван Брик. Отправить варианты тканей. Подобрать варианты по запросу и отправить</t>
  </si>
  <si>
    <t>Нужен диван прямой до 220 см. в длину, механизм пантограф, пума, тик-так. Понравился Джейсон 246 см, но нужны уже подлокотники. Предложила Морган. Не понравились ножки. Плюсы: спальное место на каждый день, 220 см., не надо отодвигать от стены. Отправила видео, еще раз перечислила плюсы. Сказал посмотрит.</t>
  </si>
  <si>
    <t>2 звонка. Диван Морган.  Расчет стоимости. Детали доставки, оплаты, сервиса. Оформили заказ.</t>
  </si>
  <si>
    <t>2 звонка (8 (906) 055-19-12) Интересует диван Рафаэль, кресло. Консультация. Отправить ткани.  Пока выбирает ткань. Подумает.</t>
  </si>
  <si>
    <t>Интересует диван Шерон 3-х местный со спальным местом + кресло. Ткань, чем дешевле, тем лучше. Консультация, расчет. Пойдет в салон.</t>
  </si>
  <si>
    <t>Ранее общались по дивану Брик. Определяется с размерами и кол-м модулей. Консультация.</t>
  </si>
  <si>
    <t>Ранее общались по дивану Брик. Определяется с размерами и кол-м модулей. Консультация. Расчет стоимости.</t>
  </si>
  <si>
    <t>Клиент еще не выбрала, я предложила рассмотреть кресло Дейтон, скидка 40% с распродажи.</t>
  </si>
  <si>
    <t>2 звонка. Нужен диван в офис, с реклайнерами. Консультация, отправить фото.  Согласует с руководством Харви или Клайд. Смотрит из наличия. Позвонить, уточнить, что выбрала.</t>
  </si>
  <si>
    <t>Марвин угловой с оттоманкой, зеленый или оранжево-коричневый, в антивандальной ткани, на заказ.Нужно определиться с размером и позвонит.</t>
  </si>
  <si>
    <t>Выбрали диван, но его купили. Предложено купить новый с такой же скидкой, по уменьшенным срокам. Поговорит с женой, в начале октября будет заказывать.</t>
  </si>
  <si>
    <t>Рассматривали 2 дивана в офис. Клиенту дорого. Предложен Борже, он дешевле, бюджет 100 тыс. Сделать подборку и отправить.</t>
  </si>
  <si>
    <t>3 звонка. Общались онлайн. Оформили диван на примерку.</t>
  </si>
  <si>
    <t xml:space="preserve">Ранее выбирали диван, но не заказали, теперь уменьшилась скидка. Ждет еще один образец из другого магазина, посмотрит и решит через неделю. </t>
  </si>
  <si>
    <t>Кресло Чарли. Наличие, сроки. Консультация. Стоимость.</t>
  </si>
  <si>
    <t>Диван на дачу до 230 см., для сна на каждый день в черной коже. Доставка по Мо, нужен  к новому году.
Предложила Морган в Терра люкс</t>
  </si>
  <si>
    <t>Диван Габриса, Верджиния. Посмотреть вживую. Консультация.</t>
  </si>
  <si>
    <t>Рассматривали диван Фьюжн. Поехали в ТЦ, не понравился совсем, на фото лучше было. Ничего не понравилось.</t>
  </si>
  <si>
    <t>2 звонка. Нью-Йорк, Клайд, Брик. Консультация, стоимость. Предложен Борже, Стив. Поедет в ТЦ смотреть.</t>
  </si>
  <si>
    <t>2 звонка. Диван Кубус. Наличие, сроки, стоимость. Согласился оформить, в процессе понял, что большой. Предложила Морган. Сказал, что посмотрит на сайте и перезвонит.</t>
  </si>
  <si>
    <t>2 звонка. Диван Морган, ранее общались. Определяется с тканью еще. Думает пока.</t>
  </si>
  <si>
    <t xml:space="preserve">2 звонка. Позвонила, хочет из наличия кресло и банкетку в сером холодном цвете. Будет еще смотреть на сайте. Цвет вельвет люкс 13 не подходит.
</t>
  </si>
  <si>
    <t>Морган и Терра. Диван нужен не скоро, ремонт еще не начала. Дизайн не очень понравился, хотелось бы более хайтечный. Позвонит, как подойдет время. Хочет приехать в салон.</t>
  </si>
  <si>
    <t>Сиэтл. Консультация по доставке, оплате. Наличие, сроки. Оформили в СПБ.</t>
  </si>
  <si>
    <t>Диван Бриг. Проработка дизайнерских решений для клиента. Перешли в Ватсап.</t>
  </si>
  <si>
    <t>Консультация по диванам и креслам Бриг и Бакстер. Также консультация по кроватям в пределах стоимости -30-35 тыс.руб. и по наличию обеденного стола на 12 персон. Менеджер долго молчит, плохо дает клиенту обратную связь.</t>
  </si>
  <si>
    <t xml:space="preserve">2 звонка. Угловой диван в антивандальной ткани. Далее клиент от покупки отказался, не устроил факт предоплаты. Не нравится в какое время звонит менеджер. </t>
  </si>
  <si>
    <t>Уточнение по приобретению дивана, консультация по габаритам. Предварительный просчет по дивану и подушкам к нему, перешли в Ватсап.</t>
  </si>
  <si>
    <t>Первичное обращение, прошлись по всему каталогу. Дальнейшая консультация осуществлялась через Ватсапп.</t>
  </si>
  <si>
    <t>Первичное обращение,  консультация по дивану Лофт. Направила клиента в ТЦ.</t>
  </si>
  <si>
    <t>Первичное обращение,  консультация по дивану Клайд. Менеджер направила фото дивана в Ватсапп. Замечание от клиента о скорости разговора менеджера.</t>
  </si>
  <si>
    <t>Первичное обращение, консультация по срокам изготовления дивана Борнео.</t>
  </si>
  <si>
    <t>2 звонка. Оформление заказа, уточнение деталей сборки, доставки и оплаты.</t>
  </si>
  <si>
    <t>Консультация по угловому дивану. Клиент хочет осмотреть фактически, в наличии дивана нет в салонах.</t>
  </si>
  <si>
    <t>Менеджер перезвонила после общения в Ватсапе. Консультация по стоимости, цвету и ткани дивана.</t>
  </si>
  <si>
    <t>Были ли возражения - Да или Нет</t>
  </si>
  <si>
    <t>Нет</t>
  </si>
  <si>
    <t xml:space="preserve">Примечания по возражениям, если было </t>
  </si>
  <si>
    <t>Цена</t>
  </si>
  <si>
    <t>Сомневается</t>
  </si>
  <si>
    <t>Предоплата. Клиент от покупки отказался, не устроил факт предоплаты.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</si>
  <si>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</si>
  <si>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</si>
  <si>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Цена. Клиенту дорого. Предложен Борже дешевле, бюджет 100 тыс. Сделать подборку и отправить.</t>
  </si>
  <si>
    <t>Сомневается. Менеджер не убедила остановиться на этом диване. Не смотреть конкурентов</t>
  </si>
  <si>
    <t>Клиент узнав о предоплате, сказал всего доброго, больше не звонить. Уменеджера не было возможности ответить.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</si>
  <si>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</si>
  <si>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</si>
  <si>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</si>
  <si>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</si>
  <si>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</si>
  <si>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</si>
  <si>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</si>
  <si>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</si>
  <si>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</si>
  <si>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</si>
  <si>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</si>
  <si>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</si>
  <si>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</si>
  <si>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</si>
  <si>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</si>
  <si>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</si>
  <si>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</si>
  <si>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</si>
  <si>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</si>
  <si>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</si>
  <si>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</si>
  <si>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</si>
  <si>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</si>
  <si>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</si>
  <si>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</si>
  <si>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</si>
  <si>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26.08-1.09</t>
  </si>
  <si>
    <t>2.09-8.09</t>
  </si>
  <si>
    <t>9.09-15.09</t>
  </si>
  <si>
    <t>16.09-22.09</t>
  </si>
  <si>
    <t>23.09-29.09</t>
  </si>
  <si>
    <t>День</t>
  </si>
  <si>
    <t>Кол-во</t>
  </si>
  <si>
    <t>Сентябрь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</si>
</sst>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H:mm:ss"/>
    <numFmt numFmtId="167" formatCode="dd\.mm\.yyyy"/>
    <numFmt numFmtId="168" formatCode="dd.mm"/>
  </numFmts>
  <fonts count="15">
    <font>
      <sz val="10.0"/>
      <color rgb="FF000000"/>
      <name val="Arial"/>
    </font>
    <font>
      <color theme="1"/>
      <name val="Arial"/>
    </font>
    <font>
      <b/>
      <sz val="18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u/>
      <sz val="11.0"/>
      <color rgb="FF2067B0"/>
      <name val="Calibri"/>
    </font>
    <font>
      <u/>
      <color rgb="FF2067B0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1" fillId="0" fontId="2" numFmtId="164" xfId="0" applyAlignment="1" applyBorder="1" applyFont="1" applyNumberFormat="1">
      <alignment horizontal="center" vertical="bottom"/>
    </xf>
    <xf borderId="2" fillId="2" fontId="2" numFmtId="164" xfId="0" applyAlignment="1" applyBorder="1" applyFill="1" applyFont="1" applyNumberFormat="1">
      <alignment horizontal="center" readingOrder="0" shrinkToFit="0" vertical="bottom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0" fillId="3" fontId="4" numFmtId="164" xfId="0" applyAlignment="1" applyFill="1" applyFont="1" applyNumberFormat="1">
      <alignment horizontal="center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1" fillId="3" fontId="4" numFmtId="164" xfId="0" applyAlignment="1" applyBorder="1" applyFont="1" applyNumberFormat="1">
      <alignment horizontal="center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2" fillId="0" fontId="3" numFmtId="165" xfId="0" applyAlignment="1" applyBorder="1" applyFont="1" applyNumberFormat="1">
      <alignment horizontal="center" readingOrder="0" shrinkToFit="0" vertical="center" wrapText="1"/>
    </xf>
    <xf borderId="3" fillId="0" fontId="3" numFmtId="165" xfId="0" applyAlignment="1" applyBorder="1" applyFont="1" applyNumberFormat="1">
      <alignment horizontal="center" readingOrder="0" shrinkToFit="0" vertical="center" wrapText="1"/>
    </xf>
    <xf borderId="0" fillId="4" fontId="4" numFmtId="164" xfId="0" applyAlignment="1" applyFill="1" applyFont="1" applyNumberFormat="1">
      <alignment horizontal="center" shrinkToFit="0" vertical="center" wrapText="1"/>
    </xf>
    <xf borderId="2" fillId="0" fontId="1" numFmtId="0" xfId="0" applyAlignment="1" applyBorder="1" applyFont="1">
      <alignment vertical="bottom"/>
    </xf>
    <xf borderId="6" fillId="0" fontId="5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0" fillId="5" fontId="6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7" fillId="5" fontId="7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shrinkToFit="0" vertical="bottom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2" fillId="0" fontId="1" numFmtId="166" xfId="0" applyAlignment="1" applyBorder="1" applyFont="1" applyNumberFormat="1">
      <alignment vertical="bottom"/>
    </xf>
    <xf borderId="3" fillId="0" fontId="2" numFmtId="166" xfId="0" applyAlignment="1" applyBorder="1" applyFont="1" applyNumberFormat="1">
      <alignment horizontal="center" shrinkToFit="0" vertical="bottom" wrapText="1"/>
    </xf>
    <xf borderId="3" fillId="0" fontId="4" numFmtId="46" xfId="0" applyAlignment="1" applyBorder="1" applyFont="1" applyNumberFormat="1">
      <alignment horizontal="center" readingOrder="0" shrinkToFit="0" vertical="center" wrapText="1"/>
    </xf>
    <xf borderId="5" fillId="0" fontId="4" numFmtId="21" xfId="0" applyAlignment="1" applyBorder="1" applyFont="1" applyNumberFormat="1">
      <alignment horizontal="center" readingOrder="0" shrinkToFit="0" vertical="center" wrapText="1"/>
    </xf>
    <xf borderId="2" fillId="0" fontId="4" numFmtId="21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2" fillId="6" fontId="9" numFmtId="0" xfId="0" applyAlignment="1" applyBorder="1" applyFill="1" applyFont="1">
      <alignment horizontal="center" shrinkToFit="0" vertical="bottom" wrapText="1"/>
    </xf>
    <xf borderId="2" fillId="5" fontId="8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2" fillId="7" fontId="9" numFmtId="0" xfId="0" applyAlignment="1" applyBorder="1" applyFill="1" applyFont="1">
      <alignment horizontal="center" shrinkToFit="0" vertical="bottom" wrapText="1"/>
    </xf>
    <xf borderId="2" fillId="5" fontId="8" numFmtId="0" xfId="0" applyAlignment="1" applyBorder="1" applyFont="1">
      <alignment horizontal="center" shrinkToFit="0" vertical="bottom" wrapText="1"/>
    </xf>
    <xf borderId="2" fillId="8" fontId="9" numFmtId="0" xfId="0" applyAlignment="1" applyBorder="1" applyFill="1" applyFont="1">
      <alignment horizontal="center" shrinkToFit="0" vertical="bottom" wrapText="1"/>
    </xf>
    <xf borderId="2" fillId="9" fontId="8" numFmtId="0" xfId="0" applyAlignment="1" applyBorder="1" applyFill="1" applyFont="1">
      <alignment horizontal="center" shrinkToFit="0" vertical="bottom" wrapText="1"/>
    </xf>
    <xf borderId="2" fillId="10" fontId="8" numFmtId="0" xfId="0" applyAlignment="1" applyBorder="1" applyFill="1" applyFont="1">
      <alignment horizontal="center" shrinkToFit="0" vertical="bottom" wrapText="1"/>
    </xf>
    <xf borderId="3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2" fillId="11" fontId="9" numFmtId="0" xfId="0" applyAlignment="1" applyBorder="1" applyFill="1" applyFont="1">
      <alignment horizontal="center" shrinkToFit="0" vertical="bottom" wrapText="1"/>
    </xf>
    <xf borderId="2" fillId="5" fontId="9" numFmtId="0" xfId="0" applyAlignment="1" applyBorder="1" applyFont="1">
      <alignment horizontal="center" shrinkToFit="0" vertical="bottom" wrapText="1"/>
    </xf>
    <xf borderId="2" fillId="11" fontId="10" numFmtId="0" xfId="0" applyAlignment="1" applyBorder="1" applyFont="1">
      <alignment horizontal="center" shrinkToFit="0" vertical="bottom" wrapText="1"/>
    </xf>
    <xf borderId="2" fillId="5" fontId="11" numFmtId="0" xfId="0" applyAlignment="1" applyBorder="1" applyFont="1">
      <alignment horizontal="center" shrinkToFit="0" vertical="bottom" wrapText="1"/>
    </xf>
    <xf borderId="2" fillId="5" fontId="10" numFmtId="0" xfId="0" applyAlignment="1" applyBorder="1" applyFont="1">
      <alignment horizontal="center" shrinkToFit="0" vertical="bottom" wrapText="1"/>
    </xf>
    <xf borderId="2" fillId="12" fontId="9" numFmtId="0" xfId="0" applyAlignment="1" applyBorder="1" applyFill="1" applyFont="1">
      <alignment horizontal="center" shrinkToFit="0" vertical="bottom" wrapText="1"/>
    </xf>
    <xf borderId="2" fillId="12" fontId="10" numFmtId="0" xfId="0" applyAlignment="1" applyBorder="1" applyFont="1">
      <alignment horizontal="center" shrinkToFit="0" vertical="bottom" wrapText="1"/>
    </xf>
    <xf borderId="2" fillId="12" fontId="8" numFmtId="0" xfId="0" applyAlignment="1" applyBorder="1" applyFont="1">
      <alignment horizontal="center" shrinkToFit="0" vertical="bottom" wrapText="1"/>
    </xf>
    <xf borderId="3" fillId="13" fontId="4" numFmtId="0" xfId="0" applyAlignment="1" applyBorder="1" applyFill="1" applyFont="1">
      <alignment horizontal="center" readingOrder="0" shrinkToFit="0" vertical="center" wrapText="1"/>
    </xf>
    <xf borderId="5" fillId="13" fontId="4" numFmtId="0" xfId="0" applyAlignment="1" applyBorder="1" applyFont="1">
      <alignment horizontal="center" readingOrder="0" shrinkToFit="0" vertical="center" wrapText="1"/>
    </xf>
    <xf borderId="2" fillId="13" fontId="4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shrinkToFit="0" vertical="bottom" wrapText="1"/>
    </xf>
    <xf borderId="3" fillId="0" fontId="4" numFmtId="10" xfId="0" applyAlignment="1" applyBorder="1" applyFont="1" applyNumberFormat="1">
      <alignment horizontal="center" shrinkToFit="0" vertical="center" wrapText="1"/>
    </xf>
    <xf borderId="5" fillId="0" fontId="4" numFmtId="10" xfId="0" applyAlignment="1" applyBorder="1" applyFont="1" applyNumberFormat="1">
      <alignment horizontal="center" shrinkToFit="0" vertical="center" wrapText="1"/>
    </xf>
    <xf borderId="2" fillId="0" fontId="4" numFmtId="10" xfId="0" applyAlignment="1" applyBorder="1" applyFont="1" applyNumberForma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readingOrder="0" vertical="center"/>
    </xf>
    <xf borderId="3" fillId="0" fontId="8" numFmtId="0" xfId="0" applyAlignment="1" applyBorder="1" applyFont="1">
      <alignment horizontal="center" shrinkToFit="0" vertical="bottom" wrapText="1"/>
    </xf>
    <xf borderId="5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3" fillId="0" fontId="8" numFmtId="164" xfId="0" applyAlignment="1" applyBorder="1" applyFont="1" applyNumberFormat="1">
      <alignment horizontal="center" shrinkToFit="0" vertical="bottom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bottom"/>
    </xf>
    <xf borderId="2" fillId="7" fontId="13" numFmtId="0" xfId="0" applyAlignment="1" applyBorder="1" applyFont="1">
      <alignment horizontal="center" shrinkToFit="0" vertical="center" wrapText="1"/>
    </xf>
    <xf borderId="8" fillId="7" fontId="4" numFmtId="10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7" fontId="4" numFmtId="10" xfId="0" applyAlignment="1" applyBorder="1" applyFont="1" applyNumberFormat="1">
      <alignment horizontal="center" shrinkToFit="0" vertical="center" wrapText="1"/>
    </xf>
    <xf borderId="0" fillId="5" fontId="13" numFmtId="0" xfId="0" applyAlignment="1" applyFont="1">
      <alignment horizontal="center" shrinkToFit="0" vertical="center" wrapText="1"/>
    </xf>
    <xf borderId="0" fillId="4" fontId="4" numFmtId="10" xfId="0" applyAlignment="1" applyFont="1" applyNumberFormat="1">
      <alignment horizontal="center" shrinkToFit="0" vertical="center" wrapText="1"/>
    </xf>
    <xf borderId="2" fillId="14" fontId="13" numFmtId="0" xfId="0" applyAlignment="1" applyBorder="1" applyFill="1" applyFont="1">
      <alignment horizontal="center" shrinkToFit="0" vertical="center" wrapText="1"/>
    </xf>
    <xf borderId="2" fillId="15" fontId="4" numFmtId="49" xfId="0" applyAlignment="1" applyBorder="1" applyFill="1" applyFont="1" applyNumberFormat="1">
      <alignment horizontal="center" shrinkToFit="0" vertical="center" wrapText="1"/>
    </xf>
    <xf borderId="0" fillId="4" fontId="4" numFmtId="49" xfId="0" applyAlignment="1" applyFont="1" applyNumberFormat="1">
      <alignment horizontal="center" shrinkToFit="0" vertical="center" wrapText="1"/>
    </xf>
    <xf borderId="2" fillId="16" fontId="13" numFmtId="0" xfId="0" applyAlignment="1" applyBorder="1" applyFill="1" applyFont="1">
      <alignment horizontal="center" shrinkToFit="0" vertical="center" wrapText="1"/>
    </xf>
    <xf borderId="2" fillId="16" fontId="4" numFmtId="46" xfId="0" applyAlignment="1" applyBorder="1" applyFont="1" applyNumberFormat="1">
      <alignment horizontal="center" shrinkToFit="0" vertical="center" wrapText="1"/>
    </xf>
    <xf borderId="0" fillId="4" fontId="4" numFmtId="46" xfId="0" applyAlignment="1" applyFont="1" applyNumberFormat="1">
      <alignment horizontal="center" shrinkToFit="0" vertical="center" wrapText="1"/>
    </xf>
    <xf borderId="2" fillId="5" fontId="13" numFmtId="10" xfId="0" applyAlignment="1" applyBorder="1" applyFont="1" applyNumberFormat="1">
      <alignment horizontal="center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0" fillId="5" fontId="13" numFmtId="10" xfId="0" applyAlignment="1" applyFont="1" applyNumberFormat="1">
      <alignment horizontal="center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0" fillId="4" fontId="13" numFmtId="0" xfId="0" applyAlignment="1" applyFont="1">
      <alignment horizontal="center" shrinkToFit="0" vertical="center" wrapText="1"/>
    </xf>
    <xf borderId="2" fillId="0" fontId="4" numFmtId="46" xfId="0" applyAlignment="1" applyBorder="1" applyFont="1" applyNumberFormat="1">
      <alignment horizontal="center" shrinkToFit="0" vertical="center" wrapText="1"/>
    </xf>
    <xf borderId="2" fillId="0" fontId="13" numFmtId="3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" fillId="0" fontId="4" numFmtId="3" xfId="0" applyAlignment="1" applyBorder="1" applyFont="1" applyNumberFormat="1">
      <alignment horizontal="center" readingOrder="0" shrinkToFit="0" vertical="center" wrapText="1"/>
    </xf>
    <xf borderId="0" fillId="5" fontId="13" numFmtId="0" xfId="0" applyAlignment="1" applyFont="1">
      <alignment horizontal="center" readingOrder="0" shrinkToFit="0" vertical="center" wrapText="1"/>
    </xf>
    <xf borderId="0" fillId="4" fontId="13" numFmtId="3" xfId="0" applyAlignment="1" applyFont="1" applyNumberFormat="1">
      <alignment horizontal="center" readingOrder="0" shrinkToFit="0" vertical="center" wrapText="1"/>
    </xf>
    <xf borderId="2" fillId="0" fontId="4" numFmtId="3" xfId="0" applyAlignment="1" applyBorder="1" applyFont="1" applyNumberFormat="1">
      <alignment horizontal="center" shrinkToFit="0" vertical="center" wrapText="1"/>
    </xf>
    <xf borderId="0" fillId="4" fontId="4" numFmtId="3" xfId="0" applyAlignment="1" applyFont="1" applyNumberFormat="1">
      <alignment horizontal="center" readingOrder="0" shrinkToFit="0" vertical="center" wrapText="1"/>
    </xf>
    <xf borderId="0" fillId="12" fontId="14" numFmtId="164" xfId="0" applyAlignment="1" applyFont="1" applyNumberFormat="1">
      <alignment horizontal="center" shrinkToFit="0" vertical="bottom" wrapText="1"/>
    </xf>
    <xf borderId="2" fillId="12" fontId="14" numFmtId="9" xfId="0" applyAlignment="1" applyBorder="1" applyFont="1" applyNumberFormat="1">
      <alignment horizontal="center" shrinkToFit="0" vertical="bottom" wrapText="1"/>
    </xf>
    <xf borderId="2" fillId="12" fontId="14" numFmtId="0" xfId="0" applyAlignment="1" applyBorder="1" applyFont="1">
      <alignment horizontal="center" shrinkToFit="0" vertical="bottom" wrapText="1"/>
    </xf>
    <xf borderId="2" fillId="12" fontId="3" numFmtId="0" xfId="0" applyAlignment="1" applyBorder="1" applyFont="1">
      <alignment horizontal="center" shrinkToFit="0" vertical="bottom" wrapText="1"/>
    </xf>
    <xf borderId="2" fillId="7" fontId="13" numFmtId="167" xfId="0" applyAlignment="1" applyBorder="1" applyFont="1" applyNumberFormat="1">
      <alignment horizontal="right" vertical="bottom"/>
    </xf>
    <xf borderId="2" fillId="7" fontId="1" numFmtId="10" xfId="0" applyAlignment="1" applyBorder="1" applyFont="1" applyNumberFormat="1">
      <alignment vertical="bottom"/>
    </xf>
    <xf borderId="2" fillId="7" fontId="1" numFmtId="3" xfId="0" applyAlignment="1" applyBorder="1" applyFont="1" applyNumberFormat="1">
      <alignment vertical="bottom"/>
    </xf>
    <xf borderId="2" fillId="7" fontId="1" numFmtId="46" xfId="0" applyAlignment="1" applyBorder="1" applyFont="1" applyNumberFormat="1">
      <alignment vertical="bottom"/>
    </xf>
    <xf borderId="2" fillId="7" fontId="4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2" fillId="7" fontId="1" numFmtId="166" xfId="0" applyAlignment="1" applyBorder="1" applyFont="1" applyNumberFormat="1">
      <alignment vertical="bottom"/>
    </xf>
    <xf borderId="2" fillId="7" fontId="4" numFmtId="168" xfId="0" applyAlignment="1" applyBorder="1" applyFont="1" applyNumberFormat="1">
      <alignment vertical="bottom"/>
    </xf>
    <xf borderId="2" fillId="7" fontId="1" numFmtId="49" xfId="0" applyAlignment="1" applyBorder="1" applyFont="1" applyNumberFormat="1">
      <alignment horizontal="right" vertical="bottom"/>
    </xf>
    <xf borderId="2" fillId="7" fontId="1" numFmtId="3" xfId="0" applyAlignment="1" applyBorder="1" applyFont="1" applyNumberFormat="1">
      <alignment horizontal="right" vertical="bottom"/>
    </xf>
    <xf borderId="2" fillId="7" fontId="1" numFmtId="49" xfId="0" applyAlignment="1" applyBorder="1" applyFont="1" applyNumberFormat="1">
      <alignment vertical="bottom"/>
    </xf>
    <xf borderId="2" fillId="7" fontId="1" numFmtId="21" xfId="0" applyAlignment="1" applyBorder="1" applyFont="1" applyNumberFormat="1">
      <alignment vertical="bottom"/>
    </xf>
    <xf borderId="2" fillId="7" fontId="1" numFmtId="10" xfId="0" applyAlignment="1" applyBorder="1" applyFont="1" applyNumberFormat="1">
      <alignment horizontal="right" vertical="bottom"/>
    </xf>
    <xf borderId="2" fillId="7" fontId="4" numFmtId="165" xfId="0" applyAlignment="1" applyBorder="1" applyFont="1" applyNumberFormat="1">
      <alignment horizontal="left" vertical="bottom"/>
    </xf>
    <xf borderId="2" fillId="7" fontId="13" numFmtId="164" xfId="0" applyAlignment="1" applyBorder="1" applyFont="1" applyNumberFormat="1">
      <alignment horizontal="right" vertical="bottom"/>
    </xf>
    <xf borderId="2" fillId="2" fontId="13" numFmtId="164" xfId="0" applyAlignment="1" applyBorder="1" applyFont="1" applyNumberFormat="1">
      <alignment horizontal="right" vertical="bottom"/>
    </xf>
    <xf borderId="2" fillId="2" fontId="1" numFmtId="10" xfId="0" applyAlignment="1" applyBorder="1" applyFont="1" applyNumberFormat="1">
      <alignment vertical="bottom"/>
    </xf>
    <xf borderId="2" fillId="2" fontId="1" numFmtId="49" xfId="0" applyAlignment="1" applyBorder="1" applyFont="1" applyNumberFormat="1">
      <alignment vertical="bottom"/>
    </xf>
    <xf borderId="2" fillId="2" fontId="1" numFmtId="3" xfId="0" applyAlignment="1" applyBorder="1" applyFont="1" applyNumberFormat="1">
      <alignment vertical="bottom"/>
    </xf>
    <xf borderId="2" fillId="2" fontId="1" numFmtId="46" xfId="0" applyAlignment="1" applyBorder="1" applyFont="1" applyNumberFormat="1">
      <alignment vertical="bottom"/>
    </xf>
    <xf borderId="2" fillId="2" fontId="1" numFmtId="49" xfId="0" applyAlignment="1" applyBorder="1" applyFont="1" applyNumberFormat="1">
      <alignment horizontal="right" vertical="bottom"/>
    </xf>
    <xf borderId="2" fillId="2" fontId="1" numFmtId="167" xfId="0" applyAlignment="1" applyBorder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5" fontId="1" numFmtId="10" xfId="0" applyAlignment="1" applyFont="1" applyNumberFormat="1">
      <alignment vertical="bottom"/>
    </xf>
    <xf borderId="2" fillId="5" fontId="1" numFmtId="164" xfId="0" applyAlignment="1" applyBorder="1" applyFont="1" applyNumberFormat="1">
      <alignment vertical="bottom"/>
    </xf>
    <xf borderId="2" fillId="5" fontId="1" numFmtId="10" xfId="0" applyAlignment="1" applyBorder="1" applyFont="1" applyNumberFormat="1">
      <alignment vertical="bottom"/>
    </xf>
    <xf borderId="2" fillId="0" fontId="1" numFmtId="10" xfId="0" applyAlignment="1" applyBorder="1" applyFont="1" applyNumberFormat="1">
      <alignment vertical="bottom"/>
    </xf>
    <xf borderId="2" fillId="0" fontId="1" numFmtId="9" xfId="0" applyAlignment="1" applyBorder="1" applyFont="1" applyNumberFormat="1">
      <alignment vertical="bottom"/>
    </xf>
    <xf borderId="2" fillId="5" fontId="1" numFmtId="0" xfId="0" applyAlignment="1" applyBorder="1" applyFont="1">
      <alignment vertical="bottom"/>
    </xf>
    <xf borderId="2" fillId="0" fontId="1" numFmtId="46" xfId="0" applyAlignment="1" applyBorder="1" applyFont="1" applyNumberFormat="1">
      <alignment vertical="bottom"/>
    </xf>
    <xf borderId="2" fillId="17" fontId="1" numFmtId="10" xfId="0" applyAlignment="1" applyBorder="1" applyFill="1" applyFont="1" applyNumberFormat="1">
      <alignment vertical="bottom"/>
    </xf>
    <xf borderId="2" fillId="17" fontId="1" numFmtId="0" xfId="0" applyAlignment="1" applyBorder="1" applyFont="1">
      <alignment vertical="bottom"/>
    </xf>
    <xf borderId="2" fillId="12" fontId="3" numFmtId="164" xfId="0" applyAlignment="1" applyBorder="1" applyFont="1" applyNumberFormat="1">
      <alignment horizontal="center" shrinkToFit="0" vertical="bottom" wrapText="1"/>
    </xf>
    <xf borderId="2" fillId="12" fontId="3" numFmtId="9" xfId="0" applyAlignment="1" applyBorder="1" applyFont="1" applyNumberFormat="1">
      <alignment horizontal="center" shrinkToFit="0" vertical="bottom" wrapText="1"/>
    </xf>
    <xf borderId="0" fillId="5" fontId="1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2" fillId="5" fontId="1" numFmtId="49" xfId="0" applyAlignment="1" applyBorder="1" applyFont="1" applyNumberFormat="1">
      <alignment vertical="bottom"/>
    </xf>
    <xf borderId="2" fillId="5" fontId="1" numFmtId="3" xfId="0" applyAlignment="1" applyBorder="1" applyFont="1" applyNumberFormat="1">
      <alignment vertical="bottom"/>
    </xf>
    <xf borderId="2" fillId="5" fontId="1" numFmtId="46" xfId="0" applyAlignment="1" applyBorder="1" applyFont="1" applyNumberFormat="1">
      <alignment vertical="bottom"/>
    </xf>
    <xf borderId="2" fillId="0" fontId="13" numFmtId="0" xfId="0" applyAlignment="1" applyBorder="1" applyFont="1">
      <alignment horizontal="center" vertical="bottom"/>
    </xf>
    <xf borderId="2" fillId="0" fontId="1" numFmtId="49" xfId="0" applyAlignment="1" applyBorder="1" applyFont="1" applyNumberFormat="1">
      <alignment vertical="bottom"/>
    </xf>
    <xf borderId="2" fillId="0" fontId="1" numFmtId="3" xfId="0" applyAlignment="1" applyBorder="1" applyFont="1" applyNumberFormat="1">
      <alignment vertical="bottom"/>
    </xf>
    <xf borderId="2" fillId="7" fontId="4" numFmtId="10" xfId="0" applyAlignment="1" applyBorder="1" applyFont="1" applyNumberFormat="1">
      <alignment horizontal="right" vertical="bottom"/>
    </xf>
    <xf borderId="2" fillId="7" fontId="4" numFmtId="3" xfId="0" applyAlignment="1" applyBorder="1" applyFont="1" applyNumberFormat="1">
      <alignment horizontal="right" vertical="bottom"/>
    </xf>
    <xf borderId="2" fillId="7" fontId="4" numFmtId="46" xfId="0" applyAlignment="1" applyBorder="1" applyFont="1" applyNumberFormat="1">
      <alignment horizontal="right" vertical="bottom"/>
    </xf>
    <xf borderId="2" fillId="0" fontId="4" numFmtId="168" xfId="0" applyAlignment="1" applyBorder="1" applyFont="1" applyNumberFormat="1">
      <alignment vertical="bottom"/>
    </xf>
    <xf borderId="2" fillId="5" fontId="1" numFmtId="49" xfId="0" applyAlignment="1" applyBorder="1" applyFont="1" applyNumberFormat="1">
      <alignment horizontal="right" vertical="bottom"/>
    </xf>
    <xf borderId="2" fillId="5" fontId="1" numFmtId="3" xfId="0" applyAlignment="1" applyBorder="1" applyFont="1" applyNumberFormat="1">
      <alignment horizontal="right" vertical="bottom"/>
    </xf>
    <xf borderId="2" fillId="7" fontId="4" numFmtId="49" xfId="0" applyAlignment="1" applyBorder="1" applyFont="1" applyNumberFormat="1">
      <alignment horizontal="right" vertical="bottom"/>
    </xf>
    <xf borderId="2" fillId="0" fontId="4" numFmtId="165" xfId="0" applyAlignment="1" applyBorder="1" applyFont="1" applyNumberFormat="1">
      <alignment horizontal="left" vertical="bottom"/>
    </xf>
    <xf borderId="2" fillId="7" fontId="1" numFmtId="46" xfId="0" applyAlignment="1" applyBorder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4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contact/details/73856/?IFRAME=Y&amp;IFRAME_TYPE=SIDE_SLIDER" TargetMode="External"/><Relationship Id="rId20" Type="http://schemas.openxmlformats.org/officeDocument/2006/relationships/hyperlink" Target="https://24.belfan.ru/crm/contact/details/68497/?IFRAME_TYPE=SIDE_SLIDER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24.belfan.ru/crm/lead/details/57556/?IFRAME_TYPE=SIDE_SLIDER" TargetMode="External"/><Relationship Id="rId21" Type="http://schemas.openxmlformats.org/officeDocument/2006/relationships/hyperlink" Target="https://24.belfan.ru/crm/deal/details/236615/" TargetMode="External"/><Relationship Id="rId24" Type="http://schemas.openxmlformats.org/officeDocument/2006/relationships/hyperlink" Target="https://24.belfan.ru/crm/lead/details/57572/?IFRAME_TYPE=SIDE_SLIDER" TargetMode="External"/><Relationship Id="rId23" Type="http://schemas.openxmlformats.org/officeDocument/2006/relationships/hyperlink" Target="https://24.belfan.ru/crm/contact/details/72265/?IFRAME=Y&amp;IFRAME_TYPE=SIDE_SLIDER" TargetMode="External"/><Relationship Id="rId1" Type="http://schemas.openxmlformats.org/officeDocument/2006/relationships/hyperlink" Target="https://24.belfan.ru/crm/lead/details/56905/?IFRAME=Y&amp;IFRAME_TYPE=SIDE_SLIDER" TargetMode="External"/><Relationship Id="rId2" Type="http://schemas.openxmlformats.org/officeDocument/2006/relationships/hyperlink" Target="https://24.belfan.ru/crm/lead/details/57087/?IFRAME=Y&amp;IFRAME_TYPE=SIDE_SLIDER" TargetMode="External"/><Relationship Id="rId3" Type="http://schemas.openxmlformats.org/officeDocument/2006/relationships/hyperlink" Target="https://24.belfan.ru/crm/deal/details/235891/" TargetMode="External"/><Relationship Id="rId4" Type="http://schemas.openxmlformats.org/officeDocument/2006/relationships/hyperlink" Target="https://24.belfan.ru/crm/lead/details/57120/?IFRAME=Y&amp;IFRAME_TYPE=SIDE_SLIDER" TargetMode="External"/><Relationship Id="rId9" Type="http://schemas.openxmlformats.org/officeDocument/2006/relationships/hyperlink" Target="https://24.belfan.ru/crm/deal/details/235994/" TargetMode="External"/><Relationship Id="rId26" Type="http://schemas.openxmlformats.org/officeDocument/2006/relationships/hyperlink" Target="https://24.belfan.ru/crm/contact/details/72837/?IFRAME_TYPE=SIDE_SLIDER" TargetMode="External"/><Relationship Id="rId25" Type="http://schemas.openxmlformats.org/officeDocument/2006/relationships/hyperlink" Target="https://24.belfan.ru/crm/contact/details/73033/?IFRAME=Y&amp;IFRAME_TYPE=SIDE_SLIDER" TargetMode="External"/><Relationship Id="rId28" Type="http://schemas.openxmlformats.org/officeDocument/2006/relationships/hyperlink" Target="https://24.belfan.ru/crm/contact/details/73123/?IFRAME=Y&amp;IFRAME_TYPE=SIDE_SLIDER" TargetMode="External"/><Relationship Id="rId27" Type="http://schemas.openxmlformats.org/officeDocument/2006/relationships/hyperlink" Target="https://24.belfan.ru/crm/lead/details/57592/?IFRAME=Y&amp;IFRAME_TYPE=SIDE_SLIDER" TargetMode="External"/><Relationship Id="rId5" Type="http://schemas.openxmlformats.org/officeDocument/2006/relationships/hyperlink" Target="https://24.belfan.ru/crm/lead/details/57127/?IFRAME=Y&amp;IFRAME_TYPE=SIDE_SLIDER" TargetMode="External"/><Relationship Id="rId6" Type="http://schemas.openxmlformats.org/officeDocument/2006/relationships/hyperlink" Target="https://24.belfan.ru/crm/deal/details/235920/" TargetMode="External"/><Relationship Id="rId29" Type="http://schemas.openxmlformats.org/officeDocument/2006/relationships/hyperlink" Target="https://24.belfan.ru/crm/deal/details/236723/?IFRAME=Y&amp;IFRAME_TYPE=SIDE_SLIDER" TargetMode="External"/><Relationship Id="rId7" Type="http://schemas.openxmlformats.org/officeDocument/2006/relationships/hyperlink" Target="https://24.belfan.ru/crm/deal/details/235934/" TargetMode="External"/><Relationship Id="rId8" Type="http://schemas.openxmlformats.org/officeDocument/2006/relationships/hyperlink" Target="https://24.belfan.ru/crm/deal/details/235935/" TargetMode="External"/><Relationship Id="rId31" Type="http://schemas.openxmlformats.org/officeDocument/2006/relationships/hyperlink" Target="https://24.belfan.ru/crm/contact/details/72323/?IFRAME=Y&amp;IFRAME_TYPE=SIDE_SLIDER" TargetMode="External"/><Relationship Id="rId30" Type="http://schemas.openxmlformats.org/officeDocument/2006/relationships/hyperlink" Target="https://24.belfan.ru/crm/lead/details/57736/?IFRAME=Y&amp;IFRAME_TYPE=SIDE_SLIDER" TargetMode="External"/><Relationship Id="rId11" Type="http://schemas.openxmlformats.org/officeDocument/2006/relationships/hyperlink" Target="https://24.belfan.ru/crm/contact/details/72510/?IFRAME=Y&amp;IFRAME_TYPE=SIDE_SLIDER" TargetMode="External"/><Relationship Id="rId33" Type="http://schemas.openxmlformats.org/officeDocument/2006/relationships/hyperlink" Target="https://24.belfan.ru/crm/contact/details/73476/?IFRAME=Y&amp;IFRAME_TYPE=SIDE_SLIDER" TargetMode="External"/><Relationship Id="rId10" Type="http://schemas.openxmlformats.org/officeDocument/2006/relationships/hyperlink" Target="https://24.belfan.ru/crm/contact/details/21894/?IFRAME_TYPE=SIDE_SLIDER" TargetMode="External"/><Relationship Id="rId32" Type="http://schemas.openxmlformats.org/officeDocument/2006/relationships/hyperlink" Target="https://24.belfan.ru/crm/contact/details/73135/?IFRAME=Y&amp;IFRAME_TYPE=SIDE_SLIDER" TargetMode="External"/><Relationship Id="rId13" Type="http://schemas.openxmlformats.org/officeDocument/2006/relationships/hyperlink" Target="https://24.belfan.ru/crm/deal/details/236276/" TargetMode="External"/><Relationship Id="rId35" Type="http://schemas.openxmlformats.org/officeDocument/2006/relationships/hyperlink" Target="https://24.belfan.ru/crm/contact/details/59179/?IFRAME=Y&amp;IFRAME_TYPE=SIDE_SLIDER" TargetMode="External"/><Relationship Id="rId12" Type="http://schemas.openxmlformats.org/officeDocument/2006/relationships/hyperlink" Target="https://24.belfan.ru/crm/contact/details/72510/?IFRAME=Y&amp;IFRAME_TYPE=SIDE_SLIDER" TargetMode="External"/><Relationship Id="rId34" Type="http://schemas.openxmlformats.org/officeDocument/2006/relationships/hyperlink" Target="https://24.belfan.ru/crm/lead/details/58039/?IFRAME=Y&amp;IFRAME_TYPE=SIDE_SLIDER" TargetMode="External"/><Relationship Id="rId15" Type="http://schemas.openxmlformats.org/officeDocument/2006/relationships/hyperlink" Target="https://24.belfan.ru/crm/contact/details/72837/?IFRAME=Y&amp;IFRAME_TYPE=SIDE_SLIDER" TargetMode="External"/><Relationship Id="rId37" Type="http://schemas.openxmlformats.org/officeDocument/2006/relationships/hyperlink" Target="https://24.belfan.ru/crm/contact/details/32342/?IFRAME=Y&amp;IFRAME_TYPE=SIDE_SLIDER" TargetMode="External"/><Relationship Id="rId14" Type="http://schemas.openxmlformats.org/officeDocument/2006/relationships/hyperlink" Target="https://24.belfan.ru/crm/lead/details/57345/?IFRAME=Y&amp;IFRAME_TYPE=SIDE_SLIDER" TargetMode="External"/><Relationship Id="rId36" Type="http://schemas.openxmlformats.org/officeDocument/2006/relationships/hyperlink" Target="https://24.belfan.ru/crm/lead/details/58041/?IFRAME=Y&amp;IFRAME_TYPE=SIDE_SLIDER" TargetMode="External"/><Relationship Id="rId17" Type="http://schemas.openxmlformats.org/officeDocument/2006/relationships/hyperlink" Target="https://24.belfan.ru/crm/contact/details/72846/?IFRAME_TYPE=SIDE_SLIDER" TargetMode="External"/><Relationship Id="rId39" Type="http://schemas.openxmlformats.org/officeDocument/2006/relationships/hyperlink" Target="https://24.belfan.ru/crm/contact/details/73774/?IFRAME=Y&amp;IFRAME_TYPE=SIDE_SLIDER" TargetMode="External"/><Relationship Id="rId16" Type="http://schemas.openxmlformats.org/officeDocument/2006/relationships/hyperlink" Target="https://24.belfan.ru/crm/contact/details/73087/?IFRAME_TYPE=SIDE_SLIDER" TargetMode="External"/><Relationship Id="rId38" Type="http://schemas.openxmlformats.org/officeDocument/2006/relationships/hyperlink" Target="https://24.belfan.ru/crm/contact/details/60607/?IFRAME=Y&amp;IFRAME_TYPE=SIDE_SLIDER" TargetMode="External"/><Relationship Id="rId19" Type="http://schemas.openxmlformats.org/officeDocument/2006/relationships/hyperlink" Target="https://24.belfan.ru/crm/contact/details/72510/?IFRAME=Y&amp;IFRAME_TYPE=SIDE_SLIDER" TargetMode="External"/><Relationship Id="rId18" Type="http://schemas.openxmlformats.org/officeDocument/2006/relationships/hyperlink" Target="https://24.belfan.ru/crm/deal/details/23655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18.14"/>
    <col customWidth="1" min="2" max="3" width="9.14"/>
    <col customWidth="1" min="4" max="4" width="56.71"/>
    <col customWidth="1" min="5" max="56" width="11.57"/>
  </cols>
  <sheetData>
    <row r="1">
      <c r="A1" s="1"/>
      <c r="B1" s="2" t="s">
        <v>0</v>
      </c>
      <c r="C1" s="2" t="s">
        <v>1</v>
      </c>
      <c r="D1" s="3" t="s">
        <v>2</v>
      </c>
      <c r="E1" s="4">
        <v>44081.0</v>
      </c>
      <c r="F1" s="5"/>
      <c r="G1" s="6">
        <v>44084.0</v>
      </c>
      <c r="H1" s="7"/>
      <c r="I1" s="7"/>
      <c r="J1" s="7"/>
      <c r="K1" s="7"/>
      <c r="L1" s="7"/>
      <c r="M1" s="8"/>
      <c r="N1" s="9"/>
      <c r="O1" s="4">
        <v>44085.0</v>
      </c>
      <c r="P1" s="7"/>
      <c r="Q1" s="8"/>
      <c r="R1" s="9"/>
      <c r="S1" s="10">
        <v>44088.0</v>
      </c>
      <c r="T1" s="9"/>
      <c r="U1" s="4">
        <v>44089.0</v>
      </c>
      <c r="V1" s="7"/>
      <c r="W1" s="8"/>
      <c r="X1" s="9"/>
      <c r="Y1" s="4">
        <v>44092.0</v>
      </c>
      <c r="Z1" s="7"/>
      <c r="AA1" s="7"/>
      <c r="AB1" s="7"/>
      <c r="AC1" s="7"/>
      <c r="AD1" s="7"/>
      <c r="AE1" s="7"/>
      <c r="AF1" s="8"/>
      <c r="AG1" s="9"/>
      <c r="AH1" s="4">
        <v>44093.0</v>
      </c>
      <c r="AI1" s="7"/>
      <c r="AJ1" s="7"/>
      <c r="AK1" s="7"/>
      <c r="AL1" s="7"/>
      <c r="AM1" s="8"/>
      <c r="AN1" s="9"/>
      <c r="AO1" s="4">
        <v>44096.0</v>
      </c>
      <c r="AP1" s="8"/>
      <c r="AQ1" s="9"/>
      <c r="AR1" s="11">
        <v>44097.0</v>
      </c>
      <c r="AS1" s="9"/>
      <c r="AT1" s="11">
        <v>44100.0</v>
      </c>
      <c r="AU1" s="9"/>
      <c r="AV1" s="12">
        <v>44101.0</v>
      </c>
      <c r="AW1" s="7"/>
      <c r="AX1" s="7"/>
      <c r="AY1" s="7"/>
      <c r="AZ1" s="7"/>
      <c r="BA1" s="7"/>
      <c r="BB1" s="8"/>
      <c r="BC1" s="9"/>
      <c r="BD1" s="13"/>
    </row>
    <row r="2" ht="27.0" customHeight="1">
      <c r="A2" s="14"/>
      <c r="B2" s="15"/>
      <c r="C2" s="15"/>
      <c r="D2" s="16" t="s">
        <v>3</v>
      </c>
      <c r="E2" s="17" t="s">
        <v>4</v>
      </c>
      <c r="F2" s="18"/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15"/>
      <c r="O2" s="19" t="s">
        <v>12</v>
      </c>
      <c r="P2" s="19" t="s">
        <v>13</v>
      </c>
      <c r="Q2" s="19" t="s">
        <v>9</v>
      </c>
      <c r="R2" s="15"/>
      <c r="S2" s="19" t="s">
        <v>9</v>
      </c>
      <c r="T2" s="15"/>
      <c r="U2" s="19" t="s">
        <v>14</v>
      </c>
      <c r="V2" s="19" t="s">
        <v>15</v>
      </c>
      <c r="W2" s="19" t="s">
        <v>16</v>
      </c>
      <c r="X2" s="15"/>
      <c r="Y2" s="19" t="s">
        <v>17</v>
      </c>
      <c r="Z2" s="19" t="s">
        <v>15</v>
      </c>
      <c r="AA2" s="19" t="s">
        <v>18</v>
      </c>
      <c r="AB2" s="19" t="s">
        <v>9</v>
      </c>
      <c r="AC2" s="19" t="s">
        <v>19</v>
      </c>
      <c r="AD2" s="19" t="s">
        <v>20</v>
      </c>
      <c r="AE2" s="19" t="s">
        <v>21</v>
      </c>
      <c r="AF2" s="19" t="s">
        <v>22</v>
      </c>
      <c r="AG2" s="15"/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20</v>
      </c>
      <c r="AM2" s="19" t="s">
        <v>27</v>
      </c>
      <c r="AN2" s="15"/>
      <c r="AO2" s="19" t="s">
        <v>28</v>
      </c>
      <c r="AP2" s="19" t="s">
        <v>29</v>
      </c>
      <c r="AQ2" s="15"/>
      <c r="AR2" s="19" t="s">
        <v>30</v>
      </c>
      <c r="AS2" s="15"/>
      <c r="AT2" s="19" t="s">
        <v>31</v>
      </c>
      <c r="AU2" s="15"/>
      <c r="AV2" s="19" t="s">
        <v>32</v>
      </c>
      <c r="AW2" s="19" t="s">
        <v>33</v>
      </c>
      <c r="AX2" s="19" t="s">
        <v>34</v>
      </c>
      <c r="AY2" s="19" t="s">
        <v>35</v>
      </c>
      <c r="AZ2" s="19" t="s">
        <v>36</v>
      </c>
      <c r="BA2" s="19" t="s">
        <v>37</v>
      </c>
      <c r="BB2" s="19" t="s">
        <v>34</v>
      </c>
      <c r="BC2" s="15"/>
      <c r="BD2" s="13"/>
    </row>
    <row r="3" ht="30.75" customHeight="1">
      <c r="A3" s="20" t="s">
        <v>38</v>
      </c>
      <c r="B3" s="21"/>
      <c r="C3" s="21"/>
      <c r="D3" s="21"/>
      <c r="E3" s="22"/>
      <c r="F3" s="18"/>
      <c r="G3" s="23"/>
      <c r="H3" s="23"/>
      <c r="I3" s="23"/>
      <c r="J3" s="23"/>
      <c r="K3" s="23"/>
      <c r="L3" s="23"/>
      <c r="M3" s="23"/>
      <c r="N3" s="15"/>
      <c r="O3" s="23"/>
      <c r="P3" s="23"/>
      <c r="Q3" s="23"/>
      <c r="R3" s="15"/>
      <c r="S3" s="23"/>
      <c r="T3" s="15"/>
      <c r="U3" s="23"/>
      <c r="V3" s="23"/>
      <c r="W3" s="23"/>
      <c r="X3" s="15"/>
      <c r="Y3" s="23"/>
      <c r="Z3" s="23"/>
      <c r="AA3" s="23"/>
      <c r="AB3" s="23"/>
      <c r="AC3" s="23"/>
      <c r="AD3" s="23"/>
      <c r="AE3" s="23"/>
      <c r="AF3" s="23"/>
      <c r="AG3" s="15"/>
      <c r="AH3" s="23"/>
      <c r="AI3" s="23"/>
      <c r="AJ3" s="23"/>
      <c r="AK3" s="23"/>
      <c r="AL3" s="23"/>
      <c r="AM3" s="23"/>
      <c r="AN3" s="15"/>
      <c r="AO3" s="23"/>
      <c r="AP3" s="23"/>
      <c r="AQ3" s="15"/>
      <c r="AR3" s="23"/>
      <c r="AS3" s="15"/>
      <c r="AT3" s="23"/>
      <c r="AU3" s="15"/>
      <c r="AV3" s="23"/>
      <c r="AW3" s="23"/>
      <c r="AX3" s="23"/>
      <c r="AY3" s="23"/>
      <c r="AZ3" s="23"/>
      <c r="BA3" s="23"/>
      <c r="BB3" s="23"/>
      <c r="BC3" s="15"/>
      <c r="BD3" s="13"/>
    </row>
    <row r="4">
      <c r="A4" s="24"/>
      <c r="B4" s="25" t="s">
        <v>39</v>
      </c>
      <c r="C4" s="7"/>
      <c r="D4" s="8"/>
      <c r="E4" s="26">
        <v>0.0025578703703703705</v>
      </c>
      <c r="F4" s="18"/>
      <c r="G4" s="27">
        <v>0.0033449074074074076</v>
      </c>
      <c r="H4" s="28">
        <v>0.0035416666666666665</v>
      </c>
      <c r="I4" s="28">
        <v>0.004548611111111111</v>
      </c>
      <c r="J4" s="28">
        <v>0.0042592592592592595</v>
      </c>
      <c r="K4" s="28">
        <v>0.0036805555555555554</v>
      </c>
      <c r="L4" s="28">
        <v>0.014224537037037037</v>
      </c>
      <c r="M4" s="28">
        <v>0.0036805555555555554</v>
      </c>
      <c r="N4" s="21"/>
      <c r="O4" s="28">
        <v>0.015127314814814816</v>
      </c>
      <c r="P4" s="28">
        <v>0.007766203703703704</v>
      </c>
      <c r="Q4" s="28">
        <v>0.0032291666666666666</v>
      </c>
      <c r="R4" s="21"/>
      <c r="S4" s="28">
        <v>0.007662037037037037</v>
      </c>
      <c r="T4" s="21"/>
      <c r="U4" s="28">
        <v>0.0010763888888888889</v>
      </c>
      <c r="V4" s="28">
        <v>0.004560185185185185</v>
      </c>
      <c r="W4" s="28">
        <v>0.0012268518518518518</v>
      </c>
      <c r="X4" s="21"/>
      <c r="Y4" s="28">
        <v>0.002025462962962963</v>
      </c>
      <c r="Z4" s="28">
        <v>8.449074074074074E-4</v>
      </c>
      <c r="AA4" s="28">
        <v>0.0022569444444444442</v>
      </c>
      <c r="AB4" s="28">
        <v>6.018518518518519E-4</v>
      </c>
      <c r="AC4" s="28">
        <v>0.003981481481481482</v>
      </c>
      <c r="AD4" s="28">
        <v>0.014375</v>
      </c>
      <c r="AE4" s="28">
        <v>0.0036574074074074074</v>
      </c>
      <c r="AF4" s="28">
        <v>7.523148148148148E-4</v>
      </c>
      <c r="AG4" s="21"/>
      <c r="AH4" s="28">
        <v>0.008738425925925926</v>
      </c>
      <c r="AI4" s="28">
        <v>0.006539351851851852</v>
      </c>
      <c r="AJ4" s="28">
        <v>0.008287037037037037</v>
      </c>
      <c r="AK4" s="28">
        <v>0.004756944444444445</v>
      </c>
      <c r="AL4" s="28">
        <v>0.004849537037037037</v>
      </c>
      <c r="AM4" s="28">
        <v>0.004699074074074074</v>
      </c>
      <c r="AN4" s="21"/>
      <c r="AO4" s="28">
        <v>0.0050578703703703706</v>
      </c>
      <c r="AP4" s="28">
        <v>0.005752314814814815</v>
      </c>
      <c r="AQ4" s="21"/>
      <c r="AR4" s="28">
        <v>0.0014351851851851852</v>
      </c>
      <c r="AS4" s="21"/>
      <c r="AT4" s="28">
        <v>0.004050925925925926</v>
      </c>
      <c r="AU4" s="21"/>
      <c r="AV4" s="28">
        <v>0.015729166666666666</v>
      </c>
      <c r="AW4" s="28">
        <v>7.291666666666667E-4</v>
      </c>
      <c r="AX4" s="28">
        <v>0.0059490740740740745</v>
      </c>
      <c r="AY4" s="28">
        <v>0.0020486111111111113</v>
      </c>
      <c r="AZ4" s="28">
        <v>8.449074074074074E-4</v>
      </c>
      <c r="BA4" s="28">
        <v>0.0037847222222222223</v>
      </c>
      <c r="BB4" s="28">
        <v>0.002951388888888889</v>
      </c>
      <c r="BC4" s="21"/>
      <c r="BD4" s="13"/>
    </row>
    <row r="5">
      <c r="A5" s="29" t="s">
        <v>40</v>
      </c>
      <c r="B5" s="30">
        <v>1.0</v>
      </c>
      <c r="C5" s="31">
        <v>1.0</v>
      </c>
      <c r="D5" s="32" t="s">
        <v>41</v>
      </c>
      <c r="E5" s="33">
        <v>1.0</v>
      </c>
      <c r="F5" s="18"/>
      <c r="G5" s="34">
        <v>1.0</v>
      </c>
      <c r="H5" s="35"/>
      <c r="I5" s="36">
        <v>1.0</v>
      </c>
      <c r="J5" s="36">
        <v>1.0</v>
      </c>
      <c r="K5" s="35"/>
      <c r="L5" s="36">
        <v>1.0</v>
      </c>
      <c r="M5" s="35"/>
      <c r="N5" s="37"/>
      <c r="O5" s="36">
        <v>1.0</v>
      </c>
      <c r="P5" s="35"/>
      <c r="Q5" s="35"/>
      <c r="R5" s="37"/>
      <c r="S5" s="35"/>
      <c r="T5" s="37"/>
      <c r="U5" s="35"/>
      <c r="V5" s="36">
        <v>1.0</v>
      </c>
      <c r="W5" s="35"/>
      <c r="X5" s="37"/>
      <c r="Y5" s="35"/>
      <c r="Z5" s="35"/>
      <c r="AA5" s="35"/>
      <c r="AB5" s="35"/>
      <c r="AC5" s="36">
        <v>1.0</v>
      </c>
      <c r="AD5" s="36">
        <v>1.0</v>
      </c>
      <c r="AE5" s="36">
        <v>1.0</v>
      </c>
      <c r="AF5" s="35"/>
      <c r="AG5" s="37"/>
      <c r="AH5" s="35"/>
      <c r="AI5" s="35"/>
      <c r="AJ5" s="35"/>
      <c r="AK5" s="36">
        <v>1.0</v>
      </c>
      <c r="AL5" s="35"/>
      <c r="AM5" s="35"/>
      <c r="AN5" s="37"/>
      <c r="AO5" s="36">
        <v>1.0</v>
      </c>
      <c r="AP5" s="36">
        <v>1.0</v>
      </c>
      <c r="AQ5" s="37"/>
      <c r="AR5" s="35"/>
      <c r="AS5" s="37"/>
      <c r="AT5" s="35"/>
      <c r="AU5" s="37"/>
      <c r="AV5" s="36">
        <v>1.0</v>
      </c>
      <c r="AW5" s="36">
        <v>1.0</v>
      </c>
      <c r="AX5" s="36">
        <v>1.0</v>
      </c>
      <c r="AY5" s="36">
        <v>1.0</v>
      </c>
      <c r="AZ5" s="36"/>
      <c r="BA5" s="36"/>
      <c r="BB5" s="36"/>
      <c r="BC5" s="37"/>
      <c r="BD5" s="38"/>
    </row>
    <row r="6">
      <c r="A6" s="15"/>
      <c r="B6" s="30">
        <v>1.0</v>
      </c>
      <c r="C6" s="31">
        <v>2.0</v>
      </c>
      <c r="D6" s="32" t="s">
        <v>42</v>
      </c>
      <c r="E6" s="33">
        <v>1.0</v>
      </c>
      <c r="G6" s="34">
        <v>1.0</v>
      </c>
      <c r="H6" s="35"/>
      <c r="I6" s="36">
        <v>1.0</v>
      </c>
      <c r="J6" s="36">
        <v>1.0</v>
      </c>
      <c r="K6" s="35"/>
      <c r="L6" s="36">
        <v>1.0</v>
      </c>
      <c r="M6" s="35"/>
      <c r="N6" s="15"/>
      <c r="O6" s="36">
        <v>1.0</v>
      </c>
      <c r="P6" s="35"/>
      <c r="Q6" s="35"/>
      <c r="R6" s="15"/>
      <c r="S6" s="35"/>
      <c r="T6" s="15"/>
      <c r="U6" s="35"/>
      <c r="V6" s="36">
        <v>1.0</v>
      </c>
      <c r="W6" s="35"/>
      <c r="X6" s="15"/>
      <c r="Y6" s="35"/>
      <c r="Z6" s="35"/>
      <c r="AA6" s="35"/>
      <c r="AB6" s="35"/>
      <c r="AC6" s="36">
        <v>1.0</v>
      </c>
      <c r="AD6" s="36">
        <v>1.0</v>
      </c>
      <c r="AE6" s="36">
        <v>1.0</v>
      </c>
      <c r="AF6" s="35"/>
      <c r="AG6" s="15"/>
      <c r="AH6" s="35"/>
      <c r="AI6" s="35"/>
      <c r="AJ6" s="35"/>
      <c r="AK6" s="36">
        <v>1.0</v>
      </c>
      <c r="AL6" s="35"/>
      <c r="AM6" s="35"/>
      <c r="AN6" s="15"/>
      <c r="AO6" s="36">
        <v>1.0</v>
      </c>
      <c r="AP6" s="36">
        <v>1.0</v>
      </c>
      <c r="AQ6" s="15"/>
      <c r="AR6" s="35"/>
      <c r="AS6" s="15"/>
      <c r="AT6" s="35"/>
      <c r="AU6" s="15"/>
      <c r="AV6" s="36">
        <v>1.0</v>
      </c>
      <c r="AW6" s="36">
        <v>1.0</v>
      </c>
      <c r="AX6" s="36">
        <v>1.0</v>
      </c>
      <c r="AY6" s="36">
        <v>1.0</v>
      </c>
      <c r="AZ6" s="36"/>
      <c r="BA6" s="36"/>
      <c r="BB6" s="36"/>
      <c r="BC6" s="15"/>
      <c r="BD6" s="38"/>
    </row>
    <row r="7">
      <c r="A7" s="15"/>
      <c r="B7" s="30">
        <v>1.0</v>
      </c>
      <c r="C7" s="31">
        <v>3.0</v>
      </c>
      <c r="D7" s="32" t="s">
        <v>43</v>
      </c>
      <c r="E7" s="33">
        <v>1.0</v>
      </c>
      <c r="G7" s="34">
        <v>1.0</v>
      </c>
      <c r="H7" s="35"/>
      <c r="I7" s="36">
        <v>1.0</v>
      </c>
      <c r="J7" s="36">
        <v>1.0</v>
      </c>
      <c r="K7" s="35"/>
      <c r="L7" s="36">
        <v>1.0</v>
      </c>
      <c r="M7" s="35"/>
      <c r="N7" s="15"/>
      <c r="O7" s="36">
        <v>1.0</v>
      </c>
      <c r="P7" s="35"/>
      <c r="Q7" s="35"/>
      <c r="R7" s="15"/>
      <c r="S7" s="35"/>
      <c r="T7" s="15"/>
      <c r="U7" s="35"/>
      <c r="V7" s="36">
        <v>1.0</v>
      </c>
      <c r="W7" s="35"/>
      <c r="X7" s="15"/>
      <c r="Y7" s="35"/>
      <c r="Z7" s="35"/>
      <c r="AA7" s="35"/>
      <c r="AB7" s="35"/>
      <c r="AC7" s="36">
        <v>1.0</v>
      </c>
      <c r="AD7" s="36">
        <v>1.0</v>
      </c>
      <c r="AE7" s="36">
        <v>1.0</v>
      </c>
      <c r="AF7" s="35"/>
      <c r="AG7" s="15"/>
      <c r="AH7" s="35"/>
      <c r="AI7" s="35"/>
      <c r="AJ7" s="35"/>
      <c r="AK7" s="36">
        <v>1.0</v>
      </c>
      <c r="AL7" s="35"/>
      <c r="AM7" s="35"/>
      <c r="AN7" s="15"/>
      <c r="AO7" s="36">
        <v>1.0</v>
      </c>
      <c r="AP7" s="36">
        <v>1.0</v>
      </c>
      <c r="AQ7" s="15"/>
      <c r="AR7" s="35"/>
      <c r="AS7" s="15"/>
      <c r="AT7" s="35"/>
      <c r="AU7" s="15"/>
      <c r="AV7" s="36">
        <v>1.0</v>
      </c>
      <c r="AW7" s="36">
        <v>1.0</v>
      </c>
      <c r="AX7" s="36">
        <v>1.0</v>
      </c>
      <c r="AY7" s="36">
        <v>1.0</v>
      </c>
      <c r="AZ7" s="36"/>
      <c r="BA7" s="36"/>
      <c r="BB7" s="36"/>
      <c r="BC7" s="15"/>
      <c r="BD7" s="38"/>
    </row>
    <row r="8">
      <c r="A8" s="15"/>
      <c r="B8" s="30">
        <v>1.0</v>
      </c>
      <c r="C8" s="31">
        <v>4.0</v>
      </c>
      <c r="D8" s="32" t="s">
        <v>44</v>
      </c>
      <c r="E8" s="33">
        <v>1.0</v>
      </c>
      <c r="G8" s="34">
        <v>1.0</v>
      </c>
      <c r="H8" s="35"/>
      <c r="I8" s="36">
        <v>1.0</v>
      </c>
      <c r="J8" s="36">
        <v>1.0</v>
      </c>
      <c r="K8" s="35"/>
      <c r="L8" s="36">
        <v>1.0</v>
      </c>
      <c r="M8" s="35"/>
      <c r="N8" s="15"/>
      <c r="O8" s="36">
        <v>1.0</v>
      </c>
      <c r="P8" s="35"/>
      <c r="Q8" s="35"/>
      <c r="R8" s="15"/>
      <c r="S8" s="35"/>
      <c r="T8" s="15"/>
      <c r="U8" s="35"/>
      <c r="V8" s="36">
        <v>1.0</v>
      </c>
      <c r="W8" s="35"/>
      <c r="X8" s="15"/>
      <c r="Y8" s="35"/>
      <c r="Z8" s="35"/>
      <c r="AA8" s="35"/>
      <c r="AB8" s="35"/>
      <c r="AC8" s="36">
        <v>1.0</v>
      </c>
      <c r="AD8" s="36">
        <v>1.0</v>
      </c>
      <c r="AE8" s="36">
        <v>1.0</v>
      </c>
      <c r="AF8" s="35"/>
      <c r="AG8" s="15"/>
      <c r="AH8" s="35"/>
      <c r="AI8" s="35"/>
      <c r="AJ8" s="35"/>
      <c r="AK8" s="36">
        <v>1.0</v>
      </c>
      <c r="AL8" s="35"/>
      <c r="AM8" s="35"/>
      <c r="AN8" s="15"/>
      <c r="AO8" s="36">
        <v>1.0</v>
      </c>
      <c r="AP8" s="36">
        <v>1.0</v>
      </c>
      <c r="AQ8" s="15"/>
      <c r="AR8" s="35"/>
      <c r="AS8" s="15"/>
      <c r="AT8" s="35"/>
      <c r="AU8" s="15"/>
      <c r="AV8" s="36">
        <v>1.0</v>
      </c>
      <c r="AW8" s="36">
        <v>1.0</v>
      </c>
      <c r="AX8" s="36">
        <v>1.0</v>
      </c>
      <c r="AY8" s="36">
        <v>1.0</v>
      </c>
      <c r="AZ8" s="36"/>
      <c r="BA8" s="36"/>
      <c r="BB8" s="36"/>
      <c r="BC8" s="15"/>
      <c r="BD8" s="38"/>
    </row>
    <row r="9">
      <c r="A9" s="15"/>
      <c r="B9" s="30">
        <v>1.0</v>
      </c>
      <c r="C9" s="31">
        <v>5.0</v>
      </c>
      <c r="D9" s="32" t="s">
        <v>45</v>
      </c>
      <c r="E9" s="33">
        <v>1.0</v>
      </c>
      <c r="G9" s="34">
        <v>1.0</v>
      </c>
      <c r="H9" s="35"/>
      <c r="I9" s="36">
        <v>1.0</v>
      </c>
      <c r="J9" s="36">
        <v>1.0</v>
      </c>
      <c r="K9" s="35"/>
      <c r="L9" s="36">
        <v>1.0</v>
      </c>
      <c r="M9" s="35"/>
      <c r="N9" s="15"/>
      <c r="O9" s="36">
        <v>1.0</v>
      </c>
      <c r="P9" s="35"/>
      <c r="Q9" s="35"/>
      <c r="R9" s="15"/>
      <c r="S9" s="35"/>
      <c r="T9" s="15"/>
      <c r="U9" s="35"/>
      <c r="V9" s="36">
        <v>1.0</v>
      </c>
      <c r="W9" s="35"/>
      <c r="X9" s="15"/>
      <c r="Y9" s="35"/>
      <c r="Z9" s="35"/>
      <c r="AA9" s="35"/>
      <c r="AB9" s="35"/>
      <c r="AC9" s="36">
        <v>1.0</v>
      </c>
      <c r="AD9" s="36">
        <v>1.0</v>
      </c>
      <c r="AE9" s="36">
        <v>1.0</v>
      </c>
      <c r="AF9" s="35"/>
      <c r="AG9" s="15"/>
      <c r="AH9" s="35"/>
      <c r="AI9" s="35"/>
      <c r="AJ9" s="35"/>
      <c r="AK9" s="36">
        <v>1.0</v>
      </c>
      <c r="AL9" s="35"/>
      <c r="AM9" s="35"/>
      <c r="AN9" s="15"/>
      <c r="AO9" s="36">
        <v>1.0</v>
      </c>
      <c r="AP9" s="36">
        <v>1.0</v>
      </c>
      <c r="AQ9" s="15"/>
      <c r="AR9" s="35"/>
      <c r="AS9" s="15"/>
      <c r="AT9" s="35"/>
      <c r="AU9" s="15"/>
      <c r="AV9" s="36">
        <v>1.0</v>
      </c>
      <c r="AW9" s="36">
        <v>1.0</v>
      </c>
      <c r="AX9" s="36">
        <v>1.0</v>
      </c>
      <c r="AY9" s="36">
        <v>1.0</v>
      </c>
      <c r="AZ9" s="36"/>
      <c r="BA9" s="36"/>
      <c r="BB9" s="36"/>
      <c r="BC9" s="15"/>
      <c r="BD9" s="38"/>
    </row>
    <row r="10">
      <c r="A10" s="15"/>
      <c r="B10" s="30">
        <v>1.0</v>
      </c>
      <c r="C10" s="31">
        <v>6.0</v>
      </c>
      <c r="D10" s="32" t="s">
        <v>46</v>
      </c>
      <c r="E10" s="33">
        <v>1.0</v>
      </c>
      <c r="G10" s="34">
        <v>1.0</v>
      </c>
      <c r="H10" s="35"/>
      <c r="I10" s="36">
        <v>1.0</v>
      </c>
      <c r="J10" s="36">
        <v>1.0</v>
      </c>
      <c r="K10" s="35"/>
      <c r="L10" s="36">
        <v>1.0</v>
      </c>
      <c r="M10" s="35"/>
      <c r="N10" s="15"/>
      <c r="O10" s="36">
        <v>1.0</v>
      </c>
      <c r="P10" s="35"/>
      <c r="Q10" s="35"/>
      <c r="R10" s="15"/>
      <c r="S10" s="35"/>
      <c r="T10" s="15"/>
      <c r="U10" s="35"/>
      <c r="V10" s="36">
        <v>1.0</v>
      </c>
      <c r="W10" s="35"/>
      <c r="X10" s="15"/>
      <c r="Y10" s="35"/>
      <c r="Z10" s="35"/>
      <c r="AA10" s="35"/>
      <c r="AB10" s="35"/>
      <c r="AC10" s="36">
        <v>1.0</v>
      </c>
      <c r="AD10" s="36">
        <v>1.0</v>
      </c>
      <c r="AE10" s="36">
        <v>1.0</v>
      </c>
      <c r="AF10" s="35"/>
      <c r="AG10" s="15"/>
      <c r="AH10" s="35"/>
      <c r="AI10" s="35"/>
      <c r="AJ10" s="35"/>
      <c r="AK10" s="36">
        <v>1.0</v>
      </c>
      <c r="AL10" s="35"/>
      <c r="AM10" s="35"/>
      <c r="AN10" s="15"/>
      <c r="AO10" s="36">
        <v>1.0</v>
      </c>
      <c r="AP10" s="36">
        <v>1.0</v>
      </c>
      <c r="AQ10" s="15"/>
      <c r="AR10" s="35"/>
      <c r="AS10" s="15"/>
      <c r="AT10" s="35"/>
      <c r="AU10" s="15"/>
      <c r="AV10" s="36">
        <v>1.0</v>
      </c>
      <c r="AW10" s="36">
        <v>1.0</v>
      </c>
      <c r="AX10" s="36">
        <v>1.0</v>
      </c>
      <c r="AY10" s="36">
        <v>1.0</v>
      </c>
      <c r="AZ10" s="36"/>
      <c r="BA10" s="36"/>
      <c r="BB10" s="36"/>
      <c r="BC10" s="15"/>
      <c r="BD10" s="38"/>
    </row>
    <row r="11">
      <c r="A11" s="15"/>
      <c r="B11" s="30">
        <v>1.0</v>
      </c>
      <c r="C11" s="31">
        <v>7.0</v>
      </c>
      <c r="D11" s="32" t="s">
        <v>47</v>
      </c>
      <c r="E11" s="33">
        <v>1.0</v>
      </c>
      <c r="G11" s="34">
        <v>1.0</v>
      </c>
      <c r="H11" s="35"/>
      <c r="I11" s="36">
        <v>1.0</v>
      </c>
      <c r="J11" s="36">
        <v>1.0</v>
      </c>
      <c r="K11" s="35"/>
      <c r="L11" s="36">
        <v>1.0</v>
      </c>
      <c r="M11" s="35"/>
      <c r="N11" s="15"/>
      <c r="O11" s="36">
        <v>1.0</v>
      </c>
      <c r="P11" s="35"/>
      <c r="Q11" s="35"/>
      <c r="R11" s="15"/>
      <c r="S11" s="35"/>
      <c r="T11" s="15"/>
      <c r="U11" s="35"/>
      <c r="V11" s="36">
        <v>1.0</v>
      </c>
      <c r="W11" s="35"/>
      <c r="X11" s="15"/>
      <c r="Y11" s="35"/>
      <c r="Z11" s="35"/>
      <c r="AA11" s="35"/>
      <c r="AB11" s="35"/>
      <c r="AC11" s="36">
        <v>1.0</v>
      </c>
      <c r="AD11" s="36">
        <v>1.0</v>
      </c>
      <c r="AE11" s="36">
        <v>1.0</v>
      </c>
      <c r="AF11" s="35"/>
      <c r="AG11" s="15"/>
      <c r="AH11" s="35"/>
      <c r="AI11" s="35"/>
      <c r="AJ11" s="35"/>
      <c r="AK11" s="36">
        <v>1.0</v>
      </c>
      <c r="AL11" s="35"/>
      <c r="AM11" s="35"/>
      <c r="AN11" s="15"/>
      <c r="AO11" s="36">
        <v>1.0</v>
      </c>
      <c r="AP11" s="36">
        <v>1.0</v>
      </c>
      <c r="AQ11" s="15"/>
      <c r="AR11" s="35"/>
      <c r="AS11" s="15"/>
      <c r="AT11" s="35"/>
      <c r="AU11" s="15"/>
      <c r="AV11" s="36">
        <v>1.0</v>
      </c>
      <c r="AW11" s="36">
        <v>1.0</v>
      </c>
      <c r="AX11" s="36">
        <v>1.0</v>
      </c>
      <c r="AY11" s="36">
        <v>1.0</v>
      </c>
      <c r="AZ11" s="36"/>
      <c r="BA11" s="36"/>
      <c r="BB11" s="36"/>
      <c r="BC11" s="15"/>
      <c r="BD11" s="38"/>
    </row>
    <row r="12">
      <c r="A12" s="15"/>
      <c r="B12" s="30">
        <v>1.0</v>
      </c>
      <c r="C12" s="31">
        <v>8.0</v>
      </c>
      <c r="D12" s="32" t="s">
        <v>48</v>
      </c>
      <c r="E12" s="33">
        <v>1.0</v>
      </c>
      <c r="G12" s="34">
        <v>1.0</v>
      </c>
      <c r="H12" s="35"/>
      <c r="I12" s="36">
        <v>1.0</v>
      </c>
      <c r="J12" s="36">
        <v>1.0</v>
      </c>
      <c r="K12" s="35"/>
      <c r="L12" s="36">
        <v>1.0</v>
      </c>
      <c r="M12" s="35"/>
      <c r="N12" s="15"/>
      <c r="O12" s="36">
        <v>1.0</v>
      </c>
      <c r="P12" s="35"/>
      <c r="Q12" s="35"/>
      <c r="R12" s="15"/>
      <c r="S12" s="35"/>
      <c r="T12" s="15"/>
      <c r="U12" s="35"/>
      <c r="V12" s="36">
        <v>1.0</v>
      </c>
      <c r="W12" s="35"/>
      <c r="X12" s="15"/>
      <c r="Y12" s="35"/>
      <c r="Z12" s="35"/>
      <c r="AA12" s="35"/>
      <c r="AB12" s="35"/>
      <c r="AC12" s="36">
        <v>1.0</v>
      </c>
      <c r="AD12" s="36">
        <v>1.0</v>
      </c>
      <c r="AE12" s="36">
        <v>1.0</v>
      </c>
      <c r="AF12" s="35"/>
      <c r="AG12" s="15"/>
      <c r="AH12" s="35"/>
      <c r="AI12" s="35"/>
      <c r="AJ12" s="35"/>
      <c r="AK12" s="36">
        <v>1.0</v>
      </c>
      <c r="AL12" s="35"/>
      <c r="AM12" s="35"/>
      <c r="AN12" s="15"/>
      <c r="AO12" s="36">
        <v>1.0</v>
      </c>
      <c r="AP12" s="36">
        <v>1.0</v>
      </c>
      <c r="AQ12" s="15"/>
      <c r="AR12" s="35"/>
      <c r="AS12" s="15"/>
      <c r="AT12" s="35"/>
      <c r="AU12" s="15"/>
      <c r="AV12" s="36">
        <v>1.0</v>
      </c>
      <c r="AW12" s="36">
        <v>1.0</v>
      </c>
      <c r="AX12" s="36">
        <v>1.0</v>
      </c>
      <c r="AY12" s="36">
        <v>1.0</v>
      </c>
      <c r="AZ12" s="36"/>
      <c r="BA12" s="36"/>
      <c r="BB12" s="36"/>
      <c r="BC12" s="15"/>
      <c r="BD12" s="38"/>
    </row>
    <row r="13">
      <c r="A13" s="15"/>
      <c r="B13" s="30">
        <v>1.0</v>
      </c>
      <c r="C13" s="39">
        <v>9.0</v>
      </c>
      <c r="D13" s="32" t="s">
        <v>49</v>
      </c>
      <c r="E13" s="33">
        <v>0.0</v>
      </c>
      <c r="G13" s="34">
        <v>0.0</v>
      </c>
      <c r="H13" s="35"/>
      <c r="I13" s="36">
        <v>0.0</v>
      </c>
      <c r="J13" s="36">
        <v>0.0</v>
      </c>
      <c r="K13" s="35"/>
      <c r="L13" s="36">
        <v>0.0</v>
      </c>
      <c r="M13" s="35"/>
      <c r="N13" s="15"/>
      <c r="O13" s="36">
        <v>0.0</v>
      </c>
      <c r="P13" s="35"/>
      <c r="Q13" s="35"/>
      <c r="R13" s="15"/>
      <c r="S13" s="35"/>
      <c r="T13" s="15"/>
      <c r="U13" s="35"/>
      <c r="V13" s="36">
        <v>0.0</v>
      </c>
      <c r="W13" s="35"/>
      <c r="X13" s="15"/>
      <c r="Y13" s="35"/>
      <c r="Z13" s="35"/>
      <c r="AA13" s="35"/>
      <c r="AB13" s="35"/>
      <c r="AC13" s="36">
        <v>0.0</v>
      </c>
      <c r="AD13" s="36">
        <v>0.0</v>
      </c>
      <c r="AE13" s="36">
        <v>0.0</v>
      </c>
      <c r="AF13" s="35"/>
      <c r="AG13" s="15"/>
      <c r="AH13" s="35"/>
      <c r="AI13" s="35"/>
      <c r="AJ13" s="35"/>
      <c r="AK13" s="36">
        <v>0.0</v>
      </c>
      <c r="AL13" s="35"/>
      <c r="AM13" s="35"/>
      <c r="AN13" s="15"/>
      <c r="AO13" s="36">
        <v>0.0</v>
      </c>
      <c r="AP13" s="36">
        <v>0.0</v>
      </c>
      <c r="AQ13" s="15"/>
      <c r="AR13" s="35"/>
      <c r="AS13" s="15"/>
      <c r="AT13" s="35"/>
      <c r="AU13" s="15"/>
      <c r="AV13" s="36">
        <v>0.0</v>
      </c>
      <c r="AW13" s="36">
        <v>0.0</v>
      </c>
      <c r="AX13" s="36">
        <v>0.0</v>
      </c>
      <c r="AY13" s="36">
        <v>0.0</v>
      </c>
      <c r="AZ13" s="36"/>
      <c r="BA13" s="36"/>
      <c r="BB13" s="36"/>
      <c r="BC13" s="15"/>
      <c r="BD13" s="38"/>
    </row>
    <row r="14">
      <c r="A14" s="15"/>
      <c r="B14" s="30">
        <v>1.0</v>
      </c>
      <c r="C14" s="39">
        <v>10.0</v>
      </c>
      <c r="D14" s="32" t="s">
        <v>50</v>
      </c>
      <c r="E14" s="33">
        <v>0.0</v>
      </c>
      <c r="G14" s="34">
        <v>0.0</v>
      </c>
      <c r="H14" s="35"/>
      <c r="I14" s="36">
        <v>0.0</v>
      </c>
      <c r="J14" s="36">
        <v>0.0</v>
      </c>
      <c r="K14" s="35"/>
      <c r="L14" s="36">
        <v>0.0</v>
      </c>
      <c r="M14" s="35"/>
      <c r="N14" s="15"/>
      <c r="O14" s="36">
        <v>0.0</v>
      </c>
      <c r="P14" s="35"/>
      <c r="Q14" s="35"/>
      <c r="R14" s="15"/>
      <c r="S14" s="35"/>
      <c r="T14" s="15"/>
      <c r="U14" s="35"/>
      <c r="V14" s="36">
        <v>0.0</v>
      </c>
      <c r="W14" s="35"/>
      <c r="X14" s="15"/>
      <c r="Y14" s="35"/>
      <c r="Z14" s="35"/>
      <c r="AA14" s="35"/>
      <c r="AB14" s="35"/>
      <c r="AC14" s="36">
        <v>0.0</v>
      </c>
      <c r="AD14" s="36">
        <v>0.0</v>
      </c>
      <c r="AE14" s="36">
        <v>0.0</v>
      </c>
      <c r="AF14" s="35"/>
      <c r="AG14" s="15"/>
      <c r="AH14" s="35"/>
      <c r="AI14" s="35"/>
      <c r="AJ14" s="35"/>
      <c r="AK14" s="36">
        <v>0.0</v>
      </c>
      <c r="AL14" s="35"/>
      <c r="AM14" s="35"/>
      <c r="AN14" s="15"/>
      <c r="AO14" s="36">
        <v>0.0</v>
      </c>
      <c r="AP14" s="36">
        <v>0.0</v>
      </c>
      <c r="AQ14" s="15"/>
      <c r="AR14" s="35"/>
      <c r="AS14" s="15"/>
      <c r="AT14" s="35"/>
      <c r="AU14" s="15"/>
      <c r="AV14" s="36">
        <v>0.0</v>
      </c>
      <c r="AW14" s="36">
        <v>0.0</v>
      </c>
      <c r="AX14" s="36">
        <v>0.0</v>
      </c>
      <c r="AY14" s="36">
        <v>0.0</v>
      </c>
      <c r="AZ14" s="36"/>
      <c r="BA14" s="36"/>
      <c r="BB14" s="36"/>
      <c r="BC14" s="15"/>
      <c r="BD14" s="38"/>
    </row>
    <row r="15">
      <c r="A15" s="15"/>
      <c r="B15" s="30">
        <v>1.0</v>
      </c>
      <c r="C15" s="39">
        <v>11.0</v>
      </c>
      <c r="D15" s="32" t="s">
        <v>51</v>
      </c>
      <c r="E15" s="33">
        <v>0.0</v>
      </c>
      <c r="G15" s="34">
        <v>0.0</v>
      </c>
      <c r="H15" s="35"/>
      <c r="I15" s="36">
        <v>0.0</v>
      </c>
      <c r="J15" s="36">
        <v>0.0</v>
      </c>
      <c r="K15" s="35"/>
      <c r="L15" s="36">
        <v>0.0</v>
      </c>
      <c r="M15" s="35"/>
      <c r="N15" s="15"/>
      <c r="O15" s="36">
        <v>0.0</v>
      </c>
      <c r="P15" s="35"/>
      <c r="Q15" s="35"/>
      <c r="R15" s="15"/>
      <c r="S15" s="35"/>
      <c r="T15" s="15"/>
      <c r="U15" s="35"/>
      <c r="V15" s="36">
        <v>0.0</v>
      </c>
      <c r="W15" s="35"/>
      <c r="X15" s="15"/>
      <c r="Y15" s="35"/>
      <c r="Z15" s="35"/>
      <c r="AA15" s="35"/>
      <c r="AB15" s="35"/>
      <c r="AC15" s="36">
        <v>0.0</v>
      </c>
      <c r="AD15" s="36">
        <v>0.0</v>
      </c>
      <c r="AE15" s="36">
        <v>0.0</v>
      </c>
      <c r="AF15" s="35"/>
      <c r="AG15" s="15"/>
      <c r="AH15" s="35"/>
      <c r="AI15" s="35"/>
      <c r="AJ15" s="35"/>
      <c r="AK15" s="36">
        <v>0.0</v>
      </c>
      <c r="AL15" s="35"/>
      <c r="AM15" s="35"/>
      <c r="AN15" s="15"/>
      <c r="AO15" s="36">
        <v>0.0</v>
      </c>
      <c r="AP15" s="36">
        <v>0.0</v>
      </c>
      <c r="AQ15" s="15"/>
      <c r="AR15" s="35"/>
      <c r="AS15" s="15"/>
      <c r="AT15" s="35"/>
      <c r="AU15" s="15"/>
      <c r="AV15" s="36">
        <v>0.0</v>
      </c>
      <c r="AW15" s="36">
        <v>0.0</v>
      </c>
      <c r="AX15" s="36">
        <v>0.0</v>
      </c>
      <c r="AY15" s="36">
        <v>0.0</v>
      </c>
      <c r="AZ15" s="36"/>
      <c r="BA15" s="36"/>
      <c r="BB15" s="36"/>
      <c r="BC15" s="15"/>
      <c r="BD15" s="38"/>
    </row>
    <row r="16">
      <c r="A16" s="21"/>
      <c r="B16" s="30">
        <v>1.0</v>
      </c>
      <c r="C16" s="39">
        <v>12.0</v>
      </c>
      <c r="D16" s="40" t="s">
        <v>52</v>
      </c>
      <c r="E16" s="33">
        <v>9.0</v>
      </c>
      <c r="G16" s="34">
        <v>9.0</v>
      </c>
      <c r="H16" s="35"/>
      <c r="I16" s="36">
        <v>9.0</v>
      </c>
      <c r="J16" s="36">
        <v>9.0</v>
      </c>
      <c r="K16" s="35"/>
      <c r="L16" s="36">
        <v>9.0</v>
      </c>
      <c r="M16" s="35"/>
      <c r="N16" s="15"/>
      <c r="O16" s="36">
        <v>9.0</v>
      </c>
      <c r="P16" s="35"/>
      <c r="Q16" s="35"/>
      <c r="R16" s="15"/>
      <c r="S16" s="35"/>
      <c r="T16" s="15"/>
      <c r="U16" s="35"/>
      <c r="V16" s="36">
        <v>9.0</v>
      </c>
      <c r="W16" s="35"/>
      <c r="X16" s="15"/>
      <c r="Y16" s="35"/>
      <c r="Z16" s="35"/>
      <c r="AA16" s="35"/>
      <c r="AB16" s="35"/>
      <c r="AC16" s="36">
        <v>9.0</v>
      </c>
      <c r="AD16" s="36">
        <v>9.0</v>
      </c>
      <c r="AE16" s="36">
        <v>9.0</v>
      </c>
      <c r="AF16" s="35"/>
      <c r="AG16" s="15"/>
      <c r="AH16" s="35"/>
      <c r="AI16" s="35"/>
      <c r="AJ16" s="35"/>
      <c r="AK16" s="36">
        <v>9.0</v>
      </c>
      <c r="AL16" s="35"/>
      <c r="AM16" s="35"/>
      <c r="AN16" s="15"/>
      <c r="AO16" s="36">
        <v>9.0</v>
      </c>
      <c r="AP16" s="36">
        <v>9.0</v>
      </c>
      <c r="AQ16" s="15"/>
      <c r="AR16" s="35"/>
      <c r="AS16" s="15"/>
      <c r="AT16" s="35"/>
      <c r="AU16" s="15"/>
      <c r="AV16" s="36">
        <v>9.0</v>
      </c>
      <c r="AW16" s="36">
        <v>9.0</v>
      </c>
      <c r="AX16" s="36">
        <v>9.0</v>
      </c>
      <c r="AY16" s="36">
        <v>9.0</v>
      </c>
      <c r="AZ16" s="36"/>
      <c r="BA16" s="36"/>
      <c r="BB16" s="36"/>
      <c r="BC16" s="15"/>
      <c r="BD16" s="38"/>
    </row>
    <row r="17">
      <c r="A17" s="29" t="s">
        <v>53</v>
      </c>
      <c r="B17" s="30">
        <v>1.0</v>
      </c>
      <c r="C17" s="39">
        <v>13.0</v>
      </c>
      <c r="D17" s="32" t="s">
        <v>54</v>
      </c>
      <c r="E17" s="33">
        <v>0.0</v>
      </c>
      <c r="G17" s="34">
        <v>0.0</v>
      </c>
      <c r="H17" s="36">
        <v>1.0</v>
      </c>
      <c r="I17" s="36">
        <v>0.0</v>
      </c>
      <c r="J17" s="36">
        <v>0.0</v>
      </c>
      <c r="K17" s="36">
        <v>1.0</v>
      </c>
      <c r="L17" s="36">
        <v>0.0</v>
      </c>
      <c r="M17" s="35"/>
      <c r="N17" s="15"/>
      <c r="O17" s="36">
        <v>0.0</v>
      </c>
      <c r="P17" s="36">
        <v>1.0</v>
      </c>
      <c r="Q17" s="36">
        <v>1.0</v>
      </c>
      <c r="R17" s="15"/>
      <c r="S17" s="36">
        <v>1.0</v>
      </c>
      <c r="T17" s="15"/>
      <c r="U17" s="36">
        <v>1.0</v>
      </c>
      <c r="V17" s="36">
        <v>0.0</v>
      </c>
      <c r="W17" s="36">
        <v>1.0</v>
      </c>
      <c r="X17" s="15"/>
      <c r="Y17" s="36">
        <v>1.0</v>
      </c>
      <c r="Z17" s="35"/>
      <c r="AA17" s="35"/>
      <c r="AB17" s="35"/>
      <c r="AC17" s="36">
        <v>0.0</v>
      </c>
      <c r="AD17" s="36">
        <v>0.0</v>
      </c>
      <c r="AE17" s="36">
        <v>0.0</v>
      </c>
      <c r="AF17" s="36">
        <v>1.0</v>
      </c>
      <c r="AG17" s="15"/>
      <c r="AH17" s="36">
        <v>1.0</v>
      </c>
      <c r="AI17" s="36">
        <v>1.0</v>
      </c>
      <c r="AJ17" s="36">
        <v>1.0</v>
      </c>
      <c r="AK17" s="36">
        <v>0.0</v>
      </c>
      <c r="AL17" s="36">
        <v>1.0</v>
      </c>
      <c r="AM17" s="36">
        <v>1.0</v>
      </c>
      <c r="AN17" s="15"/>
      <c r="AO17" s="36">
        <v>0.0</v>
      </c>
      <c r="AP17" s="36">
        <v>0.0</v>
      </c>
      <c r="AQ17" s="15"/>
      <c r="AR17" s="36">
        <v>1.0</v>
      </c>
      <c r="AS17" s="15"/>
      <c r="AT17" s="36">
        <v>1.0</v>
      </c>
      <c r="AU17" s="15"/>
      <c r="AV17" s="36">
        <v>0.0</v>
      </c>
      <c r="AW17" s="36">
        <v>0.0</v>
      </c>
      <c r="AX17" s="36">
        <v>0.0</v>
      </c>
      <c r="AY17" s="36">
        <v>0.0</v>
      </c>
      <c r="AZ17" s="36"/>
      <c r="BA17" s="36">
        <v>1.0</v>
      </c>
      <c r="BB17" s="36">
        <v>1.0</v>
      </c>
      <c r="BC17" s="15"/>
      <c r="BD17" s="38"/>
    </row>
    <row r="18">
      <c r="A18" s="15"/>
      <c r="B18" s="30">
        <v>1.0</v>
      </c>
      <c r="C18" s="39">
        <v>14.0</v>
      </c>
      <c r="D18" s="32" t="s">
        <v>55</v>
      </c>
      <c r="E18" s="33">
        <v>0.0</v>
      </c>
      <c r="G18" s="34">
        <v>0.0</v>
      </c>
      <c r="H18" s="36">
        <v>1.0</v>
      </c>
      <c r="I18" s="36">
        <v>0.0</v>
      </c>
      <c r="J18" s="36">
        <v>0.0</v>
      </c>
      <c r="K18" s="36">
        <v>1.0</v>
      </c>
      <c r="L18" s="36">
        <v>0.0</v>
      </c>
      <c r="M18" s="35"/>
      <c r="N18" s="15"/>
      <c r="O18" s="36">
        <v>0.0</v>
      </c>
      <c r="P18" s="36">
        <v>1.0</v>
      </c>
      <c r="Q18" s="36">
        <v>1.0</v>
      </c>
      <c r="R18" s="15"/>
      <c r="S18" s="36">
        <v>1.0</v>
      </c>
      <c r="T18" s="15"/>
      <c r="U18" s="36">
        <v>1.0</v>
      </c>
      <c r="V18" s="36">
        <v>0.0</v>
      </c>
      <c r="W18" s="36">
        <v>1.0</v>
      </c>
      <c r="X18" s="15"/>
      <c r="Y18" s="36">
        <v>1.0</v>
      </c>
      <c r="Z18" s="35"/>
      <c r="AA18" s="35"/>
      <c r="AB18" s="35"/>
      <c r="AC18" s="36">
        <v>0.0</v>
      </c>
      <c r="AD18" s="36">
        <v>0.0</v>
      </c>
      <c r="AE18" s="36">
        <v>0.0</v>
      </c>
      <c r="AF18" s="36">
        <v>1.0</v>
      </c>
      <c r="AG18" s="15"/>
      <c r="AH18" s="36">
        <v>1.0</v>
      </c>
      <c r="AI18" s="36">
        <v>1.0</v>
      </c>
      <c r="AJ18" s="36">
        <v>1.0</v>
      </c>
      <c r="AK18" s="36">
        <v>0.0</v>
      </c>
      <c r="AL18" s="36">
        <v>1.0</v>
      </c>
      <c r="AM18" s="36">
        <v>1.0</v>
      </c>
      <c r="AN18" s="15"/>
      <c r="AO18" s="36">
        <v>0.0</v>
      </c>
      <c r="AP18" s="36">
        <v>0.0</v>
      </c>
      <c r="AQ18" s="15"/>
      <c r="AR18" s="36">
        <v>1.0</v>
      </c>
      <c r="AS18" s="15"/>
      <c r="AT18" s="36">
        <v>1.0</v>
      </c>
      <c r="AU18" s="15"/>
      <c r="AV18" s="36">
        <v>0.0</v>
      </c>
      <c r="AW18" s="36">
        <v>0.0</v>
      </c>
      <c r="AX18" s="36">
        <v>0.0</v>
      </c>
      <c r="AY18" s="36">
        <v>0.0</v>
      </c>
      <c r="AZ18" s="36"/>
      <c r="BA18" s="36">
        <v>1.0</v>
      </c>
      <c r="BB18" s="36">
        <v>1.0</v>
      </c>
      <c r="BC18" s="15"/>
      <c r="BD18" s="38"/>
    </row>
    <row r="19">
      <c r="A19" s="15"/>
      <c r="B19" s="30">
        <v>1.0</v>
      </c>
      <c r="C19" s="39">
        <v>15.0</v>
      </c>
      <c r="D19" s="32" t="s">
        <v>56</v>
      </c>
      <c r="E19" s="33">
        <v>0.0</v>
      </c>
      <c r="G19" s="34">
        <v>0.0</v>
      </c>
      <c r="H19" s="36">
        <v>1.0</v>
      </c>
      <c r="I19" s="36">
        <v>0.0</v>
      </c>
      <c r="J19" s="36">
        <v>0.0</v>
      </c>
      <c r="K19" s="36">
        <v>1.0</v>
      </c>
      <c r="L19" s="36">
        <v>0.0</v>
      </c>
      <c r="M19" s="35"/>
      <c r="N19" s="15"/>
      <c r="O19" s="36">
        <v>0.0</v>
      </c>
      <c r="P19" s="36">
        <v>1.0</v>
      </c>
      <c r="Q19" s="36">
        <v>1.0</v>
      </c>
      <c r="R19" s="15"/>
      <c r="S19" s="36">
        <v>1.0</v>
      </c>
      <c r="T19" s="15"/>
      <c r="U19" s="36">
        <v>1.0</v>
      </c>
      <c r="V19" s="36">
        <v>0.0</v>
      </c>
      <c r="W19" s="36">
        <v>1.0</v>
      </c>
      <c r="X19" s="15"/>
      <c r="Y19" s="36">
        <v>1.0</v>
      </c>
      <c r="Z19" s="35"/>
      <c r="AA19" s="35"/>
      <c r="AB19" s="35"/>
      <c r="AC19" s="36">
        <v>0.0</v>
      </c>
      <c r="AD19" s="36">
        <v>0.0</v>
      </c>
      <c r="AE19" s="36">
        <v>0.0</v>
      </c>
      <c r="AF19" s="36">
        <v>1.0</v>
      </c>
      <c r="AG19" s="15"/>
      <c r="AH19" s="36">
        <v>1.0</v>
      </c>
      <c r="AI19" s="36">
        <v>1.0</v>
      </c>
      <c r="AJ19" s="36">
        <v>1.0</v>
      </c>
      <c r="AK19" s="36">
        <v>0.0</v>
      </c>
      <c r="AL19" s="36">
        <v>1.0</v>
      </c>
      <c r="AM19" s="36">
        <v>1.0</v>
      </c>
      <c r="AN19" s="15"/>
      <c r="AO19" s="36">
        <v>0.0</v>
      </c>
      <c r="AP19" s="36">
        <v>0.0</v>
      </c>
      <c r="AQ19" s="15"/>
      <c r="AR19" s="36">
        <v>1.0</v>
      </c>
      <c r="AS19" s="15"/>
      <c r="AT19" s="36">
        <v>1.0</v>
      </c>
      <c r="AU19" s="15"/>
      <c r="AV19" s="36">
        <v>0.0</v>
      </c>
      <c r="AW19" s="36">
        <v>0.0</v>
      </c>
      <c r="AX19" s="36">
        <v>0.0</v>
      </c>
      <c r="AY19" s="36">
        <v>0.0</v>
      </c>
      <c r="AZ19" s="36"/>
      <c r="BA19" s="36">
        <v>1.0</v>
      </c>
      <c r="BB19" s="36">
        <v>1.0</v>
      </c>
      <c r="BC19" s="15"/>
      <c r="BD19" s="38"/>
    </row>
    <row r="20">
      <c r="A20" s="15"/>
      <c r="B20" s="30">
        <v>1.0</v>
      </c>
      <c r="C20" s="39">
        <v>16.0</v>
      </c>
      <c r="D20" s="32" t="s">
        <v>57</v>
      </c>
      <c r="E20" s="33">
        <v>0.0</v>
      </c>
      <c r="G20" s="34">
        <v>0.0</v>
      </c>
      <c r="H20" s="36">
        <v>1.0</v>
      </c>
      <c r="I20" s="36">
        <v>0.0</v>
      </c>
      <c r="J20" s="36">
        <v>0.0</v>
      </c>
      <c r="K20" s="36">
        <v>1.0</v>
      </c>
      <c r="L20" s="36">
        <v>0.0</v>
      </c>
      <c r="M20" s="35"/>
      <c r="N20" s="15"/>
      <c r="O20" s="36">
        <v>0.0</v>
      </c>
      <c r="P20" s="36">
        <v>1.0</v>
      </c>
      <c r="Q20" s="36">
        <v>1.0</v>
      </c>
      <c r="R20" s="15"/>
      <c r="S20" s="36">
        <v>1.0</v>
      </c>
      <c r="T20" s="15"/>
      <c r="U20" s="36">
        <v>1.0</v>
      </c>
      <c r="V20" s="36">
        <v>0.0</v>
      </c>
      <c r="W20" s="36">
        <v>1.0</v>
      </c>
      <c r="X20" s="15"/>
      <c r="Y20" s="36">
        <v>1.0</v>
      </c>
      <c r="Z20" s="35"/>
      <c r="AA20" s="35"/>
      <c r="AB20" s="35"/>
      <c r="AC20" s="36">
        <v>0.0</v>
      </c>
      <c r="AD20" s="36">
        <v>0.0</v>
      </c>
      <c r="AE20" s="36">
        <v>0.0</v>
      </c>
      <c r="AF20" s="36">
        <v>1.0</v>
      </c>
      <c r="AG20" s="15"/>
      <c r="AH20" s="36">
        <v>1.0</v>
      </c>
      <c r="AI20" s="36">
        <v>1.0</v>
      </c>
      <c r="AJ20" s="36">
        <v>1.0</v>
      </c>
      <c r="AK20" s="36">
        <v>0.0</v>
      </c>
      <c r="AL20" s="36">
        <v>1.0</v>
      </c>
      <c r="AM20" s="36">
        <v>1.0</v>
      </c>
      <c r="AN20" s="15"/>
      <c r="AO20" s="36">
        <v>0.0</v>
      </c>
      <c r="AP20" s="36">
        <v>0.0</v>
      </c>
      <c r="AQ20" s="15"/>
      <c r="AR20" s="36">
        <v>1.0</v>
      </c>
      <c r="AS20" s="15"/>
      <c r="AT20" s="36">
        <v>1.0</v>
      </c>
      <c r="AU20" s="15"/>
      <c r="AV20" s="36">
        <v>0.0</v>
      </c>
      <c r="AW20" s="36">
        <v>0.0</v>
      </c>
      <c r="AX20" s="36">
        <v>0.0</v>
      </c>
      <c r="AY20" s="36">
        <v>0.0</v>
      </c>
      <c r="AZ20" s="36"/>
      <c r="BA20" s="36">
        <v>1.0</v>
      </c>
      <c r="BB20" s="36">
        <v>1.0</v>
      </c>
      <c r="BC20" s="15"/>
      <c r="BD20" s="38"/>
    </row>
    <row r="21">
      <c r="A21" s="15"/>
      <c r="B21" s="30">
        <v>1.0</v>
      </c>
      <c r="C21" s="39">
        <v>17.0</v>
      </c>
      <c r="D21" s="32" t="s">
        <v>58</v>
      </c>
      <c r="E21" s="33">
        <v>0.0</v>
      </c>
      <c r="G21" s="34">
        <v>0.0</v>
      </c>
      <c r="H21" s="36">
        <v>1.0</v>
      </c>
      <c r="I21" s="36">
        <v>0.0</v>
      </c>
      <c r="J21" s="36">
        <v>0.0</v>
      </c>
      <c r="K21" s="36">
        <v>1.0</v>
      </c>
      <c r="L21" s="36">
        <v>0.0</v>
      </c>
      <c r="M21" s="35"/>
      <c r="N21" s="15"/>
      <c r="O21" s="36">
        <v>0.0</v>
      </c>
      <c r="P21" s="36">
        <v>1.0</v>
      </c>
      <c r="Q21" s="36">
        <v>1.0</v>
      </c>
      <c r="R21" s="15"/>
      <c r="S21" s="36">
        <v>1.0</v>
      </c>
      <c r="T21" s="15"/>
      <c r="U21" s="36">
        <v>1.0</v>
      </c>
      <c r="V21" s="36">
        <v>0.0</v>
      </c>
      <c r="W21" s="36">
        <v>1.0</v>
      </c>
      <c r="X21" s="15"/>
      <c r="Y21" s="36">
        <v>1.0</v>
      </c>
      <c r="Z21" s="35"/>
      <c r="AA21" s="35"/>
      <c r="AB21" s="35"/>
      <c r="AC21" s="36">
        <v>0.0</v>
      </c>
      <c r="AD21" s="36">
        <v>0.0</v>
      </c>
      <c r="AE21" s="36">
        <v>0.0</v>
      </c>
      <c r="AF21" s="36">
        <v>1.0</v>
      </c>
      <c r="AG21" s="15"/>
      <c r="AH21" s="36">
        <v>1.0</v>
      </c>
      <c r="AI21" s="36">
        <v>1.0</v>
      </c>
      <c r="AJ21" s="36">
        <v>1.0</v>
      </c>
      <c r="AK21" s="36">
        <v>0.0</v>
      </c>
      <c r="AL21" s="36">
        <v>1.0</v>
      </c>
      <c r="AM21" s="36">
        <v>1.0</v>
      </c>
      <c r="AN21" s="15"/>
      <c r="AO21" s="36">
        <v>0.0</v>
      </c>
      <c r="AP21" s="36">
        <v>0.0</v>
      </c>
      <c r="AQ21" s="15"/>
      <c r="AR21" s="36">
        <v>1.0</v>
      </c>
      <c r="AS21" s="15"/>
      <c r="AT21" s="36">
        <v>1.0</v>
      </c>
      <c r="AU21" s="15"/>
      <c r="AV21" s="36">
        <v>0.0</v>
      </c>
      <c r="AW21" s="36">
        <v>0.0</v>
      </c>
      <c r="AX21" s="36">
        <v>0.0</v>
      </c>
      <c r="AY21" s="36">
        <v>0.0</v>
      </c>
      <c r="AZ21" s="36"/>
      <c r="BA21" s="36">
        <v>1.0</v>
      </c>
      <c r="BB21" s="36">
        <v>1.0</v>
      </c>
      <c r="BC21" s="15"/>
      <c r="BD21" s="38"/>
    </row>
    <row r="22">
      <c r="A22" s="15"/>
      <c r="B22" s="41">
        <v>3.0</v>
      </c>
      <c r="C22" s="31">
        <v>18.0</v>
      </c>
      <c r="D22" s="42" t="s">
        <v>59</v>
      </c>
      <c r="E22" s="33">
        <v>3.0</v>
      </c>
      <c r="G22" s="34">
        <v>3.0</v>
      </c>
      <c r="H22" s="36">
        <v>3.0</v>
      </c>
      <c r="I22" s="36">
        <v>3.0</v>
      </c>
      <c r="J22" s="36">
        <v>3.0</v>
      </c>
      <c r="K22" s="36">
        <v>3.0</v>
      </c>
      <c r="L22" s="36">
        <v>3.0</v>
      </c>
      <c r="M22" s="35"/>
      <c r="N22" s="15"/>
      <c r="O22" s="36">
        <v>3.0</v>
      </c>
      <c r="P22" s="36">
        <v>3.0</v>
      </c>
      <c r="Q22" s="36">
        <v>3.0</v>
      </c>
      <c r="R22" s="15"/>
      <c r="S22" s="36">
        <v>3.0</v>
      </c>
      <c r="T22" s="15"/>
      <c r="U22" s="36">
        <v>3.0</v>
      </c>
      <c r="V22" s="36">
        <v>3.0</v>
      </c>
      <c r="W22" s="36">
        <v>3.0</v>
      </c>
      <c r="X22" s="15"/>
      <c r="Y22" s="36">
        <v>3.0</v>
      </c>
      <c r="Z22" s="35"/>
      <c r="AA22" s="35"/>
      <c r="AB22" s="35"/>
      <c r="AC22" s="36">
        <v>3.0</v>
      </c>
      <c r="AD22" s="36">
        <v>3.0</v>
      </c>
      <c r="AE22" s="36">
        <v>3.0</v>
      </c>
      <c r="AF22" s="36">
        <v>3.0</v>
      </c>
      <c r="AG22" s="15"/>
      <c r="AH22" s="36">
        <v>3.0</v>
      </c>
      <c r="AI22" s="36">
        <v>3.0</v>
      </c>
      <c r="AJ22" s="36">
        <v>3.0</v>
      </c>
      <c r="AK22" s="36">
        <v>3.0</v>
      </c>
      <c r="AL22" s="36">
        <v>3.0</v>
      </c>
      <c r="AM22" s="36">
        <v>3.0</v>
      </c>
      <c r="AN22" s="15"/>
      <c r="AO22" s="36">
        <v>3.0</v>
      </c>
      <c r="AP22" s="36">
        <v>3.0</v>
      </c>
      <c r="AQ22" s="15"/>
      <c r="AR22" s="36">
        <v>3.0</v>
      </c>
      <c r="AS22" s="15"/>
      <c r="AT22" s="36">
        <v>3.0</v>
      </c>
      <c r="AU22" s="15"/>
      <c r="AV22" s="36">
        <v>3.0</v>
      </c>
      <c r="AW22" s="36">
        <v>3.0</v>
      </c>
      <c r="AX22" s="36">
        <v>3.0</v>
      </c>
      <c r="AY22" s="36">
        <v>3.0</v>
      </c>
      <c r="AZ22" s="36"/>
      <c r="BA22" s="36">
        <v>3.0</v>
      </c>
      <c r="BB22" s="36">
        <v>3.0</v>
      </c>
      <c r="BC22" s="15"/>
      <c r="BD22" s="38"/>
    </row>
    <row r="23">
      <c r="A23" s="15"/>
      <c r="B23" s="41">
        <v>3.0</v>
      </c>
      <c r="C23" s="31">
        <v>19.0</v>
      </c>
      <c r="D23" s="42" t="s">
        <v>60</v>
      </c>
      <c r="E23" s="33">
        <v>3.0</v>
      </c>
      <c r="G23" s="34">
        <v>3.0</v>
      </c>
      <c r="H23" s="36">
        <v>3.0</v>
      </c>
      <c r="I23" s="36">
        <v>3.0</v>
      </c>
      <c r="J23" s="36">
        <v>3.0</v>
      </c>
      <c r="K23" s="36">
        <v>3.0</v>
      </c>
      <c r="L23" s="36">
        <v>3.0</v>
      </c>
      <c r="M23" s="35"/>
      <c r="N23" s="15"/>
      <c r="O23" s="36">
        <v>3.0</v>
      </c>
      <c r="P23" s="36">
        <v>3.0</v>
      </c>
      <c r="Q23" s="36">
        <v>3.0</v>
      </c>
      <c r="R23" s="15"/>
      <c r="S23" s="36">
        <v>3.0</v>
      </c>
      <c r="T23" s="15"/>
      <c r="U23" s="36">
        <v>3.0</v>
      </c>
      <c r="V23" s="36">
        <v>3.0</v>
      </c>
      <c r="W23" s="36">
        <v>3.0</v>
      </c>
      <c r="X23" s="15"/>
      <c r="Y23" s="36">
        <v>3.0</v>
      </c>
      <c r="Z23" s="35"/>
      <c r="AA23" s="35"/>
      <c r="AB23" s="35"/>
      <c r="AC23" s="36">
        <v>3.0</v>
      </c>
      <c r="AD23" s="36">
        <v>3.0</v>
      </c>
      <c r="AE23" s="36">
        <v>3.0</v>
      </c>
      <c r="AF23" s="36">
        <v>3.0</v>
      </c>
      <c r="AG23" s="15"/>
      <c r="AH23" s="36">
        <v>3.0</v>
      </c>
      <c r="AI23" s="36">
        <v>3.0</v>
      </c>
      <c r="AJ23" s="36">
        <v>3.0</v>
      </c>
      <c r="AK23" s="36">
        <v>3.0</v>
      </c>
      <c r="AL23" s="36">
        <v>3.0</v>
      </c>
      <c r="AM23" s="36">
        <v>3.0</v>
      </c>
      <c r="AN23" s="15"/>
      <c r="AO23" s="36">
        <v>3.0</v>
      </c>
      <c r="AP23" s="36">
        <v>3.0</v>
      </c>
      <c r="AQ23" s="15"/>
      <c r="AR23" s="36">
        <v>3.0</v>
      </c>
      <c r="AS23" s="15"/>
      <c r="AT23" s="36">
        <v>3.0</v>
      </c>
      <c r="AU23" s="15"/>
      <c r="AV23" s="36">
        <v>3.0</v>
      </c>
      <c r="AW23" s="36">
        <v>3.0</v>
      </c>
      <c r="AX23" s="36">
        <v>3.0</v>
      </c>
      <c r="AY23" s="36">
        <v>3.0</v>
      </c>
      <c r="AZ23" s="36"/>
      <c r="BA23" s="36">
        <v>3.0</v>
      </c>
      <c r="BB23" s="36">
        <v>3.0</v>
      </c>
      <c r="BC23" s="15"/>
      <c r="BD23" s="38"/>
    </row>
    <row r="24">
      <c r="A24" s="15"/>
      <c r="B24" s="30">
        <v>1.0</v>
      </c>
      <c r="C24" s="31">
        <v>20.0</v>
      </c>
      <c r="D24" s="42" t="s">
        <v>61</v>
      </c>
      <c r="E24" s="33">
        <v>1.0</v>
      </c>
      <c r="G24" s="34">
        <v>1.0</v>
      </c>
      <c r="H24" s="36">
        <v>1.0</v>
      </c>
      <c r="I24" s="36">
        <v>1.0</v>
      </c>
      <c r="J24" s="36">
        <v>1.0</v>
      </c>
      <c r="K24" s="36">
        <v>1.0</v>
      </c>
      <c r="L24" s="36">
        <v>1.0</v>
      </c>
      <c r="M24" s="35"/>
      <c r="N24" s="15"/>
      <c r="O24" s="36">
        <v>1.0</v>
      </c>
      <c r="P24" s="36">
        <v>1.0</v>
      </c>
      <c r="Q24" s="36">
        <v>1.0</v>
      </c>
      <c r="R24" s="15"/>
      <c r="S24" s="36">
        <v>1.0</v>
      </c>
      <c r="T24" s="15"/>
      <c r="U24" s="36">
        <v>1.0</v>
      </c>
      <c r="V24" s="36">
        <v>1.0</v>
      </c>
      <c r="W24" s="36">
        <v>1.0</v>
      </c>
      <c r="X24" s="15"/>
      <c r="Y24" s="36">
        <v>1.0</v>
      </c>
      <c r="Z24" s="35"/>
      <c r="AA24" s="35"/>
      <c r="AB24" s="35"/>
      <c r="AC24" s="36">
        <v>1.0</v>
      </c>
      <c r="AD24" s="36">
        <v>1.0</v>
      </c>
      <c r="AE24" s="36">
        <v>1.0</v>
      </c>
      <c r="AF24" s="36">
        <v>1.0</v>
      </c>
      <c r="AG24" s="15"/>
      <c r="AH24" s="36">
        <v>1.0</v>
      </c>
      <c r="AI24" s="36">
        <v>1.0</v>
      </c>
      <c r="AJ24" s="36">
        <v>1.0</v>
      </c>
      <c r="AK24" s="36">
        <v>1.0</v>
      </c>
      <c r="AL24" s="36">
        <v>1.0</v>
      </c>
      <c r="AM24" s="36">
        <v>1.0</v>
      </c>
      <c r="AN24" s="15"/>
      <c r="AO24" s="36">
        <v>1.0</v>
      </c>
      <c r="AP24" s="36">
        <v>1.0</v>
      </c>
      <c r="AQ24" s="15"/>
      <c r="AR24" s="36">
        <v>1.0</v>
      </c>
      <c r="AS24" s="15"/>
      <c r="AT24" s="36">
        <v>1.0</v>
      </c>
      <c r="AU24" s="15"/>
      <c r="AV24" s="36">
        <v>1.0</v>
      </c>
      <c r="AW24" s="36">
        <v>1.0</v>
      </c>
      <c r="AX24" s="36">
        <v>1.0</v>
      </c>
      <c r="AY24" s="36">
        <v>1.0</v>
      </c>
      <c r="AZ24" s="36"/>
      <c r="BA24" s="36">
        <v>1.0</v>
      </c>
      <c r="BB24" s="36">
        <v>1.0</v>
      </c>
      <c r="BC24" s="15"/>
      <c r="BD24" s="38"/>
    </row>
    <row r="25">
      <c r="A25" s="15"/>
      <c r="B25" s="30">
        <v>1.0</v>
      </c>
      <c r="C25" s="31">
        <v>21.0</v>
      </c>
      <c r="D25" s="32" t="s">
        <v>62</v>
      </c>
      <c r="E25" s="33">
        <v>1.0</v>
      </c>
      <c r="G25" s="34">
        <v>1.0</v>
      </c>
      <c r="H25" s="36">
        <v>1.0</v>
      </c>
      <c r="I25" s="36">
        <v>1.0</v>
      </c>
      <c r="J25" s="36">
        <v>1.0</v>
      </c>
      <c r="K25" s="36">
        <v>1.0</v>
      </c>
      <c r="L25" s="36">
        <v>1.0</v>
      </c>
      <c r="M25" s="35"/>
      <c r="N25" s="15"/>
      <c r="O25" s="36">
        <v>1.0</v>
      </c>
      <c r="P25" s="36">
        <v>1.0</v>
      </c>
      <c r="Q25" s="36">
        <v>1.0</v>
      </c>
      <c r="R25" s="15"/>
      <c r="S25" s="36">
        <v>1.0</v>
      </c>
      <c r="T25" s="15"/>
      <c r="U25" s="36">
        <v>1.0</v>
      </c>
      <c r="V25" s="36">
        <v>1.0</v>
      </c>
      <c r="W25" s="36">
        <v>1.0</v>
      </c>
      <c r="X25" s="15"/>
      <c r="Y25" s="36">
        <v>1.0</v>
      </c>
      <c r="Z25" s="35"/>
      <c r="AA25" s="35"/>
      <c r="AB25" s="35"/>
      <c r="AC25" s="36">
        <v>1.0</v>
      </c>
      <c r="AD25" s="36">
        <v>1.0</v>
      </c>
      <c r="AE25" s="36">
        <v>1.0</v>
      </c>
      <c r="AF25" s="36">
        <v>1.0</v>
      </c>
      <c r="AG25" s="15"/>
      <c r="AH25" s="36">
        <v>1.0</v>
      </c>
      <c r="AI25" s="36">
        <v>1.0</v>
      </c>
      <c r="AJ25" s="36">
        <v>1.0</v>
      </c>
      <c r="AK25" s="36">
        <v>1.0</v>
      </c>
      <c r="AL25" s="36">
        <v>1.0</v>
      </c>
      <c r="AM25" s="36">
        <v>1.0</v>
      </c>
      <c r="AN25" s="15"/>
      <c r="AO25" s="36">
        <v>1.0</v>
      </c>
      <c r="AP25" s="36">
        <v>1.0</v>
      </c>
      <c r="AQ25" s="15"/>
      <c r="AR25" s="36">
        <v>1.0</v>
      </c>
      <c r="AS25" s="15"/>
      <c r="AT25" s="36">
        <v>1.0</v>
      </c>
      <c r="AU25" s="15"/>
      <c r="AV25" s="36">
        <v>1.0</v>
      </c>
      <c r="AW25" s="36">
        <v>1.0</v>
      </c>
      <c r="AX25" s="36">
        <v>1.0</v>
      </c>
      <c r="AY25" s="36">
        <v>1.0</v>
      </c>
      <c r="AZ25" s="36"/>
      <c r="BA25" s="36">
        <v>1.0</v>
      </c>
      <c r="BB25" s="36">
        <v>1.0</v>
      </c>
      <c r="BC25" s="15"/>
      <c r="BD25" s="38"/>
    </row>
    <row r="26">
      <c r="A26" s="15"/>
      <c r="B26" s="41">
        <v>0.0</v>
      </c>
      <c r="C26" s="31">
        <v>22.0</v>
      </c>
      <c r="D26" s="43" t="s">
        <v>63</v>
      </c>
      <c r="E26" s="33" t="s">
        <v>64</v>
      </c>
      <c r="G26" s="34" t="s">
        <v>64</v>
      </c>
      <c r="H26" s="36" t="s">
        <v>64</v>
      </c>
      <c r="I26" s="36" t="s">
        <v>64</v>
      </c>
      <c r="J26" s="36" t="s">
        <v>64</v>
      </c>
      <c r="K26" s="36" t="s">
        <v>64</v>
      </c>
      <c r="L26" s="36" t="s">
        <v>64</v>
      </c>
      <c r="M26" s="35"/>
      <c r="N26" s="15"/>
      <c r="O26" s="36" t="s">
        <v>64</v>
      </c>
      <c r="P26" s="36" t="s">
        <v>64</v>
      </c>
      <c r="Q26" s="36" t="s">
        <v>64</v>
      </c>
      <c r="R26" s="15"/>
      <c r="S26" s="36" t="s">
        <v>64</v>
      </c>
      <c r="T26" s="15"/>
      <c r="U26" s="36" t="s">
        <v>64</v>
      </c>
      <c r="V26" s="36" t="s">
        <v>64</v>
      </c>
      <c r="W26" s="36" t="s">
        <v>64</v>
      </c>
      <c r="X26" s="15"/>
      <c r="Y26" s="36" t="s">
        <v>64</v>
      </c>
      <c r="Z26" s="35"/>
      <c r="AA26" s="35"/>
      <c r="AB26" s="35"/>
      <c r="AC26" s="36" t="s">
        <v>64</v>
      </c>
      <c r="AD26" s="36" t="s">
        <v>64</v>
      </c>
      <c r="AE26" s="36" t="s">
        <v>64</v>
      </c>
      <c r="AF26" s="36" t="s">
        <v>64</v>
      </c>
      <c r="AG26" s="15"/>
      <c r="AH26" s="36" t="s">
        <v>64</v>
      </c>
      <c r="AI26" s="36" t="s">
        <v>64</v>
      </c>
      <c r="AJ26" s="36" t="s">
        <v>64</v>
      </c>
      <c r="AK26" s="36" t="s">
        <v>64</v>
      </c>
      <c r="AL26" s="36" t="s">
        <v>64</v>
      </c>
      <c r="AM26" s="36" t="s">
        <v>64</v>
      </c>
      <c r="AN26" s="15"/>
      <c r="AO26" s="36" t="s">
        <v>64</v>
      </c>
      <c r="AP26" s="36" t="s">
        <v>64</v>
      </c>
      <c r="AQ26" s="15"/>
      <c r="AR26" s="36" t="s">
        <v>65</v>
      </c>
      <c r="AS26" s="15"/>
      <c r="AT26" s="36" t="s">
        <v>66</v>
      </c>
      <c r="AU26" s="15"/>
      <c r="AV26" s="36" t="s">
        <v>64</v>
      </c>
      <c r="AW26" s="36" t="s">
        <v>64</v>
      </c>
      <c r="AX26" s="36" t="s">
        <v>64</v>
      </c>
      <c r="AY26" s="36" t="s">
        <v>64</v>
      </c>
      <c r="AZ26" s="36"/>
      <c r="BA26" s="36" t="s">
        <v>64</v>
      </c>
      <c r="BB26" s="36" t="s">
        <v>64</v>
      </c>
      <c r="BC26" s="15"/>
      <c r="BD26" s="38"/>
    </row>
    <row r="27">
      <c r="A27" s="15"/>
      <c r="B27" s="41">
        <v>0.0</v>
      </c>
      <c r="C27" s="31">
        <v>23.0</v>
      </c>
      <c r="D27" s="43" t="s">
        <v>67</v>
      </c>
      <c r="E27" s="44"/>
      <c r="G27" s="45"/>
      <c r="H27" s="35"/>
      <c r="I27" s="35"/>
      <c r="J27" s="35"/>
      <c r="K27" s="35"/>
      <c r="L27" s="35"/>
      <c r="M27" s="35"/>
      <c r="N27" s="15"/>
      <c r="O27" s="35"/>
      <c r="P27" s="35"/>
      <c r="Q27" s="35"/>
      <c r="R27" s="15"/>
      <c r="S27" s="35"/>
      <c r="T27" s="15"/>
      <c r="U27" s="35"/>
      <c r="V27" s="35"/>
      <c r="W27" s="35"/>
      <c r="X27" s="15"/>
      <c r="Y27" s="35"/>
      <c r="Z27" s="35"/>
      <c r="AA27" s="35"/>
      <c r="AB27" s="35"/>
      <c r="AC27" s="35"/>
      <c r="AD27" s="35"/>
      <c r="AE27" s="35"/>
      <c r="AF27" s="35"/>
      <c r="AG27" s="15"/>
      <c r="AH27" s="35"/>
      <c r="AI27" s="35"/>
      <c r="AJ27" s="35"/>
      <c r="AK27" s="35"/>
      <c r="AL27" s="35"/>
      <c r="AM27" s="35"/>
      <c r="AN27" s="15"/>
      <c r="AO27" s="35"/>
      <c r="AP27" s="35"/>
      <c r="AQ27" s="15"/>
      <c r="AR27" s="35"/>
      <c r="AS27" s="15"/>
      <c r="AT27" s="35"/>
      <c r="AU27" s="15"/>
      <c r="AV27" s="35"/>
      <c r="AW27" s="35"/>
      <c r="AX27" s="35"/>
      <c r="AY27" s="35"/>
      <c r="AZ27" s="35"/>
      <c r="BA27" s="35"/>
      <c r="BB27" s="35"/>
      <c r="BC27" s="15"/>
      <c r="BD27" s="38"/>
    </row>
    <row r="28">
      <c r="A28" s="15"/>
      <c r="B28" s="46">
        <v>5.0</v>
      </c>
      <c r="C28" s="47">
        <v>24.0</v>
      </c>
      <c r="D28" s="48" t="s">
        <v>68</v>
      </c>
      <c r="E28" s="44"/>
      <c r="G28" s="45"/>
      <c r="H28" s="35"/>
      <c r="I28" s="35"/>
      <c r="J28" s="35"/>
      <c r="K28" s="35"/>
      <c r="L28" s="35"/>
      <c r="M28" s="35"/>
      <c r="N28" s="15"/>
      <c r="O28" s="35"/>
      <c r="P28" s="35"/>
      <c r="Q28" s="35"/>
      <c r="R28" s="15"/>
      <c r="S28" s="35"/>
      <c r="T28" s="15"/>
      <c r="U28" s="35"/>
      <c r="V28" s="35"/>
      <c r="W28" s="35"/>
      <c r="X28" s="15"/>
      <c r="Y28" s="35"/>
      <c r="Z28" s="35"/>
      <c r="AA28" s="35"/>
      <c r="AB28" s="35"/>
      <c r="AC28" s="35"/>
      <c r="AD28" s="35"/>
      <c r="AE28" s="35"/>
      <c r="AF28" s="35"/>
      <c r="AG28" s="15"/>
      <c r="AH28" s="35"/>
      <c r="AI28" s="35"/>
      <c r="AJ28" s="35"/>
      <c r="AK28" s="35"/>
      <c r="AL28" s="35"/>
      <c r="AM28" s="35"/>
      <c r="AN28" s="15"/>
      <c r="AO28" s="35"/>
      <c r="AP28" s="35"/>
      <c r="AQ28" s="15"/>
      <c r="AR28" s="35"/>
      <c r="AS28" s="15"/>
      <c r="AT28" s="35"/>
      <c r="AU28" s="15"/>
      <c r="AV28" s="35"/>
      <c r="AW28" s="35"/>
      <c r="AX28" s="35"/>
      <c r="AY28" s="35"/>
      <c r="AZ28" s="35"/>
      <c r="BA28" s="35"/>
      <c r="BB28" s="35"/>
      <c r="BC28" s="15"/>
      <c r="BD28" s="38"/>
    </row>
    <row r="29">
      <c r="A29" s="15"/>
      <c r="B29" s="47">
        <v>1.0</v>
      </c>
      <c r="C29" s="49">
        <v>25.0</v>
      </c>
      <c r="D29" s="32" t="s">
        <v>69</v>
      </c>
      <c r="E29" s="44"/>
      <c r="G29" s="45"/>
      <c r="H29" s="35"/>
      <c r="I29" s="35"/>
      <c r="J29" s="35"/>
      <c r="K29" s="35"/>
      <c r="L29" s="35"/>
      <c r="M29" s="35"/>
      <c r="N29" s="15"/>
      <c r="O29" s="35"/>
      <c r="P29" s="35"/>
      <c r="Q29" s="35"/>
      <c r="R29" s="15"/>
      <c r="S29" s="35"/>
      <c r="T29" s="15"/>
      <c r="U29" s="35"/>
      <c r="V29" s="35"/>
      <c r="W29" s="35"/>
      <c r="X29" s="15"/>
      <c r="Y29" s="35"/>
      <c r="Z29" s="35"/>
      <c r="AA29" s="35"/>
      <c r="AB29" s="35"/>
      <c r="AC29" s="35"/>
      <c r="AD29" s="35"/>
      <c r="AE29" s="35"/>
      <c r="AF29" s="35"/>
      <c r="AG29" s="15"/>
      <c r="AH29" s="35"/>
      <c r="AI29" s="35"/>
      <c r="AJ29" s="35"/>
      <c r="AK29" s="35"/>
      <c r="AL29" s="35"/>
      <c r="AM29" s="35"/>
      <c r="AN29" s="15"/>
      <c r="AO29" s="35"/>
      <c r="AP29" s="35"/>
      <c r="AQ29" s="15"/>
      <c r="AR29" s="35"/>
      <c r="AS29" s="15"/>
      <c r="AT29" s="35"/>
      <c r="AU29" s="15"/>
      <c r="AV29" s="35"/>
      <c r="AW29" s="35"/>
      <c r="AX29" s="35"/>
      <c r="AY29" s="35"/>
      <c r="AZ29" s="35"/>
      <c r="BA29" s="35"/>
      <c r="BB29" s="35"/>
      <c r="BC29" s="15"/>
      <c r="BD29" s="38"/>
    </row>
    <row r="30">
      <c r="A30" s="15"/>
      <c r="B30" s="47">
        <v>1.0</v>
      </c>
      <c r="C30" s="47">
        <v>26.0</v>
      </c>
      <c r="D30" s="50" t="s">
        <v>70</v>
      </c>
      <c r="E30" s="44"/>
      <c r="G30" s="45"/>
      <c r="H30" s="35"/>
      <c r="I30" s="35"/>
      <c r="J30" s="35"/>
      <c r="K30" s="35"/>
      <c r="L30" s="35"/>
      <c r="M30" s="35"/>
      <c r="N30" s="15"/>
      <c r="O30" s="35"/>
      <c r="P30" s="35"/>
      <c r="Q30" s="35"/>
      <c r="R30" s="15"/>
      <c r="S30" s="35"/>
      <c r="T30" s="15"/>
      <c r="U30" s="35"/>
      <c r="V30" s="35"/>
      <c r="W30" s="35"/>
      <c r="X30" s="15"/>
      <c r="Y30" s="35"/>
      <c r="Z30" s="35"/>
      <c r="AA30" s="35"/>
      <c r="AB30" s="35"/>
      <c r="AC30" s="35"/>
      <c r="AD30" s="35"/>
      <c r="AE30" s="35"/>
      <c r="AF30" s="35"/>
      <c r="AG30" s="15"/>
      <c r="AH30" s="35"/>
      <c r="AI30" s="35"/>
      <c r="AJ30" s="35"/>
      <c r="AK30" s="35"/>
      <c r="AL30" s="35"/>
      <c r="AM30" s="35"/>
      <c r="AN30" s="15"/>
      <c r="AO30" s="35"/>
      <c r="AP30" s="35"/>
      <c r="AQ30" s="15"/>
      <c r="AR30" s="35"/>
      <c r="AS30" s="15"/>
      <c r="AT30" s="35"/>
      <c r="AU30" s="15"/>
      <c r="AV30" s="35"/>
      <c r="AW30" s="35"/>
      <c r="AX30" s="35"/>
      <c r="AY30" s="35"/>
      <c r="AZ30" s="35"/>
      <c r="BA30" s="35"/>
      <c r="BB30" s="35"/>
      <c r="BC30" s="15"/>
      <c r="BD30" s="38"/>
    </row>
    <row r="31">
      <c r="A31" s="15"/>
      <c r="B31" s="47">
        <v>1.0</v>
      </c>
      <c r="C31" s="47">
        <v>27.0</v>
      </c>
      <c r="D31" s="50" t="s">
        <v>71</v>
      </c>
      <c r="E31" s="44"/>
      <c r="G31" s="45"/>
      <c r="H31" s="35"/>
      <c r="I31" s="35"/>
      <c r="J31" s="35"/>
      <c r="K31" s="35"/>
      <c r="L31" s="35"/>
      <c r="M31" s="35"/>
      <c r="N31" s="15"/>
      <c r="O31" s="35"/>
      <c r="P31" s="35"/>
      <c r="Q31" s="35"/>
      <c r="R31" s="15"/>
      <c r="S31" s="35"/>
      <c r="T31" s="15"/>
      <c r="U31" s="35"/>
      <c r="V31" s="35"/>
      <c r="W31" s="35"/>
      <c r="X31" s="15"/>
      <c r="Y31" s="35"/>
      <c r="Z31" s="35"/>
      <c r="AA31" s="35"/>
      <c r="AB31" s="35"/>
      <c r="AC31" s="35"/>
      <c r="AD31" s="35"/>
      <c r="AE31" s="35"/>
      <c r="AF31" s="35"/>
      <c r="AG31" s="15"/>
      <c r="AH31" s="35"/>
      <c r="AI31" s="35"/>
      <c r="AJ31" s="35"/>
      <c r="AK31" s="35"/>
      <c r="AL31" s="35"/>
      <c r="AM31" s="35"/>
      <c r="AN31" s="15"/>
      <c r="AO31" s="35"/>
      <c r="AP31" s="35"/>
      <c r="AQ31" s="15"/>
      <c r="AR31" s="35"/>
      <c r="AS31" s="15"/>
      <c r="AT31" s="35"/>
      <c r="AU31" s="15"/>
      <c r="AV31" s="35"/>
      <c r="AW31" s="35"/>
      <c r="AX31" s="35"/>
      <c r="AY31" s="35"/>
      <c r="AZ31" s="35"/>
      <c r="BA31" s="35"/>
      <c r="BB31" s="35"/>
      <c r="BC31" s="15"/>
      <c r="BD31" s="38"/>
    </row>
    <row r="32">
      <c r="A32" s="15"/>
      <c r="B32" s="47">
        <v>1.0</v>
      </c>
      <c r="C32" s="47">
        <v>28.0</v>
      </c>
      <c r="D32" s="50" t="s">
        <v>72</v>
      </c>
      <c r="E32" s="44"/>
      <c r="G32" s="45"/>
      <c r="H32" s="35"/>
      <c r="I32" s="35"/>
      <c r="J32" s="35"/>
      <c r="K32" s="35"/>
      <c r="L32" s="35"/>
      <c r="M32" s="35"/>
      <c r="N32" s="15"/>
      <c r="O32" s="35"/>
      <c r="P32" s="35"/>
      <c r="Q32" s="35"/>
      <c r="R32" s="15"/>
      <c r="S32" s="35"/>
      <c r="T32" s="15"/>
      <c r="U32" s="35"/>
      <c r="V32" s="35"/>
      <c r="W32" s="35"/>
      <c r="X32" s="15"/>
      <c r="Y32" s="35"/>
      <c r="Z32" s="35"/>
      <c r="AA32" s="35"/>
      <c r="AB32" s="35"/>
      <c r="AC32" s="35"/>
      <c r="AD32" s="35"/>
      <c r="AE32" s="35"/>
      <c r="AF32" s="35"/>
      <c r="AG32" s="15"/>
      <c r="AH32" s="35"/>
      <c r="AI32" s="35"/>
      <c r="AJ32" s="35"/>
      <c r="AK32" s="35"/>
      <c r="AL32" s="35"/>
      <c r="AM32" s="35"/>
      <c r="AN32" s="15"/>
      <c r="AO32" s="35"/>
      <c r="AP32" s="35"/>
      <c r="AQ32" s="15"/>
      <c r="AR32" s="35"/>
      <c r="AS32" s="15"/>
      <c r="AT32" s="35"/>
      <c r="AU32" s="15"/>
      <c r="AV32" s="35"/>
      <c r="AW32" s="35"/>
      <c r="AX32" s="35"/>
      <c r="AY32" s="35"/>
      <c r="AZ32" s="35"/>
      <c r="BA32" s="35"/>
      <c r="BB32" s="35"/>
      <c r="BC32" s="15"/>
      <c r="BD32" s="38"/>
    </row>
    <row r="33">
      <c r="A33" s="15"/>
      <c r="B33" s="47">
        <v>1.0</v>
      </c>
      <c r="C33" s="47">
        <v>29.0</v>
      </c>
      <c r="D33" s="50" t="s">
        <v>73</v>
      </c>
      <c r="E33" s="44"/>
      <c r="G33" s="45"/>
      <c r="H33" s="35"/>
      <c r="I33" s="35"/>
      <c r="J33" s="35"/>
      <c r="K33" s="35"/>
      <c r="L33" s="35"/>
      <c r="M33" s="35"/>
      <c r="N33" s="15"/>
      <c r="O33" s="35"/>
      <c r="P33" s="35"/>
      <c r="Q33" s="35"/>
      <c r="R33" s="15"/>
      <c r="S33" s="35"/>
      <c r="T33" s="15"/>
      <c r="U33" s="35"/>
      <c r="V33" s="35"/>
      <c r="W33" s="35"/>
      <c r="X33" s="15"/>
      <c r="Y33" s="35"/>
      <c r="Z33" s="35"/>
      <c r="AA33" s="35"/>
      <c r="AB33" s="35"/>
      <c r="AC33" s="35"/>
      <c r="AD33" s="35"/>
      <c r="AE33" s="35"/>
      <c r="AF33" s="35"/>
      <c r="AG33" s="15"/>
      <c r="AH33" s="35"/>
      <c r="AI33" s="35"/>
      <c r="AJ33" s="35"/>
      <c r="AK33" s="35"/>
      <c r="AL33" s="35"/>
      <c r="AM33" s="35"/>
      <c r="AN33" s="15"/>
      <c r="AO33" s="35"/>
      <c r="AP33" s="35"/>
      <c r="AQ33" s="15"/>
      <c r="AR33" s="35"/>
      <c r="AS33" s="15"/>
      <c r="AT33" s="35"/>
      <c r="AU33" s="15"/>
      <c r="AV33" s="35"/>
      <c r="AW33" s="35"/>
      <c r="AX33" s="35"/>
      <c r="AY33" s="35"/>
      <c r="AZ33" s="35"/>
      <c r="BA33" s="35"/>
      <c r="BB33" s="35"/>
      <c r="BC33" s="15"/>
      <c r="BD33" s="38"/>
    </row>
    <row r="34">
      <c r="A34" s="15"/>
      <c r="B34" s="47">
        <v>1.0</v>
      </c>
      <c r="C34" s="47">
        <v>30.0</v>
      </c>
      <c r="D34" s="32" t="s">
        <v>74</v>
      </c>
      <c r="E34" s="44"/>
      <c r="G34" s="45"/>
      <c r="H34" s="35"/>
      <c r="I34" s="35"/>
      <c r="J34" s="35"/>
      <c r="K34" s="35"/>
      <c r="L34" s="35"/>
      <c r="M34" s="35"/>
      <c r="N34" s="15"/>
      <c r="O34" s="35"/>
      <c r="P34" s="35"/>
      <c r="Q34" s="35"/>
      <c r="R34" s="15"/>
      <c r="S34" s="35"/>
      <c r="T34" s="15"/>
      <c r="U34" s="35"/>
      <c r="V34" s="35"/>
      <c r="W34" s="35"/>
      <c r="X34" s="15"/>
      <c r="Y34" s="35"/>
      <c r="Z34" s="35"/>
      <c r="AA34" s="35"/>
      <c r="AB34" s="35"/>
      <c r="AC34" s="35"/>
      <c r="AD34" s="35"/>
      <c r="AE34" s="35"/>
      <c r="AF34" s="35"/>
      <c r="AG34" s="15"/>
      <c r="AH34" s="35"/>
      <c r="AI34" s="35"/>
      <c r="AJ34" s="35"/>
      <c r="AK34" s="35"/>
      <c r="AL34" s="35"/>
      <c r="AM34" s="35"/>
      <c r="AN34" s="15"/>
      <c r="AO34" s="35"/>
      <c r="AP34" s="35"/>
      <c r="AQ34" s="15"/>
      <c r="AR34" s="35"/>
      <c r="AS34" s="15"/>
      <c r="AT34" s="35"/>
      <c r="AU34" s="15"/>
      <c r="AV34" s="35"/>
      <c r="AW34" s="35"/>
      <c r="AX34" s="35"/>
      <c r="AY34" s="35"/>
      <c r="AZ34" s="35"/>
      <c r="BA34" s="35"/>
      <c r="BB34" s="35"/>
      <c r="BC34" s="15"/>
      <c r="BD34" s="38"/>
    </row>
    <row r="35">
      <c r="A35" s="15"/>
      <c r="B35" s="51">
        <v>2.0</v>
      </c>
      <c r="C35" s="47">
        <v>31.0</v>
      </c>
      <c r="D35" s="52" t="s">
        <v>75</v>
      </c>
      <c r="E35" s="44"/>
      <c r="G35" s="45"/>
      <c r="H35" s="35"/>
      <c r="I35" s="35"/>
      <c r="J35" s="35"/>
      <c r="K35" s="35"/>
      <c r="L35" s="35"/>
      <c r="M35" s="35"/>
      <c r="N35" s="15"/>
      <c r="O35" s="35"/>
      <c r="P35" s="35"/>
      <c r="Q35" s="35"/>
      <c r="R35" s="15"/>
      <c r="S35" s="35"/>
      <c r="T35" s="15"/>
      <c r="U35" s="35"/>
      <c r="V35" s="35"/>
      <c r="W35" s="35"/>
      <c r="X35" s="15"/>
      <c r="Y35" s="35"/>
      <c r="Z35" s="35"/>
      <c r="AA35" s="35"/>
      <c r="AB35" s="35"/>
      <c r="AC35" s="35"/>
      <c r="AD35" s="35"/>
      <c r="AE35" s="35"/>
      <c r="AF35" s="35"/>
      <c r="AG35" s="15"/>
      <c r="AH35" s="35"/>
      <c r="AI35" s="35"/>
      <c r="AJ35" s="35"/>
      <c r="AK35" s="35"/>
      <c r="AL35" s="35"/>
      <c r="AM35" s="35"/>
      <c r="AN35" s="15"/>
      <c r="AO35" s="35"/>
      <c r="AP35" s="35"/>
      <c r="AQ35" s="15"/>
      <c r="AR35" s="35"/>
      <c r="AS35" s="15"/>
      <c r="AT35" s="35"/>
      <c r="AU35" s="15"/>
      <c r="AV35" s="35"/>
      <c r="AW35" s="35"/>
      <c r="AX35" s="35"/>
      <c r="AY35" s="35"/>
      <c r="AZ35" s="35"/>
      <c r="BA35" s="35"/>
      <c r="BB35" s="35"/>
      <c r="BC35" s="15"/>
      <c r="BD35" s="38"/>
    </row>
    <row r="36">
      <c r="A36" s="15"/>
      <c r="B36" s="51">
        <v>2.0</v>
      </c>
      <c r="C36" s="47">
        <v>32.0</v>
      </c>
      <c r="D36" s="52" t="s">
        <v>76</v>
      </c>
      <c r="E36" s="44"/>
      <c r="G36" s="45"/>
      <c r="H36" s="35"/>
      <c r="I36" s="35"/>
      <c r="J36" s="35"/>
      <c r="K36" s="35"/>
      <c r="L36" s="35"/>
      <c r="M36" s="35"/>
      <c r="N36" s="15"/>
      <c r="O36" s="35"/>
      <c r="P36" s="35"/>
      <c r="Q36" s="35"/>
      <c r="R36" s="15"/>
      <c r="S36" s="35"/>
      <c r="T36" s="15"/>
      <c r="U36" s="35"/>
      <c r="V36" s="35"/>
      <c r="W36" s="35"/>
      <c r="X36" s="15"/>
      <c r="Y36" s="35"/>
      <c r="Z36" s="35"/>
      <c r="AA36" s="35"/>
      <c r="AB36" s="35"/>
      <c r="AC36" s="35"/>
      <c r="AD36" s="35"/>
      <c r="AE36" s="35"/>
      <c r="AF36" s="35"/>
      <c r="AG36" s="15"/>
      <c r="AH36" s="35"/>
      <c r="AI36" s="35"/>
      <c r="AJ36" s="35"/>
      <c r="AK36" s="35"/>
      <c r="AL36" s="35"/>
      <c r="AM36" s="35"/>
      <c r="AN36" s="15"/>
      <c r="AO36" s="35"/>
      <c r="AP36" s="35"/>
      <c r="AQ36" s="15"/>
      <c r="AR36" s="35"/>
      <c r="AS36" s="15"/>
      <c r="AT36" s="35"/>
      <c r="AU36" s="15"/>
      <c r="AV36" s="35"/>
      <c r="AW36" s="35"/>
      <c r="AX36" s="35"/>
      <c r="AY36" s="35"/>
      <c r="AZ36" s="35"/>
      <c r="BA36" s="35"/>
      <c r="BB36" s="35"/>
      <c r="BC36" s="15"/>
      <c r="BD36" s="38"/>
    </row>
    <row r="37">
      <c r="A37" s="15"/>
      <c r="B37" s="41">
        <v>0.0</v>
      </c>
      <c r="C37" s="47">
        <v>33.0</v>
      </c>
      <c r="D37" s="43" t="s">
        <v>63</v>
      </c>
      <c r="E37" s="44"/>
      <c r="G37" s="45"/>
      <c r="H37" s="35"/>
      <c r="I37" s="35"/>
      <c r="J37" s="35"/>
      <c r="K37" s="35"/>
      <c r="L37" s="35"/>
      <c r="M37" s="35"/>
      <c r="N37" s="15"/>
      <c r="O37" s="35"/>
      <c r="P37" s="35"/>
      <c r="Q37" s="35"/>
      <c r="R37" s="15"/>
      <c r="S37" s="35"/>
      <c r="T37" s="15"/>
      <c r="U37" s="35"/>
      <c r="V37" s="35"/>
      <c r="W37" s="35"/>
      <c r="X37" s="15"/>
      <c r="Y37" s="35"/>
      <c r="Z37" s="35"/>
      <c r="AA37" s="35"/>
      <c r="AB37" s="35"/>
      <c r="AC37" s="35"/>
      <c r="AD37" s="35"/>
      <c r="AE37" s="35"/>
      <c r="AF37" s="35"/>
      <c r="AG37" s="15"/>
      <c r="AH37" s="35"/>
      <c r="AI37" s="35"/>
      <c r="AJ37" s="35"/>
      <c r="AK37" s="35"/>
      <c r="AL37" s="35"/>
      <c r="AM37" s="35"/>
      <c r="AN37" s="15"/>
      <c r="AO37" s="35"/>
      <c r="AP37" s="35"/>
      <c r="AQ37" s="15"/>
      <c r="AR37" s="35"/>
      <c r="AS37" s="15"/>
      <c r="AT37" s="35"/>
      <c r="AU37" s="15"/>
      <c r="AV37" s="35"/>
      <c r="AW37" s="35"/>
      <c r="AX37" s="35"/>
      <c r="AY37" s="35"/>
      <c r="AZ37" s="35"/>
      <c r="BA37" s="35"/>
      <c r="BB37" s="35"/>
      <c r="BC37" s="15"/>
      <c r="BD37" s="38"/>
    </row>
    <row r="38">
      <c r="A38" s="15"/>
      <c r="B38" s="41">
        <v>0.0</v>
      </c>
      <c r="C38" s="47">
        <v>34.0</v>
      </c>
      <c r="D38" s="43" t="s">
        <v>77</v>
      </c>
      <c r="E38" s="44"/>
      <c r="G38" s="45"/>
      <c r="H38" s="35"/>
      <c r="I38" s="35"/>
      <c r="J38" s="35"/>
      <c r="K38" s="35"/>
      <c r="L38" s="35"/>
      <c r="M38" s="35"/>
      <c r="N38" s="15"/>
      <c r="O38" s="35"/>
      <c r="P38" s="35"/>
      <c r="Q38" s="35"/>
      <c r="R38" s="15"/>
      <c r="S38" s="35"/>
      <c r="T38" s="15"/>
      <c r="U38" s="35"/>
      <c r="V38" s="35"/>
      <c r="W38" s="35"/>
      <c r="X38" s="15"/>
      <c r="Y38" s="35"/>
      <c r="Z38" s="35"/>
      <c r="AA38" s="35"/>
      <c r="AB38" s="35"/>
      <c r="AC38" s="35"/>
      <c r="AD38" s="35"/>
      <c r="AE38" s="35"/>
      <c r="AF38" s="35"/>
      <c r="AG38" s="15"/>
      <c r="AH38" s="35"/>
      <c r="AI38" s="35"/>
      <c r="AJ38" s="35"/>
      <c r="AK38" s="35"/>
      <c r="AL38" s="35"/>
      <c r="AM38" s="35"/>
      <c r="AN38" s="15"/>
      <c r="AO38" s="35"/>
      <c r="AP38" s="35"/>
      <c r="AQ38" s="15"/>
      <c r="AR38" s="35"/>
      <c r="AS38" s="15"/>
      <c r="AT38" s="35"/>
      <c r="AU38" s="15"/>
      <c r="AV38" s="35"/>
      <c r="AW38" s="35"/>
      <c r="AX38" s="35"/>
      <c r="AY38" s="35"/>
      <c r="AZ38" s="35"/>
      <c r="BA38" s="35"/>
      <c r="BB38" s="35"/>
      <c r="BC38" s="15"/>
      <c r="BD38" s="38"/>
    </row>
    <row r="39">
      <c r="A39" s="15"/>
      <c r="B39" s="47">
        <v>1.0</v>
      </c>
      <c r="C39" s="47">
        <v>35.0</v>
      </c>
      <c r="D39" s="50" t="s">
        <v>78</v>
      </c>
      <c r="E39" s="44"/>
      <c r="G39" s="45"/>
      <c r="H39" s="35"/>
      <c r="I39" s="35"/>
      <c r="J39" s="35"/>
      <c r="K39" s="35"/>
      <c r="L39" s="35"/>
      <c r="M39" s="35"/>
      <c r="N39" s="15"/>
      <c r="O39" s="35"/>
      <c r="P39" s="35"/>
      <c r="Q39" s="35"/>
      <c r="R39" s="15"/>
      <c r="S39" s="35"/>
      <c r="T39" s="15"/>
      <c r="U39" s="35"/>
      <c r="V39" s="35"/>
      <c r="W39" s="35"/>
      <c r="X39" s="15"/>
      <c r="Y39" s="35"/>
      <c r="Z39" s="35"/>
      <c r="AA39" s="35"/>
      <c r="AB39" s="35"/>
      <c r="AC39" s="35"/>
      <c r="AD39" s="35"/>
      <c r="AE39" s="35"/>
      <c r="AF39" s="35"/>
      <c r="AG39" s="15"/>
      <c r="AH39" s="35"/>
      <c r="AI39" s="35"/>
      <c r="AJ39" s="35"/>
      <c r="AK39" s="35"/>
      <c r="AL39" s="35"/>
      <c r="AM39" s="35"/>
      <c r="AN39" s="15"/>
      <c r="AO39" s="35"/>
      <c r="AP39" s="35"/>
      <c r="AQ39" s="15"/>
      <c r="AR39" s="35"/>
      <c r="AS39" s="15"/>
      <c r="AT39" s="35"/>
      <c r="AU39" s="15"/>
      <c r="AV39" s="35"/>
      <c r="AW39" s="35"/>
      <c r="AX39" s="35"/>
      <c r="AY39" s="35"/>
      <c r="AZ39" s="35"/>
      <c r="BA39" s="35"/>
      <c r="BB39" s="35"/>
      <c r="BC39" s="15"/>
      <c r="BD39" s="38"/>
    </row>
    <row r="40">
      <c r="A40" s="15"/>
      <c r="B40" s="47">
        <v>1.0</v>
      </c>
      <c r="C40" s="47">
        <v>36.0</v>
      </c>
      <c r="D40" s="50" t="s">
        <v>73</v>
      </c>
      <c r="E40" s="44"/>
      <c r="G40" s="45"/>
      <c r="H40" s="35"/>
      <c r="I40" s="35"/>
      <c r="J40" s="35"/>
      <c r="K40" s="35"/>
      <c r="L40" s="35"/>
      <c r="M40" s="35"/>
      <c r="N40" s="15"/>
      <c r="O40" s="35"/>
      <c r="P40" s="35"/>
      <c r="Q40" s="35"/>
      <c r="R40" s="15"/>
      <c r="S40" s="35"/>
      <c r="T40" s="15"/>
      <c r="U40" s="35"/>
      <c r="V40" s="35"/>
      <c r="W40" s="35"/>
      <c r="X40" s="15"/>
      <c r="Y40" s="35"/>
      <c r="Z40" s="35"/>
      <c r="AA40" s="35"/>
      <c r="AB40" s="35"/>
      <c r="AC40" s="35"/>
      <c r="AD40" s="35"/>
      <c r="AE40" s="35"/>
      <c r="AF40" s="35"/>
      <c r="AG40" s="15"/>
      <c r="AH40" s="35"/>
      <c r="AI40" s="35"/>
      <c r="AJ40" s="35"/>
      <c r="AK40" s="35"/>
      <c r="AL40" s="35"/>
      <c r="AM40" s="35"/>
      <c r="AN40" s="15"/>
      <c r="AO40" s="35"/>
      <c r="AP40" s="35"/>
      <c r="AQ40" s="15"/>
      <c r="AR40" s="35"/>
      <c r="AS40" s="15"/>
      <c r="AT40" s="35"/>
      <c r="AU40" s="15"/>
      <c r="AV40" s="35"/>
      <c r="AW40" s="35"/>
      <c r="AX40" s="35"/>
      <c r="AY40" s="35"/>
      <c r="AZ40" s="35"/>
      <c r="BA40" s="35"/>
      <c r="BB40" s="35"/>
      <c r="BC40" s="15"/>
      <c r="BD40" s="38"/>
    </row>
    <row r="41">
      <c r="A41" s="15"/>
      <c r="B41" s="47">
        <v>1.0</v>
      </c>
      <c r="C41" s="47">
        <v>37.0</v>
      </c>
      <c r="D41" s="50" t="s">
        <v>79</v>
      </c>
      <c r="E41" s="44"/>
      <c r="G41" s="45"/>
      <c r="H41" s="35"/>
      <c r="I41" s="35"/>
      <c r="J41" s="35"/>
      <c r="K41" s="35"/>
      <c r="L41" s="35"/>
      <c r="M41" s="35"/>
      <c r="N41" s="15"/>
      <c r="O41" s="35"/>
      <c r="P41" s="35"/>
      <c r="Q41" s="35"/>
      <c r="R41" s="15"/>
      <c r="S41" s="35"/>
      <c r="T41" s="15"/>
      <c r="U41" s="35"/>
      <c r="V41" s="35"/>
      <c r="W41" s="35"/>
      <c r="X41" s="15"/>
      <c r="Y41" s="35"/>
      <c r="Z41" s="35"/>
      <c r="AA41" s="35"/>
      <c r="AB41" s="35"/>
      <c r="AC41" s="35"/>
      <c r="AD41" s="35"/>
      <c r="AE41" s="35"/>
      <c r="AF41" s="35"/>
      <c r="AG41" s="15"/>
      <c r="AH41" s="35"/>
      <c r="AI41" s="35"/>
      <c r="AJ41" s="35"/>
      <c r="AK41" s="35"/>
      <c r="AL41" s="35"/>
      <c r="AM41" s="35"/>
      <c r="AN41" s="15"/>
      <c r="AO41" s="35"/>
      <c r="AP41" s="35"/>
      <c r="AQ41" s="15"/>
      <c r="AR41" s="35"/>
      <c r="AS41" s="15"/>
      <c r="AT41" s="35"/>
      <c r="AU41" s="15"/>
      <c r="AV41" s="35"/>
      <c r="AW41" s="35"/>
      <c r="AX41" s="35"/>
      <c r="AY41" s="35"/>
      <c r="AZ41" s="35"/>
      <c r="BA41" s="35"/>
      <c r="BB41" s="35"/>
      <c r="BC41" s="15"/>
      <c r="BD41" s="38"/>
    </row>
    <row r="42">
      <c r="A42" s="15"/>
      <c r="B42" s="47">
        <v>1.0</v>
      </c>
      <c r="C42" s="47">
        <v>38.0</v>
      </c>
      <c r="D42" s="50" t="s">
        <v>80</v>
      </c>
      <c r="E42" s="44"/>
      <c r="G42" s="45"/>
      <c r="H42" s="35"/>
      <c r="I42" s="35"/>
      <c r="J42" s="35"/>
      <c r="K42" s="35"/>
      <c r="L42" s="35"/>
      <c r="M42" s="35"/>
      <c r="N42" s="15"/>
      <c r="O42" s="35"/>
      <c r="P42" s="35"/>
      <c r="Q42" s="35"/>
      <c r="R42" s="15"/>
      <c r="S42" s="35"/>
      <c r="T42" s="15"/>
      <c r="U42" s="35"/>
      <c r="V42" s="35"/>
      <c r="W42" s="35"/>
      <c r="X42" s="15"/>
      <c r="Y42" s="35"/>
      <c r="Z42" s="35"/>
      <c r="AA42" s="35"/>
      <c r="AB42" s="35"/>
      <c r="AC42" s="35"/>
      <c r="AD42" s="35"/>
      <c r="AE42" s="35"/>
      <c r="AF42" s="35"/>
      <c r="AG42" s="15"/>
      <c r="AH42" s="35"/>
      <c r="AI42" s="35"/>
      <c r="AJ42" s="35"/>
      <c r="AK42" s="35"/>
      <c r="AL42" s="35"/>
      <c r="AM42" s="35"/>
      <c r="AN42" s="15"/>
      <c r="AO42" s="35"/>
      <c r="AP42" s="35"/>
      <c r="AQ42" s="15"/>
      <c r="AR42" s="35"/>
      <c r="AS42" s="15"/>
      <c r="AT42" s="35"/>
      <c r="AU42" s="15"/>
      <c r="AV42" s="35"/>
      <c r="AW42" s="35"/>
      <c r="AX42" s="35"/>
      <c r="AY42" s="35"/>
      <c r="AZ42" s="35"/>
      <c r="BA42" s="35"/>
      <c r="BB42" s="35"/>
      <c r="BC42" s="15"/>
      <c r="BD42" s="38"/>
    </row>
    <row r="43">
      <c r="A43" s="15"/>
      <c r="B43" s="47">
        <v>1.0</v>
      </c>
      <c r="C43" s="47">
        <v>39.0</v>
      </c>
      <c r="D43" s="50" t="s">
        <v>81</v>
      </c>
      <c r="E43" s="44"/>
      <c r="G43" s="45"/>
      <c r="H43" s="35"/>
      <c r="I43" s="35"/>
      <c r="J43" s="35"/>
      <c r="K43" s="35"/>
      <c r="L43" s="35"/>
      <c r="M43" s="35"/>
      <c r="N43" s="15"/>
      <c r="O43" s="35"/>
      <c r="P43" s="35"/>
      <c r="Q43" s="35"/>
      <c r="R43" s="15"/>
      <c r="S43" s="35"/>
      <c r="T43" s="15"/>
      <c r="U43" s="35"/>
      <c r="V43" s="35"/>
      <c r="W43" s="35"/>
      <c r="X43" s="15"/>
      <c r="Y43" s="35"/>
      <c r="Z43" s="35"/>
      <c r="AA43" s="35"/>
      <c r="AB43" s="35"/>
      <c r="AC43" s="35"/>
      <c r="AD43" s="35"/>
      <c r="AE43" s="35"/>
      <c r="AF43" s="35"/>
      <c r="AG43" s="15"/>
      <c r="AH43" s="35"/>
      <c r="AI43" s="35"/>
      <c r="AJ43" s="35"/>
      <c r="AK43" s="35"/>
      <c r="AL43" s="35"/>
      <c r="AM43" s="35"/>
      <c r="AN43" s="15"/>
      <c r="AO43" s="35"/>
      <c r="AP43" s="35"/>
      <c r="AQ43" s="15"/>
      <c r="AR43" s="35"/>
      <c r="AS43" s="15"/>
      <c r="AT43" s="35"/>
      <c r="AU43" s="15"/>
      <c r="AV43" s="35"/>
      <c r="AW43" s="35"/>
      <c r="AX43" s="35"/>
      <c r="AY43" s="35"/>
      <c r="AZ43" s="35"/>
      <c r="BA43" s="35"/>
      <c r="BB43" s="35"/>
      <c r="BC43" s="15"/>
      <c r="BD43" s="38"/>
    </row>
    <row r="44">
      <c r="A44" s="15"/>
      <c r="B44" s="47">
        <v>1.0</v>
      </c>
      <c r="C44" s="47">
        <v>40.0</v>
      </c>
      <c r="D44" s="50" t="s">
        <v>82</v>
      </c>
      <c r="E44" s="44"/>
      <c r="G44" s="45"/>
      <c r="H44" s="35"/>
      <c r="I44" s="35"/>
      <c r="J44" s="35"/>
      <c r="K44" s="35"/>
      <c r="L44" s="35"/>
      <c r="M44" s="35"/>
      <c r="N44" s="15"/>
      <c r="O44" s="35"/>
      <c r="P44" s="35"/>
      <c r="Q44" s="35"/>
      <c r="R44" s="15"/>
      <c r="S44" s="35"/>
      <c r="T44" s="15"/>
      <c r="U44" s="35"/>
      <c r="V44" s="35"/>
      <c r="W44" s="35"/>
      <c r="X44" s="15"/>
      <c r="Y44" s="35"/>
      <c r="Z44" s="35"/>
      <c r="AA44" s="35"/>
      <c r="AB44" s="35"/>
      <c r="AC44" s="35"/>
      <c r="AD44" s="35"/>
      <c r="AE44" s="35"/>
      <c r="AF44" s="35"/>
      <c r="AG44" s="15"/>
      <c r="AH44" s="35"/>
      <c r="AI44" s="35"/>
      <c r="AJ44" s="35"/>
      <c r="AK44" s="35"/>
      <c r="AL44" s="35"/>
      <c r="AM44" s="35"/>
      <c r="AN44" s="15"/>
      <c r="AO44" s="35"/>
      <c r="AP44" s="35"/>
      <c r="AQ44" s="15"/>
      <c r="AR44" s="35"/>
      <c r="AS44" s="15"/>
      <c r="AT44" s="35"/>
      <c r="AU44" s="15"/>
      <c r="AV44" s="35"/>
      <c r="AW44" s="35"/>
      <c r="AX44" s="35"/>
      <c r="AY44" s="35"/>
      <c r="AZ44" s="35"/>
      <c r="BA44" s="35"/>
      <c r="BB44" s="35"/>
      <c r="BC44" s="15"/>
      <c r="BD44" s="38"/>
    </row>
    <row r="45">
      <c r="A45" s="15"/>
      <c r="B45" s="47">
        <v>1.0</v>
      </c>
      <c r="C45" s="47">
        <v>41.0</v>
      </c>
      <c r="D45" s="32" t="s">
        <v>83</v>
      </c>
      <c r="E45" s="44"/>
      <c r="G45" s="45"/>
      <c r="H45" s="35"/>
      <c r="I45" s="35"/>
      <c r="J45" s="35"/>
      <c r="K45" s="35"/>
      <c r="L45" s="35"/>
      <c r="M45" s="35"/>
      <c r="N45" s="15"/>
      <c r="O45" s="35"/>
      <c r="P45" s="35"/>
      <c r="Q45" s="35"/>
      <c r="R45" s="15"/>
      <c r="S45" s="35"/>
      <c r="T45" s="15"/>
      <c r="U45" s="35"/>
      <c r="V45" s="35"/>
      <c r="W45" s="35"/>
      <c r="X45" s="15"/>
      <c r="Y45" s="35"/>
      <c r="Z45" s="35"/>
      <c r="AA45" s="35"/>
      <c r="AB45" s="35"/>
      <c r="AC45" s="35"/>
      <c r="AD45" s="35"/>
      <c r="AE45" s="35"/>
      <c r="AF45" s="35"/>
      <c r="AG45" s="15"/>
      <c r="AH45" s="35"/>
      <c r="AI45" s="35"/>
      <c r="AJ45" s="35"/>
      <c r="AK45" s="35"/>
      <c r="AL45" s="35"/>
      <c r="AM45" s="35"/>
      <c r="AN45" s="15"/>
      <c r="AO45" s="35"/>
      <c r="AP45" s="35"/>
      <c r="AQ45" s="15"/>
      <c r="AR45" s="35"/>
      <c r="AS45" s="15"/>
      <c r="AT45" s="35"/>
      <c r="AU45" s="15"/>
      <c r="AV45" s="35"/>
      <c r="AW45" s="35"/>
      <c r="AX45" s="35"/>
      <c r="AY45" s="35"/>
      <c r="AZ45" s="35"/>
      <c r="BA45" s="35"/>
      <c r="BB45" s="35"/>
      <c r="BC45" s="15"/>
      <c r="BD45" s="38"/>
    </row>
    <row r="46">
      <c r="A46" s="15"/>
      <c r="B46" s="51">
        <v>2.0</v>
      </c>
      <c r="C46" s="47">
        <v>42.0</v>
      </c>
      <c r="D46" s="53" t="s">
        <v>84</v>
      </c>
      <c r="E46" s="44"/>
      <c r="G46" s="45"/>
      <c r="H46" s="35"/>
      <c r="I46" s="35"/>
      <c r="J46" s="35"/>
      <c r="K46" s="35"/>
      <c r="L46" s="35"/>
      <c r="M46" s="35"/>
      <c r="N46" s="15"/>
      <c r="O46" s="35"/>
      <c r="P46" s="35"/>
      <c r="Q46" s="35"/>
      <c r="R46" s="15"/>
      <c r="S46" s="35"/>
      <c r="T46" s="15"/>
      <c r="U46" s="35"/>
      <c r="V46" s="35"/>
      <c r="W46" s="35"/>
      <c r="X46" s="15"/>
      <c r="Y46" s="35"/>
      <c r="Z46" s="35"/>
      <c r="AA46" s="35"/>
      <c r="AB46" s="35"/>
      <c r="AC46" s="35"/>
      <c r="AD46" s="35"/>
      <c r="AE46" s="35"/>
      <c r="AF46" s="35"/>
      <c r="AG46" s="15"/>
      <c r="AH46" s="35"/>
      <c r="AI46" s="35"/>
      <c r="AJ46" s="35"/>
      <c r="AK46" s="35"/>
      <c r="AL46" s="35"/>
      <c r="AM46" s="35"/>
      <c r="AN46" s="15"/>
      <c r="AO46" s="35"/>
      <c r="AP46" s="35"/>
      <c r="AQ46" s="15"/>
      <c r="AR46" s="35"/>
      <c r="AS46" s="15"/>
      <c r="AT46" s="35"/>
      <c r="AU46" s="15"/>
      <c r="AV46" s="35"/>
      <c r="AW46" s="35"/>
      <c r="AX46" s="35"/>
      <c r="AY46" s="35"/>
      <c r="AZ46" s="35"/>
      <c r="BA46" s="35"/>
      <c r="BB46" s="35"/>
      <c r="BC46" s="15"/>
      <c r="BD46" s="38"/>
    </row>
    <row r="47">
      <c r="A47" s="15"/>
      <c r="B47" s="41">
        <v>0.0</v>
      </c>
      <c r="C47" s="47">
        <v>43.0</v>
      </c>
      <c r="D47" s="43" t="s">
        <v>63</v>
      </c>
      <c r="E47" s="44"/>
      <c r="G47" s="45"/>
      <c r="H47" s="35"/>
      <c r="I47" s="35"/>
      <c r="J47" s="35"/>
      <c r="K47" s="35"/>
      <c r="L47" s="35"/>
      <c r="M47" s="35"/>
      <c r="N47" s="15"/>
      <c r="O47" s="35"/>
      <c r="P47" s="35"/>
      <c r="Q47" s="35"/>
      <c r="R47" s="15"/>
      <c r="S47" s="35"/>
      <c r="T47" s="15"/>
      <c r="U47" s="35"/>
      <c r="V47" s="35"/>
      <c r="W47" s="35"/>
      <c r="X47" s="15"/>
      <c r="Y47" s="35"/>
      <c r="Z47" s="35"/>
      <c r="AA47" s="35"/>
      <c r="AB47" s="35"/>
      <c r="AC47" s="35"/>
      <c r="AD47" s="35"/>
      <c r="AE47" s="35"/>
      <c r="AF47" s="35"/>
      <c r="AG47" s="15"/>
      <c r="AH47" s="35"/>
      <c r="AI47" s="35"/>
      <c r="AJ47" s="35"/>
      <c r="AK47" s="35"/>
      <c r="AL47" s="35"/>
      <c r="AM47" s="35"/>
      <c r="AN47" s="15"/>
      <c r="AO47" s="35"/>
      <c r="AP47" s="35"/>
      <c r="AQ47" s="15"/>
      <c r="AR47" s="35"/>
      <c r="AS47" s="15"/>
      <c r="AT47" s="35"/>
      <c r="AU47" s="15"/>
      <c r="AV47" s="35"/>
      <c r="AW47" s="35"/>
      <c r="AX47" s="35"/>
      <c r="AY47" s="35"/>
      <c r="AZ47" s="35"/>
      <c r="BA47" s="35"/>
      <c r="BB47" s="35"/>
      <c r="BC47" s="15"/>
      <c r="BD47" s="38"/>
    </row>
    <row r="48">
      <c r="A48" s="15"/>
      <c r="B48" s="41">
        <v>0.0</v>
      </c>
      <c r="C48" s="47">
        <v>44.0</v>
      </c>
      <c r="D48" s="43" t="s">
        <v>85</v>
      </c>
      <c r="E48" s="44"/>
      <c r="G48" s="45"/>
      <c r="H48" s="35"/>
      <c r="I48" s="35"/>
      <c r="J48" s="35"/>
      <c r="K48" s="35"/>
      <c r="L48" s="35"/>
      <c r="M48" s="35"/>
      <c r="N48" s="15"/>
      <c r="O48" s="35"/>
      <c r="P48" s="35"/>
      <c r="Q48" s="35"/>
      <c r="R48" s="15"/>
      <c r="S48" s="35"/>
      <c r="T48" s="15"/>
      <c r="U48" s="35"/>
      <c r="V48" s="35"/>
      <c r="W48" s="35"/>
      <c r="X48" s="15"/>
      <c r="Y48" s="35"/>
      <c r="Z48" s="35"/>
      <c r="AA48" s="35"/>
      <c r="AB48" s="35"/>
      <c r="AC48" s="35"/>
      <c r="AD48" s="35"/>
      <c r="AE48" s="35"/>
      <c r="AF48" s="35"/>
      <c r="AG48" s="15"/>
      <c r="AH48" s="35"/>
      <c r="AI48" s="35"/>
      <c r="AJ48" s="35"/>
      <c r="AK48" s="35"/>
      <c r="AL48" s="35"/>
      <c r="AM48" s="35"/>
      <c r="AN48" s="15"/>
      <c r="AO48" s="35"/>
      <c r="AP48" s="35"/>
      <c r="AQ48" s="15"/>
      <c r="AR48" s="35"/>
      <c r="AS48" s="15"/>
      <c r="AT48" s="35"/>
      <c r="AU48" s="15"/>
      <c r="AV48" s="35"/>
      <c r="AW48" s="35"/>
      <c r="AX48" s="35"/>
      <c r="AY48" s="35"/>
      <c r="AZ48" s="35"/>
      <c r="BA48" s="35"/>
      <c r="BB48" s="35"/>
      <c r="BC48" s="15"/>
      <c r="BD48" s="38"/>
    </row>
    <row r="49">
      <c r="A49" s="15"/>
      <c r="B49" s="30">
        <v>1.0</v>
      </c>
      <c r="C49" s="47">
        <v>45.0</v>
      </c>
      <c r="D49" s="42" t="s">
        <v>86</v>
      </c>
      <c r="E49" s="44"/>
      <c r="G49" s="45"/>
      <c r="H49" s="35"/>
      <c r="I49" s="35"/>
      <c r="J49" s="35"/>
      <c r="K49" s="35"/>
      <c r="L49" s="35"/>
      <c r="M49" s="35"/>
      <c r="N49" s="15"/>
      <c r="O49" s="35"/>
      <c r="P49" s="35"/>
      <c r="Q49" s="35"/>
      <c r="R49" s="15"/>
      <c r="S49" s="35"/>
      <c r="T49" s="15"/>
      <c r="U49" s="35"/>
      <c r="V49" s="35"/>
      <c r="W49" s="35"/>
      <c r="X49" s="15"/>
      <c r="Y49" s="35"/>
      <c r="Z49" s="35"/>
      <c r="AA49" s="35"/>
      <c r="AB49" s="35"/>
      <c r="AC49" s="35"/>
      <c r="AD49" s="35"/>
      <c r="AE49" s="35"/>
      <c r="AF49" s="35"/>
      <c r="AG49" s="15"/>
      <c r="AH49" s="35"/>
      <c r="AI49" s="35"/>
      <c r="AJ49" s="35"/>
      <c r="AK49" s="35"/>
      <c r="AL49" s="35"/>
      <c r="AM49" s="35"/>
      <c r="AN49" s="15"/>
      <c r="AO49" s="35"/>
      <c r="AP49" s="35"/>
      <c r="AQ49" s="15"/>
      <c r="AR49" s="35"/>
      <c r="AS49" s="15"/>
      <c r="AT49" s="35"/>
      <c r="AU49" s="15"/>
      <c r="AV49" s="35"/>
      <c r="AW49" s="35"/>
      <c r="AX49" s="35"/>
      <c r="AY49" s="35"/>
      <c r="AZ49" s="35"/>
      <c r="BA49" s="35"/>
      <c r="BB49" s="35"/>
      <c r="BC49" s="15"/>
      <c r="BD49" s="38"/>
    </row>
    <row r="50">
      <c r="A50" s="15"/>
      <c r="B50" s="46">
        <v>5.0</v>
      </c>
      <c r="C50" s="47">
        <v>46.0</v>
      </c>
      <c r="D50" s="48" t="s">
        <v>68</v>
      </c>
      <c r="E50" s="44"/>
      <c r="G50" s="45"/>
      <c r="H50" s="35"/>
      <c r="I50" s="35"/>
      <c r="J50" s="35"/>
      <c r="K50" s="35"/>
      <c r="L50" s="35"/>
      <c r="M50" s="35"/>
      <c r="N50" s="15"/>
      <c r="O50" s="35"/>
      <c r="P50" s="35"/>
      <c r="Q50" s="35"/>
      <c r="R50" s="15"/>
      <c r="S50" s="35"/>
      <c r="T50" s="15"/>
      <c r="U50" s="35"/>
      <c r="V50" s="35"/>
      <c r="W50" s="35"/>
      <c r="X50" s="15"/>
      <c r="Y50" s="35"/>
      <c r="Z50" s="35"/>
      <c r="AA50" s="35"/>
      <c r="AB50" s="35"/>
      <c r="AC50" s="35"/>
      <c r="AD50" s="35"/>
      <c r="AE50" s="35"/>
      <c r="AF50" s="35"/>
      <c r="AG50" s="15"/>
      <c r="AH50" s="35"/>
      <c r="AI50" s="35"/>
      <c r="AJ50" s="35"/>
      <c r="AK50" s="35"/>
      <c r="AL50" s="35"/>
      <c r="AM50" s="35"/>
      <c r="AN50" s="15"/>
      <c r="AO50" s="35"/>
      <c r="AP50" s="35"/>
      <c r="AQ50" s="15"/>
      <c r="AR50" s="35"/>
      <c r="AS50" s="15"/>
      <c r="AT50" s="35"/>
      <c r="AU50" s="15"/>
      <c r="AV50" s="35"/>
      <c r="AW50" s="35"/>
      <c r="AX50" s="35"/>
      <c r="AY50" s="35"/>
      <c r="AZ50" s="35"/>
      <c r="BA50" s="35"/>
      <c r="BB50" s="35"/>
      <c r="BC50" s="15"/>
      <c r="BD50" s="38"/>
    </row>
    <row r="51">
      <c r="A51" s="15"/>
      <c r="B51" s="30">
        <v>1.0</v>
      </c>
      <c r="C51" s="47">
        <v>47.0</v>
      </c>
      <c r="D51" s="50" t="s">
        <v>87</v>
      </c>
      <c r="E51" s="44"/>
      <c r="G51" s="45"/>
      <c r="H51" s="35"/>
      <c r="I51" s="35"/>
      <c r="J51" s="35"/>
      <c r="K51" s="35"/>
      <c r="L51" s="35"/>
      <c r="M51" s="35"/>
      <c r="N51" s="15"/>
      <c r="O51" s="35"/>
      <c r="P51" s="35"/>
      <c r="Q51" s="35"/>
      <c r="R51" s="15"/>
      <c r="S51" s="35"/>
      <c r="T51" s="15"/>
      <c r="U51" s="35"/>
      <c r="V51" s="35"/>
      <c r="W51" s="35"/>
      <c r="X51" s="15"/>
      <c r="Y51" s="35"/>
      <c r="Z51" s="35"/>
      <c r="AA51" s="35"/>
      <c r="AB51" s="35"/>
      <c r="AC51" s="35"/>
      <c r="AD51" s="35"/>
      <c r="AE51" s="35"/>
      <c r="AF51" s="35"/>
      <c r="AG51" s="15"/>
      <c r="AH51" s="35"/>
      <c r="AI51" s="35"/>
      <c r="AJ51" s="35"/>
      <c r="AK51" s="35"/>
      <c r="AL51" s="35"/>
      <c r="AM51" s="35"/>
      <c r="AN51" s="15"/>
      <c r="AO51" s="35"/>
      <c r="AP51" s="35"/>
      <c r="AQ51" s="15"/>
      <c r="AR51" s="35"/>
      <c r="AS51" s="15"/>
      <c r="AT51" s="35"/>
      <c r="AU51" s="15"/>
      <c r="AV51" s="35"/>
      <c r="AW51" s="35"/>
      <c r="AX51" s="35"/>
      <c r="AY51" s="35"/>
      <c r="AZ51" s="35"/>
      <c r="BA51" s="35"/>
      <c r="BB51" s="35"/>
      <c r="BC51" s="15"/>
      <c r="BD51" s="38"/>
    </row>
    <row r="52">
      <c r="A52" s="15"/>
      <c r="B52" s="30">
        <v>1.0</v>
      </c>
      <c r="C52" s="47">
        <v>48.0</v>
      </c>
      <c r="D52" s="32" t="s">
        <v>84</v>
      </c>
      <c r="E52" s="44"/>
      <c r="G52" s="45"/>
      <c r="H52" s="35"/>
      <c r="I52" s="35"/>
      <c r="J52" s="35"/>
      <c r="K52" s="35"/>
      <c r="L52" s="35"/>
      <c r="M52" s="35"/>
      <c r="N52" s="15"/>
      <c r="O52" s="35"/>
      <c r="P52" s="35"/>
      <c r="Q52" s="35"/>
      <c r="R52" s="15"/>
      <c r="S52" s="35"/>
      <c r="T52" s="15"/>
      <c r="U52" s="35"/>
      <c r="V52" s="35"/>
      <c r="W52" s="35"/>
      <c r="X52" s="15"/>
      <c r="Y52" s="35"/>
      <c r="Z52" s="35"/>
      <c r="AA52" s="35"/>
      <c r="AB52" s="35"/>
      <c r="AC52" s="35"/>
      <c r="AD52" s="35"/>
      <c r="AE52" s="35"/>
      <c r="AF52" s="35"/>
      <c r="AG52" s="15"/>
      <c r="AH52" s="35"/>
      <c r="AI52" s="35"/>
      <c r="AJ52" s="35"/>
      <c r="AK52" s="35"/>
      <c r="AL52" s="35"/>
      <c r="AM52" s="35"/>
      <c r="AN52" s="15"/>
      <c r="AO52" s="35"/>
      <c r="AP52" s="35"/>
      <c r="AQ52" s="15"/>
      <c r="AR52" s="35"/>
      <c r="AS52" s="15"/>
      <c r="AT52" s="35"/>
      <c r="AU52" s="15"/>
      <c r="AV52" s="35"/>
      <c r="AW52" s="35"/>
      <c r="AX52" s="35"/>
      <c r="AY52" s="35"/>
      <c r="AZ52" s="35"/>
      <c r="BA52" s="35"/>
      <c r="BB52" s="35"/>
      <c r="BC52" s="15"/>
      <c r="BD52" s="38"/>
    </row>
    <row r="53">
      <c r="A53" s="15"/>
      <c r="B53" s="30">
        <v>1.0</v>
      </c>
      <c r="C53" s="47">
        <v>49.0</v>
      </c>
      <c r="D53" s="50" t="s">
        <v>88</v>
      </c>
      <c r="E53" s="44"/>
      <c r="G53" s="45"/>
      <c r="H53" s="35"/>
      <c r="I53" s="35"/>
      <c r="J53" s="35"/>
      <c r="K53" s="35"/>
      <c r="L53" s="35"/>
      <c r="M53" s="35"/>
      <c r="N53" s="15"/>
      <c r="O53" s="35"/>
      <c r="P53" s="35"/>
      <c r="Q53" s="35"/>
      <c r="R53" s="15"/>
      <c r="S53" s="35"/>
      <c r="T53" s="15"/>
      <c r="U53" s="35"/>
      <c r="V53" s="35"/>
      <c r="W53" s="35"/>
      <c r="X53" s="15"/>
      <c r="Y53" s="35"/>
      <c r="Z53" s="35"/>
      <c r="AA53" s="35"/>
      <c r="AB53" s="35"/>
      <c r="AC53" s="35"/>
      <c r="AD53" s="35"/>
      <c r="AE53" s="35"/>
      <c r="AF53" s="35"/>
      <c r="AG53" s="15"/>
      <c r="AH53" s="35"/>
      <c r="AI53" s="35"/>
      <c r="AJ53" s="35"/>
      <c r="AK53" s="35"/>
      <c r="AL53" s="35"/>
      <c r="AM53" s="35"/>
      <c r="AN53" s="15"/>
      <c r="AO53" s="35"/>
      <c r="AP53" s="35"/>
      <c r="AQ53" s="15"/>
      <c r="AR53" s="35"/>
      <c r="AS53" s="15"/>
      <c r="AT53" s="35"/>
      <c r="AU53" s="15"/>
      <c r="AV53" s="35"/>
      <c r="AW53" s="35"/>
      <c r="AX53" s="35"/>
      <c r="AY53" s="35"/>
      <c r="AZ53" s="35"/>
      <c r="BA53" s="35"/>
      <c r="BB53" s="35"/>
      <c r="BC53" s="15"/>
      <c r="BD53" s="38"/>
    </row>
    <row r="54">
      <c r="A54" s="15"/>
      <c r="B54" s="30">
        <v>1.0</v>
      </c>
      <c r="C54" s="47">
        <v>50.0</v>
      </c>
      <c r="D54" s="50" t="s">
        <v>76</v>
      </c>
      <c r="E54" s="44"/>
      <c r="G54" s="45"/>
      <c r="H54" s="35"/>
      <c r="I54" s="35"/>
      <c r="J54" s="35"/>
      <c r="K54" s="35"/>
      <c r="L54" s="35"/>
      <c r="M54" s="35"/>
      <c r="N54" s="15"/>
      <c r="O54" s="35"/>
      <c r="P54" s="35"/>
      <c r="Q54" s="35"/>
      <c r="R54" s="15"/>
      <c r="S54" s="35"/>
      <c r="T54" s="15"/>
      <c r="U54" s="35"/>
      <c r="V54" s="35"/>
      <c r="W54" s="35"/>
      <c r="X54" s="15"/>
      <c r="Y54" s="35"/>
      <c r="Z54" s="35"/>
      <c r="AA54" s="35"/>
      <c r="AB54" s="35"/>
      <c r="AC54" s="35"/>
      <c r="AD54" s="35"/>
      <c r="AE54" s="35"/>
      <c r="AF54" s="35"/>
      <c r="AG54" s="15"/>
      <c r="AH54" s="35"/>
      <c r="AI54" s="35"/>
      <c r="AJ54" s="35"/>
      <c r="AK54" s="35"/>
      <c r="AL54" s="35"/>
      <c r="AM54" s="35"/>
      <c r="AN54" s="15"/>
      <c r="AO54" s="35"/>
      <c r="AP54" s="35"/>
      <c r="AQ54" s="15"/>
      <c r="AR54" s="35"/>
      <c r="AS54" s="15"/>
      <c r="AT54" s="35"/>
      <c r="AU54" s="15"/>
      <c r="AV54" s="35"/>
      <c r="AW54" s="35"/>
      <c r="AX54" s="35"/>
      <c r="AY54" s="35"/>
      <c r="AZ54" s="35"/>
      <c r="BA54" s="35"/>
      <c r="BB54" s="35"/>
      <c r="BC54" s="15"/>
      <c r="BD54" s="38"/>
    </row>
    <row r="55">
      <c r="A55" s="15"/>
      <c r="B55" s="30">
        <v>1.0</v>
      </c>
      <c r="C55" s="47">
        <v>51.0</v>
      </c>
      <c r="D55" s="32" t="s">
        <v>89</v>
      </c>
      <c r="E55" s="44"/>
      <c r="G55" s="45"/>
      <c r="H55" s="35"/>
      <c r="I55" s="35"/>
      <c r="J55" s="35"/>
      <c r="K55" s="35"/>
      <c r="L55" s="35"/>
      <c r="M55" s="35"/>
      <c r="N55" s="15"/>
      <c r="O55" s="35"/>
      <c r="P55" s="35"/>
      <c r="Q55" s="35"/>
      <c r="R55" s="15"/>
      <c r="S55" s="35"/>
      <c r="T55" s="15"/>
      <c r="U55" s="35"/>
      <c r="V55" s="35"/>
      <c r="W55" s="35"/>
      <c r="X55" s="15"/>
      <c r="Y55" s="35"/>
      <c r="Z55" s="35"/>
      <c r="AA55" s="35"/>
      <c r="AB55" s="35"/>
      <c r="AC55" s="35"/>
      <c r="AD55" s="35"/>
      <c r="AE55" s="35"/>
      <c r="AF55" s="35"/>
      <c r="AG55" s="15"/>
      <c r="AH55" s="35"/>
      <c r="AI55" s="35"/>
      <c r="AJ55" s="35"/>
      <c r="AK55" s="35"/>
      <c r="AL55" s="35"/>
      <c r="AM55" s="35"/>
      <c r="AN55" s="15"/>
      <c r="AO55" s="35"/>
      <c r="AP55" s="35"/>
      <c r="AQ55" s="15"/>
      <c r="AR55" s="35"/>
      <c r="AS55" s="15"/>
      <c r="AT55" s="35"/>
      <c r="AU55" s="15"/>
      <c r="AV55" s="35"/>
      <c r="AW55" s="35"/>
      <c r="AX55" s="35"/>
      <c r="AY55" s="35"/>
      <c r="AZ55" s="35"/>
      <c r="BA55" s="35"/>
      <c r="BB55" s="35"/>
      <c r="BC55" s="15"/>
      <c r="BD55" s="38"/>
    </row>
    <row r="56">
      <c r="A56" s="15"/>
      <c r="B56" s="41">
        <v>0.0</v>
      </c>
      <c r="C56" s="47">
        <v>52.0</v>
      </c>
      <c r="D56" s="43" t="s">
        <v>63</v>
      </c>
      <c r="E56" s="44"/>
      <c r="G56" s="45"/>
      <c r="H56" s="35"/>
      <c r="I56" s="35"/>
      <c r="J56" s="35"/>
      <c r="K56" s="35"/>
      <c r="L56" s="35"/>
      <c r="M56" s="35"/>
      <c r="N56" s="15"/>
      <c r="O56" s="35"/>
      <c r="P56" s="35"/>
      <c r="Q56" s="35"/>
      <c r="R56" s="15"/>
      <c r="S56" s="35"/>
      <c r="T56" s="15"/>
      <c r="U56" s="35"/>
      <c r="V56" s="35"/>
      <c r="W56" s="35"/>
      <c r="X56" s="15"/>
      <c r="Y56" s="35"/>
      <c r="Z56" s="35"/>
      <c r="AA56" s="35"/>
      <c r="AB56" s="35"/>
      <c r="AC56" s="35"/>
      <c r="AD56" s="35"/>
      <c r="AE56" s="35"/>
      <c r="AF56" s="35"/>
      <c r="AG56" s="15"/>
      <c r="AH56" s="35"/>
      <c r="AI56" s="35"/>
      <c r="AJ56" s="35"/>
      <c r="AK56" s="35"/>
      <c r="AL56" s="35"/>
      <c r="AM56" s="35"/>
      <c r="AN56" s="15"/>
      <c r="AO56" s="35"/>
      <c r="AP56" s="35"/>
      <c r="AQ56" s="15"/>
      <c r="AR56" s="35"/>
      <c r="AS56" s="15"/>
      <c r="AT56" s="35"/>
      <c r="AU56" s="15"/>
      <c r="AV56" s="35"/>
      <c r="AW56" s="35"/>
      <c r="AX56" s="35"/>
      <c r="AY56" s="35"/>
      <c r="AZ56" s="35"/>
      <c r="BA56" s="35"/>
      <c r="BB56" s="35"/>
      <c r="BC56" s="15"/>
      <c r="BD56" s="38"/>
    </row>
    <row r="57">
      <c r="A57" s="15"/>
      <c r="B57" s="41">
        <v>0.0</v>
      </c>
      <c r="C57" s="47">
        <v>53.0</v>
      </c>
      <c r="D57" s="43" t="s">
        <v>90</v>
      </c>
      <c r="E57" s="44"/>
      <c r="G57" s="45"/>
      <c r="H57" s="35"/>
      <c r="I57" s="35"/>
      <c r="J57" s="35"/>
      <c r="K57" s="35"/>
      <c r="L57" s="35"/>
      <c r="M57" s="35"/>
      <c r="N57" s="15"/>
      <c r="O57" s="35"/>
      <c r="P57" s="35"/>
      <c r="Q57" s="35"/>
      <c r="R57" s="15"/>
      <c r="S57" s="35"/>
      <c r="T57" s="15"/>
      <c r="U57" s="35"/>
      <c r="V57" s="35"/>
      <c r="W57" s="35"/>
      <c r="X57" s="15"/>
      <c r="Y57" s="35"/>
      <c r="Z57" s="35"/>
      <c r="AA57" s="35"/>
      <c r="AB57" s="35"/>
      <c r="AC57" s="35"/>
      <c r="AD57" s="35"/>
      <c r="AE57" s="35"/>
      <c r="AF57" s="35"/>
      <c r="AG57" s="15"/>
      <c r="AH57" s="35"/>
      <c r="AI57" s="35"/>
      <c r="AJ57" s="35"/>
      <c r="AK57" s="35"/>
      <c r="AL57" s="35"/>
      <c r="AM57" s="35"/>
      <c r="AN57" s="15"/>
      <c r="AO57" s="35"/>
      <c r="AP57" s="35"/>
      <c r="AQ57" s="15"/>
      <c r="AR57" s="35"/>
      <c r="AS57" s="15"/>
      <c r="AT57" s="35"/>
      <c r="AU57" s="15"/>
      <c r="AV57" s="35"/>
      <c r="AW57" s="35"/>
      <c r="AX57" s="35"/>
      <c r="AY57" s="35"/>
      <c r="AZ57" s="35"/>
      <c r="BA57" s="35"/>
      <c r="BB57" s="35"/>
      <c r="BC57" s="15"/>
      <c r="BD57" s="38"/>
    </row>
    <row r="58">
      <c r="A58" s="15"/>
      <c r="B58" s="30">
        <v>1.0</v>
      </c>
      <c r="C58" s="47">
        <v>54.0</v>
      </c>
      <c r="D58" s="50" t="s">
        <v>78</v>
      </c>
      <c r="E58" s="44"/>
      <c r="G58" s="45"/>
      <c r="H58" s="35"/>
      <c r="I58" s="35"/>
      <c r="J58" s="35"/>
      <c r="K58" s="35"/>
      <c r="L58" s="35"/>
      <c r="M58" s="35"/>
      <c r="N58" s="15"/>
      <c r="O58" s="35"/>
      <c r="P58" s="35"/>
      <c r="Q58" s="35"/>
      <c r="R58" s="15"/>
      <c r="S58" s="35"/>
      <c r="T58" s="15"/>
      <c r="U58" s="35"/>
      <c r="V58" s="35"/>
      <c r="W58" s="35"/>
      <c r="X58" s="15"/>
      <c r="Y58" s="35"/>
      <c r="Z58" s="35"/>
      <c r="AA58" s="35"/>
      <c r="AB58" s="35"/>
      <c r="AC58" s="35"/>
      <c r="AD58" s="35"/>
      <c r="AE58" s="35"/>
      <c r="AF58" s="35"/>
      <c r="AG58" s="15"/>
      <c r="AH58" s="35"/>
      <c r="AI58" s="35"/>
      <c r="AJ58" s="35"/>
      <c r="AK58" s="35"/>
      <c r="AL58" s="35"/>
      <c r="AM58" s="35"/>
      <c r="AN58" s="15"/>
      <c r="AO58" s="35"/>
      <c r="AP58" s="35"/>
      <c r="AQ58" s="15"/>
      <c r="AR58" s="35"/>
      <c r="AS58" s="15"/>
      <c r="AT58" s="35"/>
      <c r="AU58" s="15"/>
      <c r="AV58" s="35"/>
      <c r="AW58" s="35"/>
      <c r="AX58" s="35"/>
      <c r="AY58" s="35"/>
      <c r="AZ58" s="35"/>
      <c r="BA58" s="35"/>
      <c r="BB58" s="35"/>
      <c r="BC58" s="15"/>
      <c r="BD58" s="38"/>
    </row>
    <row r="59">
      <c r="A59" s="15"/>
      <c r="B59" s="30">
        <v>1.0</v>
      </c>
      <c r="C59" s="47">
        <v>55.0</v>
      </c>
      <c r="D59" s="32" t="s">
        <v>91</v>
      </c>
      <c r="E59" s="44"/>
      <c r="G59" s="45"/>
      <c r="H59" s="35"/>
      <c r="I59" s="35"/>
      <c r="J59" s="35"/>
      <c r="K59" s="35"/>
      <c r="L59" s="35"/>
      <c r="M59" s="35"/>
      <c r="N59" s="15"/>
      <c r="O59" s="35"/>
      <c r="P59" s="35"/>
      <c r="Q59" s="35"/>
      <c r="R59" s="15"/>
      <c r="S59" s="35"/>
      <c r="T59" s="15"/>
      <c r="U59" s="35"/>
      <c r="V59" s="35"/>
      <c r="W59" s="35"/>
      <c r="X59" s="15"/>
      <c r="Y59" s="35"/>
      <c r="Z59" s="35"/>
      <c r="AA59" s="35"/>
      <c r="AB59" s="35"/>
      <c r="AC59" s="35"/>
      <c r="AD59" s="35"/>
      <c r="AE59" s="35"/>
      <c r="AF59" s="35"/>
      <c r="AG59" s="15"/>
      <c r="AH59" s="35"/>
      <c r="AI59" s="35"/>
      <c r="AJ59" s="35"/>
      <c r="AK59" s="35"/>
      <c r="AL59" s="35"/>
      <c r="AM59" s="35"/>
      <c r="AN59" s="15"/>
      <c r="AO59" s="35"/>
      <c r="AP59" s="35"/>
      <c r="AQ59" s="15"/>
      <c r="AR59" s="35"/>
      <c r="AS59" s="15"/>
      <c r="AT59" s="35"/>
      <c r="AU59" s="15"/>
      <c r="AV59" s="35"/>
      <c r="AW59" s="35"/>
      <c r="AX59" s="35"/>
      <c r="AY59" s="35"/>
      <c r="AZ59" s="35"/>
      <c r="BA59" s="35"/>
      <c r="BB59" s="35"/>
      <c r="BC59" s="15"/>
      <c r="BD59" s="38"/>
    </row>
    <row r="60">
      <c r="A60" s="15"/>
      <c r="B60" s="30">
        <v>1.0</v>
      </c>
      <c r="C60" s="47">
        <v>56.0</v>
      </c>
      <c r="D60" s="32" t="s">
        <v>92</v>
      </c>
      <c r="E60" s="44"/>
      <c r="G60" s="45"/>
      <c r="H60" s="35"/>
      <c r="I60" s="35"/>
      <c r="J60" s="35"/>
      <c r="K60" s="35"/>
      <c r="L60" s="35"/>
      <c r="M60" s="35"/>
      <c r="N60" s="15"/>
      <c r="O60" s="35"/>
      <c r="P60" s="35"/>
      <c r="Q60" s="35"/>
      <c r="R60" s="15"/>
      <c r="S60" s="35"/>
      <c r="T60" s="15"/>
      <c r="U60" s="35"/>
      <c r="V60" s="35"/>
      <c r="W60" s="35"/>
      <c r="X60" s="15"/>
      <c r="Y60" s="35"/>
      <c r="Z60" s="35"/>
      <c r="AA60" s="35"/>
      <c r="AB60" s="35"/>
      <c r="AC60" s="35"/>
      <c r="AD60" s="35"/>
      <c r="AE60" s="35"/>
      <c r="AF60" s="35"/>
      <c r="AG60" s="15"/>
      <c r="AH60" s="35"/>
      <c r="AI60" s="35"/>
      <c r="AJ60" s="35"/>
      <c r="AK60" s="35"/>
      <c r="AL60" s="35"/>
      <c r="AM60" s="35"/>
      <c r="AN60" s="15"/>
      <c r="AO60" s="35"/>
      <c r="AP60" s="35"/>
      <c r="AQ60" s="15"/>
      <c r="AR60" s="35"/>
      <c r="AS60" s="15"/>
      <c r="AT60" s="35"/>
      <c r="AU60" s="15"/>
      <c r="AV60" s="35"/>
      <c r="AW60" s="35"/>
      <c r="AX60" s="35"/>
      <c r="AY60" s="35"/>
      <c r="AZ60" s="35"/>
      <c r="BA60" s="35"/>
      <c r="BB60" s="35"/>
      <c r="BC60" s="15"/>
      <c r="BD60" s="38"/>
    </row>
    <row r="61">
      <c r="A61" s="15"/>
      <c r="B61" s="41">
        <v>0.0</v>
      </c>
      <c r="C61" s="47">
        <v>57.0</v>
      </c>
      <c r="D61" s="43" t="s">
        <v>63</v>
      </c>
      <c r="E61" s="44"/>
      <c r="G61" s="45"/>
      <c r="H61" s="35"/>
      <c r="I61" s="35"/>
      <c r="J61" s="35"/>
      <c r="K61" s="35"/>
      <c r="L61" s="35"/>
      <c r="M61" s="35"/>
      <c r="N61" s="15"/>
      <c r="O61" s="35"/>
      <c r="P61" s="35"/>
      <c r="Q61" s="35"/>
      <c r="R61" s="15"/>
      <c r="S61" s="35"/>
      <c r="T61" s="15"/>
      <c r="U61" s="35"/>
      <c r="V61" s="35"/>
      <c r="W61" s="35"/>
      <c r="X61" s="15"/>
      <c r="Y61" s="35"/>
      <c r="Z61" s="35"/>
      <c r="AA61" s="35"/>
      <c r="AB61" s="35"/>
      <c r="AC61" s="35"/>
      <c r="AD61" s="35"/>
      <c r="AE61" s="35"/>
      <c r="AF61" s="35"/>
      <c r="AG61" s="15"/>
      <c r="AH61" s="35"/>
      <c r="AI61" s="35"/>
      <c r="AJ61" s="35"/>
      <c r="AK61" s="35"/>
      <c r="AL61" s="35"/>
      <c r="AM61" s="35"/>
      <c r="AN61" s="15"/>
      <c r="AO61" s="35"/>
      <c r="AP61" s="35"/>
      <c r="AQ61" s="15"/>
      <c r="AR61" s="35"/>
      <c r="AS61" s="15"/>
      <c r="AT61" s="35"/>
      <c r="AU61" s="15"/>
      <c r="AV61" s="35"/>
      <c r="AW61" s="35"/>
      <c r="AX61" s="35"/>
      <c r="AY61" s="35"/>
      <c r="AZ61" s="35"/>
      <c r="BA61" s="35"/>
      <c r="BB61" s="35"/>
      <c r="BC61" s="15"/>
      <c r="BD61" s="38"/>
    </row>
    <row r="62">
      <c r="A62" s="15"/>
      <c r="B62" s="41">
        <v>0.0</v>
      </c>
      <c r="C62" s="47">
        <v>58.0</v>
      </c>
      <c r="D62" s="43" t="s">
        <v>93</v>
      </c>
      <c r="E62" s="44"/>
      <c r="G62" s="45"/>
      <c r="H62" s="35"/>
      <c r="I62" s="35"/>
      <c r="J62" s="35"/>
      <c r="K62" s="35"/>
      <c r="L62" s="35"/>
      <c r="M62" s="35"/>
      <c r="N62" s="15"/>
      <c r="O62" s="35"/>
      <c r="P62" s="35"/>
      <c r="Q62" s="35"/>
      <c r="R62" s="15"/>
      <c r="S62" s="35"/>
      <c r="T62" s="15"/>
      <c r="U62" s="35"/>
      <c r="V62" s="35"/>
      <c r="W62" s="35"/>
      <c r="X62" s="15"/>
      <c r="Y62" s="35"/>
      <c r="Z62" s="35"/>
      <c r="AA62" s="35"/>
      <c r="AB62" s="35"/>
      <c r="AC62" s="35"/>
      <c r="AD62" s="35"/>
      <c r="AE62" s="35"/>
      <c r="AF62" s="35"/>
      <c r="AG62" s="15"/>
      <c r="AH62" s="35"/>
      <c r="AI62" s="35"/>
      <c r="AJ62" s="35"/>
      <c r="AK62" s="35"/>
      <c r="AL62" s="35"/>
      <c r="AM62" s="35"/>
      <c r="AN62" s="15"/>
      <c r="AO62" s="35"/>
      <c r="AP62" s="35"/>
      <c r="AQ62" s="15"/>
      <c r="AR62" s="35"/>
      <c r="AS62" s="15"/>
      <c r="AT62" s="35"/>
      <c r="AU62" s="15"/>
      <c r="AV62" s="35"/>
      <c r="AW62" s="35"/>
      <c r="AX62" s="35"/>
      <c r="AY62" s="35"/>
      <c r="AZ62" s="35"/>
      <c r="BA62" s="35"/>
      <c r="BB62" s="35"/>
      <c r="BC62" s="15"/>
      <c r="BD62" s="38"/>
    </row>
    <row r="63">
      <c r="A63" s="15"/>
      <c r="B63" s="30">
        <v>1.0</v>
      </c>
      <c r="C63" s="47">
        <v>59.0</v>
      </c>
      <c r="D63" s="50" t="s">
        <v>94</v>
      </c>
      <c r="E63" s="44"/>
      <c r="G63" s="45"/>
      <c r="H63" s="35"/>
      <c r="I63" s="35"/>
      <c r="J63" s="35"/>
      <c r="K63" s="35"/>
      <c r="L63" s="35"/>
      <c r="M63" s="35"/>
      <c r="N63" s="15"/>
      <c r="O63" s="35"/>
      <c r="P63" s="35"/>
      <c r="Q63" s="35"/>
      <c r="R63" s="15"/>
      <c r="S63" s="35"/>
      <c r="T63" s="15"/>
      <c r="U63" s="35"/>
      <c r="V63" s="35"/>
      <c r="W63" s="35"/>
      <c r="X63" s="15"/>
      <c r="Y63" s="35"/>
      <c r="Z63" s="35"/>
      <c r="AA63" s="35"/>
      <c r="AB63" s="35"/>
      <c r="AC63" s="35"/>
      <c r="AD63" s="35"/>
      <c r="AE63" s="35"/>
      <c r="AF63" s="35"/>
      <c r="AG63" s="15"/>
      <c r="AH63" s="35"/>
      <c r="AI63" s="35"/>
      <c r="AJ63" s="35"/>
      <c r="AK63" s="35"/>
      <c r="AL63" s="35"/>
      <c r="AM63" s="35"/>
      <c r="AN63" s="15"/>
      <c r="AO63" s="35"/>
      <c r="AP63" s="35"/>
      <c r="AQ63" s="15"/>
      <c r="AR63" s="35"/>
      <c r="AS63" s="15"/>
      <c r="AT63" s="35"/>
      <c r="AU63" s="15"/>
      <c r="AV63" s="35"/>
      <c r="AW63" s="35"/>
      <c r="AX63" s="35"/>
      <c r="AY63" s="35"/>
      <c r="AZ63" s="35"/>
      <c r="BA63" s="35"/>
      <c r="BB63" s="35"/>
      <c r="BC63" s="15"/>
      <c r="BD63" s="38"/>
    </row>
    <row r="64">
      <c r="A64" s="15"/>
      <c r="B64" s="30">
        <v>1.0</v>
      </c>
      <c r="C64" s="47">
        <v>60.0</v>
      </c>
      <c r="D64" s="50" t="s">
        <v>95</v>
      </c>
      <c r="E64" s="44"/>
      <c r="G64" s="45"/>
      <c r="H64" s="35"/>
      <c r="I64" s="35"/>
      <c r="J64" s="35"/>
      <c r="K64" s="35"/>
      <c r="L64" s="35"/>
      <c r="M64" s="35"/>
      <c r="N64" s="15"/>
      <c r="O64" s="35"/>
      <c r="P64" s="35"/>
      <c r="Q64" s="35"/>
      <c r="R64" s="15"/>
      <c r="S64" s="35"/>
      <c r="T64" s="15"/>
      <c r="U64" s="35"/>
      <c r="V64" s="35"/>
      <c r="W64" s="35"/>
      <c r="X64" s="15"/>
      <c r="Y64" s="35"/>
      <c r="Z64" s="35"/>
      <c r="AA64" s="35"/>
      <c r="AB64" s="35"/>
      <c r="AC64" s="35"/>
      <c r="AD64" s="35"/>
      <c r="AE64" s="35"/>
      <c r="AF64" s="35"/>
      <c r="AG64" s="15"/>
      <c r="AH64" s="35"/>
      <c r="AI64" s="35"/>
      <c r="AJ64" s="35"/>
      <c r="AK64" s="35"/>
      <c r="AL64" s="35"/>
      <c r="AM64" s="35"/>
      <c r="AN64" s="15"/>
      <c r="AO64" s="35"/>
      <c r="AP64" s="35"/>
      <c r="AQ64" s="15"/>
      <c r="AR64" s="35"/>
      <c r="AS64" s="15"/>
      <c r="AT64" s="35"/>
      <c r="AU64" s="15"/>
      <c r="AV64" s="35"/>
      <c r="AW64" s="35"/>
      <c r="AX64" s="35"/>
      <c r="AY64" s="35"/>
      <c r="AZ64" s="35"/>
      <c r="BA64" s="35"/>
      <c r="BB64" s="35"/>
      <c r="BC64" s="15"/>
      <c r="BD64" s="38"/>
    </row>
    <row r="65">
      <c r="A65" s="15"/>
      <c r="B65" s="30">
        <v>1.0</v>
      </c>
      <c r="C65" s="47">
        <v>61.0</v>
      </c>
      <c r="D65" s="50" t="s">
        <v>76</v>
      </c>
      <c r="E65" s="44"/>
      <c r="G65" s="45"/>
      <c r="H65" s="35"/>
      <c r="I65" s="35"/>
      <c r="J65" s="35"/>
      <c r="K65" s="35"/>
      <c r="L65" s="35"/>
      <c r="M65" s="35"/>
      <c r="N65" s="15"/>
      <c r="O65" s="35"/>
      <c r="P65" s="35"/>
      <c r="Q65" s="35"/>
      <c r="R65" s="15"/>
      <c r="S65" s="35"/>
      <c r="T65" s="15"/>
      <c r="U65" s="35"/>
      <c r="V65" s="35"/>
      <c r="W65" s="35"/>
      <c r="X65" s="15"/>
      <c r="Y65" s="35"/>
      <c r="Z65" s="35"/>
      <c r="AA65" s="35"/>
      <c r="AB65" s="35"/>
      <c r="AC65" s="35"/>
      <c r="AD65" s="35"/>
      <c r="AE65" s="35"/>
      <c r="AF65" s="35"/>
      <c r="AG65" s="15"/>
      <c r="AH65" s="35"/>
      <c r="AI65" s="35"/>
      <c r="AJ65" s="35"/>
      <c r="AK65" s="35"/>
      <c r="AL65" s="35"/>
      <c r="AM65" s="35"/>
      <c r="AN65" s="15"/>
      <c r="AO65" s="35"/>
      <c r="AP65" s="35"/>
      <c r="AQ65" s="15"/>
      <c r="AR65" s="35"/>
      <c r="AS65" s="15"/>
      <c r="AT65" s="35"/>
      <c r="AU65" s="15"/>
      <c r="AV65" s="35"/>
      <c r="AW65" s="35"/>
      <c r="AX65" s="35"/>
      <c r="AY65" s="35"/>
      <c r="AZ65" s="35"/>
      <c r="BA65" s="35"/>
      <c r="BB65" s="35"/>
      <c r="BC65" s="15"/>
      <c r="BD65" s="38"/>
    </row>
    <row r="66">
      <c r="A66" s="15"/>
      <c r="B66" s="41">
        <v>0.0</v>
      </c>
      <c r="C66" s="47">
        <v>62.0</v>
      </c>
      <c r="D66" s="43" t="s">
        <v>63</v>
      </c>
      <c r="E66" s="44"/>
      <c r="G66" s="45"/>
      <c r="H66" s="35"/>
      <c r="I66" s="35"/>
      <c r="J66" s="35"/>
      <c r="K66" s="35"/>
      <c r="L66" s="35"/>
      <c r="M66" s="35"/>
      <c r="N66" s="15"/>
      <c r="O66" s="35"/>
      <c r="P66" s="35"/>
      <c r="Q66" s="35"/>
      <c r="R66" s="15"/>
      <c r="S66" s="35"/>
      <c r="T66" s="15"/>
      <c r="U66" s="35"/>
      <c r="V66" s="35"/>
      <c r="W66" s="35"/>
      <c r="X66" s="15"/>
      <c r="Y66" s="35"/>
      <c r="Z66" s="35"/>
      <c r="AA66" s="35"/>
      <c r="AB66" s="35"/>
      <c r="AC66" s="35"/>
      <c r="AD66" s="35"/>
      <c r="AE66" s="35"/>
      <c r="AF66" s="35"/>
      <c r="AG66" s="15"/>
      <c r="AH66" s="35"/>
      <c r="AI66" s="35"/>
      <c r="AJ66" s="35"/>
      <c r="AK66" s="35"/>
      <c r="AL66" s="35"/>
      <c r="AM66" s="35"/>
      <c r="AN66" s="15"/>
      <c r="AO66" s="35"/>
      <c r="AP66" s="35"/>
      <c r="AQ66" s="15"/>
      <c r="AR66" s="35"/>
      <c r="AS66" s="15"/>
      <c r="AT66" s="35"/>
      <c r="AU66" s="15"/>
      <c r="AV66" s="35"/>
      <c r="AW66" s="35"/>
      <c r="AX66" s="35"/>
      <c r="AY66" s="35"/>
      <c r="AZ66" s="35"/>
      <c r="BA66" s="35"/>
      <c r="BB66" s="35"/>
      <c r="BC66" s="15"/>
      <c r="BD66" s="38"/>
    </row>
    <row r="67">
      <c r="A67" s="15"/>
      <c r="B67" s="41">
        <v>0.0</v>
      </c>
      <c r="C67" s="47">
        <v>63.0</v>
      </c>
      <c r="D67" s="43" t="s">
        <v>96</v>
      </c>
      <c r="E67" s="44"/>
      <c r="G67" s="45"/>
      <c r="H67" s="35"/>
      <c r="I67" s="35"/>
      <c r="J67" s="35"/>
      <c r="K67" s="35"/>
      <c r="L67" s="35"/>
      <c r="M67" s="35"/>
      <c r="N67" s="15"/>
      <c r="O67" s="35"/>
      <c r="P67" s="35"/>
      <c r="Q67" s="35"/>
      <c r="R67" s="15"/>
      <c r="S67" s="35"/>
      <c r="T67" s="15"/>
      <c r="U67" s="35"/>
      <c r="V67" s="35"/>
      <c r="W67" s="35"/>
      <c r="X67" s="15"/>
      <c r="Y67" s="35"/>
      <c r="Z67" s="35"/>
      <c r="AA67" s="35"/>
      <c r="AB67" s="35"/>
      <c r="AC67" s="35"/>
      <c r="AD67" s="35"/>
      <c r="AE67" s="35"/>
      <c r="AF67" s="35"/>
      <c r="AG67" s="15"/>
      <c r="AH67" s="35"/>
      <c r="AI67" s="35"/>
      <c r="AJ67" s="35"/>
      <c r="AK67" s="35"/>
      <c r="AL67" s="35"/>
      <c r="AM67" s="35"/>
      <c r="AN67" s="15"/>
      <c r="AO67" s="35"/>
      <c r="AP67" s="35"/>
      <c r="AQ67" s="15"/>
      <c r="AR67" s="35"/>
      <c r="AS67" s="15"/>
      <c r="AT67" s="35"/>
      <c r="AU67" s="15"/>
      <c r="AV67" s="35"/>
      <c r="AW67" s="35"/>
      <c r="AX67" s="35"/>
      <c r="AY67" s="35"/>
      <c r="AZ67" s="35"/>
      <c r="BA67" s="35"/>
      <c r="BB67" s="35"/>
      <c r="BC67" s="15"/>
      <c r="BD67" s="38"/>
    </row>
    <row r="68">
      <c r="A68" s="15"/>
      <c r="B68" s="30">
        <v>1.0</v>
      </c>
      <c r="C68" s="47">
        <v>64.0</v>
      </c>
      <c r="D68" s="50" t="s">
        <v>97</v>
      </c>
      <c r="E68" s="44"/>
      <c r="G68" s="45"/>
      <c r="H68" s="35"/>
      <c r="I68" s="35"/>
      <c r="J68" s="35"/>
      <c r="K68" s="35"/>
      <c r="L68" s="35"/>
      <c r="M68" s="35"/>
      <c r="N68" s="15"/>
      <c r="O68" s="35"/>
      <c r="P68" s="35"/>
      <c r="Q68" s="35"/>
      <c r="R68" s="15"/>
      <c r="S68" s="35"/>
      <c r="T68" s="15"/>
      <c r="U68" s="35"/>
      <c r="V68" s="35"/>
      <c r="W68" s="35"/>
      <c r="X68" s="15"/>
      <c r="Y68" s="35"/>
      <c r="Z68" s="35"/>
      <c r="AA68" s="35"/>
      <c r="AB68" s="35"/>
      <c r="AC68" s="35"/>
      <c r="AD68" s="35"/>
      <c r="AE68" s="35"/>
      <c r="AF68" s="35"/>
      <c r="AG68" s="15"/>
      <c r="AH68" s="35"/>
      <c r="AI68" s="35"/>
      <c r="AJ68" s="35"/>
      <c r="AK68" s="35"/>
      <c r="AL68" s="35"/>
      <c r="AM68" s="35"/>
      <c r="AN68" s="15"/>
      <c r="AO68" s="35"/>
      <c r="AP68" s="35"/>
      <c r="AQ68" s="15"/>
      <c r="AR68" s="35"/>
      <c r="AS68" s="15"/>
      <c r="AT68" s="35"/>
      <c r="AU68" s="15"/>
      <c r="AV68" s="35"/>
      <c r="AW68" s="35"/>
      <c r="AX68" s="35"/>
      <c r="AY68" s="35"/>
      <c r="AZ68" s="35"/>
      <c r="BA68" s="35"/>
      <c r="BB68" s="35"/>
      <c r="BC68" s="15"/>
      <c r="BD68" s="38"/>
    </row>
    <row r="69">
      <c r="A69" s="15"/>
      <c r="B69" s="30">
        <v>1.0</v>
      </c>
      <c r="C69" s="47">
        <v>65.0</v>
      </c>
      <c r="D69" s="50" t="s">
        <v>98</v>
      </c>
      <c r="E69" s="44"/>
      <c r="G69" s="45"/>
      <c r="H69" s="35"/>
      <c r="I69" s="35"/>
      <c r="J69" s="35"/>
      <c r="K69" s="35"/>
      <c r="L69" s="35"/>
      <c r="M69" s="35"/>
      <c r="N69" s="15"/>
      <c r="O69" s="35"/>
      <c r="P69" s="35"/>
      <c r="Q69" s="35"/>
      <c r="R69" s="15"/>
      <c r="S69" s="35"/>
      <c r="T69" s="15"/>
      <c r="U69" s="35"/>
      <c r="V69" s="35"/>
      <c r="W69" s="35"/>
      <c r="X69" s="15"/>
      <c r="Y69" s="35"/>
      <c r="Z69" s="35"/>
      <c r="AA69" s="35"/>
      <c r="AB69" s="35"/>
      <c r="AC69" s="35"/>
      <c r="AD69" s="35"/>
      <c r="AE69" s="35"/>
      <c r="AF69" s="35"/>
      <c r="AG69" s="15"/>
      <c r="AH69" s="35"/>
      <c r="AI69" s="35"/>
      <c r="AJ69" s="35"/>
      <c r="AK69" s="35"/>
      <c r="AL69" s="35"/>
      <c r="AM69" s="35"/>
      <c r="AN69" s="15"/>
      <c r="AO69" s="35"/>
      <c r="AP69" s="35"/>
      <c r="AQ69" s="15"/>
      <c r="AR69" s="35"/>
      <c r="AS69" s="15"/>
      <c r="AT69" s="35"/>
      <c r="AU69" s="15"/>
      <c r="AV69" s="35"/>
      <c r="AW69" s="35"/>
      <c r="AX69" s="35"/>
      <c r="AY69" s="35"/>
      <c r="AZ69" s="35"/>
      <c r="BA69" s="35"/>
      <c r="BB69" s="35"/>
      <c r="BC69" s="15"/>
      <c r="BD69" s="38"/>
    </row>
    <row r="70">
      <c r="A70" s="15"/>
      <c r="B70" s="30">
        <v>1.0</v>
      </c>
      <c r="C70" s="47">
        <v>66.0</v>
      </c>
      <c r="D70" s="50" t="s">
        <v>99</v>
      </c>
      <c r="E70" s="44"/>
      <c r="G70" s="45"/>
      <c r="H70" s="35"/>
      <c r="I70" s="35"/>
      <c r="J70" s="35"/>
      <c r="K70" s="35"/>
      <c r="L70" s="35"/>
      <c r="M70" s="35"/>
      <c r="N70" s="15"/>
      <c r="O70" s="35"/>
      <c r="P70" s="35"/>
      <c r="Q70" s="35"/>
      <c r="R70" s="15"/>
      <c r="S70" s="35"/>
      <c r="T70" s="15"/>
      <c r="U70" s="35"/>
      <c r="V70" s="35"/>
      <c r="W70" s="35"/>
      <c r="X70" s="15"/>
      <c r="Y70" s="35"/>
      <c r="Z70" s="35"/>
      <c r="AA70" s="35"/>
      <c r="AB70" s="35"/>
      <c r="AC70" s="35"/>
      <c r="AD70" s="35"/>
      <c r="AE70" s="35"/>
      <c r="AF70" s="35"/>
      <c r="AG70" s="15"/>
      <c r="AH70" s="35"/>
      <c r="AI70" s="35"/>
      <c r="AJ70" s="35"/>
      <c r="AK70" s="35"/>
      <c r="AL70" s="35"/>
      <c r="AM70" s="35"/>
      <c r="AN70" s="15"/>
      <c r="AO70" s="35"/>
      <c r="AP70" s="35"/>
      <c r="AQ70" s="15"/>
      <c r="AR70" s="35"/>
      <c r="AS70" s="15"/>
      <c r="AT70" s="35"/>
      <c r="AU70" s="15"/>
      <c r="AV70" s="35"/>
      <c r="AW70" s="35"/>
      <c r="AX70" s="35"/>
      <c r="AY70" s="35"/>
      <c r="AZ70" s="35"/>
      <c r="BA70" s="35"/>
      <c r="BB70" s="35"/>
      <c r="BC70" s="15"/>
      <c r="BD70" s="38"/>
    </row>
    <row r="71">
      <c r="A71" s="15"/>
      <c r="B71" s="41">
        <v>0.0</v>
      </c>
      <c r="C71" s="47">
        <v>67.0</v>
      </c>
      <c r="D71" s="43" t="s">
        <v>63</v>
      </c>
      <c r="E71" s="44"/>
      <c r="G71" s="45"/>
      <c r="H71" s="35"/>
      <c r="I71" s="35"/>
      <c r="J71" s="35"/>
      <c r="K71" s="35"/>
      <c r="L71" s="35"/>
      <c r="M71" s="35"/>
      <c r="N71" s="15"/>
      <c r="O71" s="35"/>
      <c r="P71" s="35"/>
      <c r="Q71" s="35"/>
      <c r="R71" s="15"/>
      <c r="S71" s="35"/>
      <c r="T71" s="15"/>
      <c r="U71" s="35"/>
      <c r="V71" s="35"/>
      <c r="W71" s="35"/>
      <c r="X71" s="15"/>
      <c r="Y71" s="35"/>
      <c r="Z71" s="35"/>
      <c r="AA71" s="35"/>
      <c r="AB71" s="35"/>
      <c r="AC71" s="35"/>
      <c r="AD71" s="35"/>
      <c r="AE71" s="35"/>
      <c r="AF71" s="35"/>
      <c r="AG71" s="15"/>
      <c r="AH71" s="35"/>
      <c r="AI71" s="35"/>
      <c r="AJ71" s="35"/>
      <c r="AK71" s="35"/>
      <c r="AL71" s="35"/>
      <c r="AM71" s="35"/>
      <c r="AN71" s="15"/>
      <c r="AO71" s="35"/>
      <c r="AP71" s="35"/>
      <c r="AQ71" s="15"/>
      <c r="AR71" s="35"/>
      <c r="AS71" s="15"/>
      <c r="AT71" s="35"/>
      <c r="AU71" s="15"/>
      <c r="AV71" s="35"/>
      <c r="AW71" s="35"/>
      <c r="AX71" s="35"/>
      <c r="AY71" s="35"/>
      <c r="AZ71" s="35"/>
      <c r="BA71" s="35"/>
      <c r="BB71" s="35"/>
      <c r="BC71" s="15"/>
      <c r="BD71" s="38"/>
    </row>
    <row r="72">
      <c r="A72" s="15"/>
      <c r="B72" s="41">
        <v>0.0</v>
      </c>
      <c r="C72" s="47">
        <v>68.0</v>
      </c>
      <c r="D72" s="43" t="s">
        <v>100</v>
      </c>
      <c r="E72" s="33" t="s">
        <v>101</v>
      </c>
      <c r="G72" s="34" t="s">
        <v>101</v>
      </c>
      <c r="H72" s="36" t="s">
        <v>101</v>
      </c>
      <c r="I72" s="36" t="s">
        <v>101</v>
      </c>
      <c r="J72" s="36" t="s">
        <v>101</v>
      </c>
      <c r="K72" s="36" t="s">
        <v>101</v>
      </c>
      <c r="L72" s="36" t="s">
        <v>101</v>
      </c>
      <c r="M72" s="35"/>
      <c r="N72" s="15"/>
      <c r="O72" s="36" t="s">
        <v>101</v>
      </c>
      <c r="P72" s="36" t="s">
        <v>101</v>
      </c>
      <c r="Q72" s="36" t="s">
        <v>101</v>
      </c>
      <c r="R72" s="15"/>
      <c r="S72" s="36" t="s">
        <v>101</v>
      </c>
      <c r="T72" s="15"/>
      <c r="U72" s="36" t="s">
        <v>101</v>
      </c>
      <c r="V72" s="36" t="s">
        <v>101</v>
      </c>
      <c r="W72" s="36" t="s">
        <v>101</v>
      </c>
      <c r="X72" s="15"/>
      <c r="Y72" s="36" t="s">
        <v>101</v>
      </c>
      <c r="Z72" s="35"/>
      <c r="AA72" s="35"/>
      <c r="AB72" s="35"/>
      <c r="AC72" s="36" t="s">
        <v>101</v>
      </c>
      <c r="AD72" s="36" t="s">
        <v>101</v>
      </c>
      <c r="AE72" s="36" t="s">
        <v>101</v>
      </c>
      <c r="AF72" s="36" t="s">
        <v>101</v>
      </c>
      <c r="AG72" s="15"/>
      <c r="AH72" s="36" t="s">
        <v>101</v>
      </c>
      <c r="AI72" s="36" t="s">
        <v>101</v>
      </c>
      <c r="AJ72" s="36" t="s">
        <v>101</v>
      </c>
      <c r="AK72" s="36" t="s">
        <v>101</v>
      </c>
      <c r="AL72" s="36" t="s">
        <v>101</v>
      </c>
      <c r="AM72" s="36" t="s">
        <v>101</v>
      </c>
      <c r="AN72" s="15"/>
      <c r="AO72" s="36" t="s">
        <v>101</v>
      </c>
      <c r="AP72" s="36" t="s">
        <v>101</v>
      </c>
      <c r="AQ72" s="15"/>
      <c r="AR72" s="36" t="s">
        <v>101</v>
      </c>
      <c r="AS72" s="15"/>
      <c r="AT72" s="36" t="s">
        <v>101</v>
      </c>
      <c r="AU72" s="15"/>
      <c r="AV72" s="36" t="s">
        <v>101</v>
      </c>
      <c r="AW72" s="36" t="s">
        <v>101</v>
      </c>
      <c r="AX72" s="36" t="s">
        <v>101</v>
      </c>
      <c r="AY72" s="36" t="s">
        <v>101</v>
      </c>
      <c r="AZ72" s="36"/>
      <c r="BA72" s="36" t="s">
        <v>101</v>
      </c>
      <c r="BB72" s="36" t="s">
        <v>101</v>
      </c>
      <c r="BC72" s="15"/>
      <c r="BD72" s="38"/>
    </row>
    <row r="73">
      <c r="A73" s="15"/>
      <c r="B73" s="30">
        <v>1.0</v>
      </c>
      <c r="C73" s="47">
        <v>69.0</v>
      </c>
      <c r="D73" s="50" t="s">
        <v>102</v>
      </c>
      <c r="E73" s="33">
        <v>1.0</v>
      </c>
      <c r="G73" s="34">
        <v>1.0</v>
      </c>
      <c r="H73" s="36">
        <v>1.0</v>
      </c>
      <c r="I73" s="36">
        <v>1.0</v>
      </c>
      <c r="J73" s="36">
        <v>1.0</v>
      </c>
      <c r="K73" s="36">
        <v>1.0</v>
      </c>
      <c r="L73" s="36">
        <v>1.0</v>
      </c>
      <c r="M73" s="35"/>
      <c r="N73" s="15"/>
      <c r="O73" s="36">
        <v>1.0</v>
      </c>
      <c r="P73" s="36">
        <v>1.0</v>
      </c>
      <c r="Q73" s="36">
        <v>1.0</v>
      </c>
      <c r="R73" s="15"/>
      <c r="S73" s="36">
        <v>1.0</v>
      </c>
      <c r="T73" s="15"/>
      <c r="U73" s="36">
        <v>1.0</v>
      </c>
      <c r="V73" s="36">
        <v>1.0</v>
      </c>
      <c r="W73" s="36">
        <v>1.0</v>
      </c>
      <c r="X73" s="15"/>
      <c r="Y73" s="36">
        <v>1.0</v>
      </c>
      <c r="Z73" s="35"/>
      <c r="AA73" s="35"/>
      <c r="AB73" s="35"/>
      <c r="AC73" s="36">
        <v>1.0</v>
      </c>
      <c r="AD73" s="36">
        <v>1.0</v>
      </c>
      <c r="AE73" s="36">
        <v>1.0</v>
      </c>
      <c r="AF73" s="36">
        <v>1.0</v>
      </c>
      <c r="AG73" s="15"/>
      <c r="AH73" s="36">
        <v>1.0</v>
      </c>
      <c r="AI73" s="36">
        <v>1.0</v>
      </c>
      <c r="AJ73" s="36">
        <v>1.0</v>
      </c>
      <c r="AK73" s="36">
        <v>1.0</v>
      </c>
      <c r="AL73" s="36">
        <v>1.0</v>
      </c>
      <c r="AM73" s="36">
        <v>1.0</v>
      </c>
      <c r="AN73" s="15"/>
      <c r="AO73" s="36">
        <v>1.0</v>
      </c>
      <c r="AP73" s="36">
        <v>1.0</v>
      </c>
      <c r="AQ73" s="15"/>
      <c r="AR73" s="36">
        <v>1.0</v>
      </c>
      <c r="AS73" s="15"/>
      <c r="AT73" s="36">
        <v>1.0</v>
      </c>
      <c r="AU73" s="15"/>
      <c r="AV73" s="36">
        <v>1.0</v>
      </c>
      <c r="AW73" s="36">
        <v>1.0</v>
      </c>
      <c r="AX73" s="36">
        <v>1.0</v>
      </c>
      <c r="AY73" s="36">
        <v>1.0</v>
      </c>
      <c r="AZ73" s="36"/>
      <c r="BA73" s="36">
        <v>1.0</v>
      </c>
      <c r="BB73" s="36">
        <v>1.0</v>
      </c>
      <c r="BC73" s="15"/>
      <c r="BD73" s="38"/>
    </row>
    <row r="74">
      <c r="A74" s="15"/>
      <c r="B74" s="30">
        <v>1.0</v>
      </c>
      <c r="C74" s="47">
        <v>70.0</v>
      </c>
      <c r="D74" s="50" t="s">
        <v>73</v>
      </c>
      <c r="E74" s="33">
        <v>1.0</v>
      </c>
      <c r="G74" s="34">
        <v>1.0</v>
      </c>
      <c r="H74" s="36">
        <v>1.0</v>
      </c>
      <c r="I74" s="36">
        <v>1.0</v>
      </c>
      <c r="J74" s="36">
        <v>1.0</v>
      </c>
      <c r="K74" s="36">
        <v>1.0</v>
      </c>
      <c r="L74" s="36">
        <v>1.0</v>
      </c>
      <c r="M74" s="35"/>
      <c r="N74" s="15"/>
      <c r="O74" s="36">
        <v>1.0</v>
      </c>
      <c r="P74" s="36">
        <v>1.0</v>
      </c>
      <c r="Q74" s="36">
        <v>1.0</v>
      </c>
      <c r="R74" s="15"/>
      <c r="S74" s="36">
        <v>1.0</v>
      </c>
      <c r="T74" s="15"/>
      <c r="U74" s="36">
        <v>1.0</v>
      </c>
      <c r="V74" s="36">
        <v>1.0</v>
      </c>
      <c r="W74" s="36">
        <v>1.0</v>
      </c>
      <c r="X74" s="15"/>
      <c r="Y74" s="36">
        <v>1.0</v>
      </c>
      <c r="Z74" s="35"/>
      <c r="AA74" s="35"/>
      <c r="AB74" s="35"/>
      <c r="AC74" s="36">
        <v>1.0</v>
      </c>
      <c r="AD74" s="36">
        <v>1.0</v>
      </c>
      <c r="AE74" s="36">
        <v>1.0</v>
      </c>
      <c r="AF74" s="36">
        <v>1.0</v>
      </c>
      <c r="AG74" s="15"/>
      <c r="AH74" s="36">
        <v>1.0</v>
      </c>
      <c r="AI74" s="36">
        <v>1.0</v>
      </c>
      <c r="AJ74" s="36">
        <v>1.0</v>
      </c>
      <c r="AK74" s="36">
        <v>1.0</v>
      </c>
      <c r="AL74" s="36">
        <v>1.0</v>
      </c>
      <c r="AM74" s="36">
        <v>1.0</v>
      </c>
      <c r="AN74" s="15"/>
      <c r="AO74" s="36">
        <v>1.0</v>
      </c>
      <c r="AP74" s="36">
        <v>1.0</v>
      </c>
      <c r="AQ74" s="15"/>
      <c r="AR74" s="36">
        <v>1.0</v>
      </c>
      <c r="AS74" s="15"/>
      <c r="AT74" s="36">
        <v>1.0</v>
      </c>
      <c r="AU74" s="15"/>
      <c r="AV74" s="36">
        <v>1.0</v>
      </c>
      <c r="AW74" s="36">
        <v>1.0</v>
      </c>
      <c r="AX74" s="36">
        <v>1.0</v>
      </c>
      <c r="AY74" s="36">
        <v>1.0</v>
      </c>
      <c r="AZ74" s="36"/>
      <c r="BA74" s="36">
        <v>1.0</v>
      </c>
      <c r="BB74" s="36">
        <v>1.0</v>
      </c>
      <c r="BC74" s="15"/>
      <c r="BD74" s="38"/>
    </row>
    <row r="75">
      <c r="A75" s="15"/>
      <c r="B75" s="30">
        <v>1.0</v>
      </c>
      <c r="C75" s="47">
        <v>71.0</v>
      </c>
      <c r="D75" s="50" t="s">
        <v>103</v>
      </c>
      <c r="E75" s="33">
        <v>1.0</v>
      </c>
      <c r="G75" s="34">
        <v>1.0</v>
      </c>
      <c r="H75" s="36">
        <v>1.0</v>
      </c>
      <c r="I75" s="36">
        <v>1.0</v>
      </c>
      <c r="J75" s="36">
        <v>1.0</v>
      </c>
      <c r="K75" s="36">
        <v>1.0</v>
      </c>
      <c r="L75" s="36">
        <v>1.0</v>
      </c>
      <c r="M75" s="35"/>
      <c r="N75" s="15"/>
      <c r="O75" s="36">
        <v>1.0</v>
      </c>
      <c r="P75" s="36">
        <v>1.0</v>
      </c>
      <c r="Q75" s="36">
        <v>1.0</v>
      </c>
      <c r="R75" s="15"/>
      <c r="S75" s="36">
        <v>1.0</v>
      </c>
      <c r="T75" s="15"/>
      <c r="U75" s="36">
        <v>1.0</v>
      </c>
      <c r="V75" s="36">
        <v>1.0</v>
      </c>
      <c r="W75" s="36">
        <v>1.0</v>
      </c>
      <c r="X75" s="15"/>
      <c r="Y75" s="36">
        <v>1.0</v>
      </c>
      <c r="Z75" s="35"/>
      <c r="AA75" s="35"/>
      <c r="AB75" s="35"/>
      <c r="AC75" s="36">
        <v>1.0</v>
      </c>
      <c r="AD75" s="36">
        <v>1.0</v>
      </c>
      <c r="AE75" s="36">
        <v>1.0</v>
      </c>
      <c r="AF75" s="36">
        <v>1.0</v>
      </c>
      <c r="AG75" s="15"/>
      <c r="AH75" s="36">
        <v>1.0</v>
      </c>
      <c r="AI75" s="36">
        <v>1.0</v>
      </c>
      <c r="AJ75" s="36">
        <v>1.0</v>
      </c>
      <c r="AK75" s="36">
        <v>1.0</v>
      </c>
      <c r="AL75" s="36">
        <v>1.0</v>
      </c>
      <c r="AM75" s="36">
        <v>1.0</v>
      </c>
      <c r="AN75" s="15"/>
      <c r="AO75" s="36">
        <v>1.0</v>
      </c>
      <c r="AP75" s="36">
        <v>1.0</v>
      </c>
      <c r="AQ75" s="15"/>
      <c r="AR75" s="36">
        <v>1.0</v>
      </c>
      <c r="AS75" s="15"/>
      <c r="AT75" s="36">
        <v>1.0</v>
      </c>
      <c r="AU75" s="15"/>
      <c r="AV75" s="36">
        <v>1.0</v>
      </c>
      <c r="AW75" s="36">
        <v>1.0</v>
      </c>
      <c r="AX75" s="36">
        <v>1.0</v>
      </c>
      <c r="AY75" s="36">
        <v>1.0</v>
      </c>
      <c r="AZ75" s="36"/>
      <c r="BA75" s="36">
        <v>1.0</v>
      </c>
      <c r="BB75" s="36">
        <v>1.0</v>
      </c>
      <c r="BC75" s="15"/>
      <c r="BD75" s="38"/>
    </row>
    <row r="76">
      <c r="A76" s="15"/>
      <c r="B76" s="51">
        <v>2.0</v>
      </c>
      <c r="C76" s="47">
        <v>72.0</v>
      </c>
      <c r="D76" s="52" t="s">
        <v>104</v>
      </c>
      <c r="E76" s="54">
        <v>0.0</v>
      </c>
      <c r="G76" s="55">
        <v>0.0</v>
      </c>
      <c r="H76" s="56">
        <v>0.0</v>
      </c>
      <c r="I76" s="56">
        <v>0.0</v>
      </c>
      <c r="J76" s="56">
        <v>0.0</v>
      </c>
      <c r="K76" s="56">
        <v>0.0</v>
      </c>
      <c r="L76" s="56">
        <v>0.0</v>
      </c>
      <c r="M76" s="35"/>
      <c r="N76" s="15"/>
      <c r="O76" s="56">
        <v>0.0</v>
      </c>
      <c r="P76" s="56">
        <v>0.0</v>
      </c>
      <c r="Q76" s="56">
        <v>0.0</v>
      </c>
      <c r="R76" s="15"/>
      <c r="S76" s="56">
        <v>0.0</v>
      </c>
      <c r="T76" s="15"/>
      <c r="U76" s="56">
        <v>0.0</v>
      </c>
      <c r="V76" s="56">
        <v>0.0</v>
      </c>
      <c r="W76" s="56">
        <v>0.0</v>
      </c>
      <c r="X76" s="15"/>
      <c r="Y76" s="56">
        <v>0.0</v>
      </c>
      <c r="Z76" s="35"/>
      <c r="AA76" s="35"/>
      <c r="AB76" s="35"/>
      <c r="AC76" s="56">
        <v>0.0</v>
      </c>
      <c r="AD76" s="56">
        <v>0.0</v>
      </c>
      <c r="AE76" s="56">
        <v>0.0</v>
      </c>
      <c r="AF76" s="56">
        <v>0.0</v>
      </c>
      <c r="AG76" s="15"/>
      <c r="AH76" s="56">
        <v>0.0</v>
      </c>
      <c r="AI76" s="56">
        <v>0.0</v>
      </c>
      <c r="AJ76" s="56">
        <v>0.0</v>
      </c>
      <c r="AK76" s="56">
        <v>0.0</v>
      </c>
      <c r="AL76" s="56">
        <v>0.0</v>
      </c>
      <c r="AM76" s="56">
        <v>0.0</v>
      </c>
      <c r="AN76" s="15"/>
      <c r="AO76" s="56">
        <v>0.0</v>
      </c>
      <c r="AP76" s="56">
        <v>0.0</v>
      </c>
      <c r="AQ76" s="15"/>
      <c r="AR76" s="56">
        <v>0.0</v>
      </c>
      <c r="AS76" s="15"/>
      <c r="AT76" s="56">
        <v>0.0</v>
      </c>
      <c r="AU76" s="15"/>
      <c r="AV76" s="56">
        <v>0.0</v>
      </c>
      <c r="AW76" s="56">
        <v>0.0</v>
      </c>
      <c r="AX76" s="56">
        <v>0.0</v>
      </c>
      <c r="AY76" s="56">
        <v>0.0</v>
      </c>
      <c r="AZ76" s="57"/>
      <c r="BA76" s="56">
        <v>0.0</v>
      </c>
      <c r="BB76" s="56">
        <v>0.0</v>
      </c>
      <c r="BC76" s="15"/>
      <c r="BD76" s="38"/>
    </row>
    <row r="77">
      <c r="A77" s="15"/>
      <c r="B77" s="51">
        <v>2.0</v>
      </c>
      <c r="C77" s="47">
        <v>73.0</v>
      </c>
      <c r="D77" s="52" t="s">
        <v>75</v>
      </c>
      <c r="E77" s="54">
        <v>0.0</v>
      </c>
      <c r="G77" s="55">
        <v>0.0</v>
      </c>
      <c r="H77" s="56">
        <v>0.0</v>
      </c>
      <c r="I77" s="56">
        <v>0.0</v>
      </c>
      <c r="J77" s="56">
        <v>0.0</v>
      </c>
      <c r="K77" s="56">
        <v>0.0</v>
      </c>
      <c r="L77" s="56">
        <v>0.0</v>
      </c>
      <c r="M77" s="35"/>
      <c r="N77" s="15"/>
      <c r="O77" s="56">
        <v>0.0</v>
      </c>
      <c r="P77" s="56">
        <v>0.0</v>
      </c>
      <c r="Q77" s="56">
        <v>0.0</v>
      </c>
      <c r="R77" s="15"/>
      <c r="S77" s="56">
        <v>0.0</v>
      </c>
      <c r="T77" s="15"/>
      <c r="U77" s="56">
        <v>0.0</v>
      </c>
      <c r="V77" s="56">
        <v>0.0</v>
      </c>
      <c r="W77" s="56">
        <v>0.0</v>
      </c>
      <c r="X77" s="15"/>
      <c r="Y77" s="56">
        <v>0.0</v>
      </c>
      <c r="Z77" s="35"/>
      <c r="AA77" s="35"/>
      <c r="AB77" s="35"/>
      <c r="AC77" s="56">
        <v>0.0</v>
      </c>
      <c r="AD77" s="56">
        <v>0.0</v>
      </c>
      <c r="AE77" s="56">
        <v>0.0</v>
      </c>
      <c r="AF77" s="56">
        <v>0.0</v>
      </c>
      <c r="AG77" s="15"/>
      <c r="AH77" s="56">
        <v>0.0</v>
      </c>
      <c r="AI77" s="56">
        <v>0.0</v>
      </c>
      <c r="AJ77" s="56">
        <v>0.0</v>
      </c>
      <c r="AK77" s="56">
        <v>0.0</v>
      </c>
      <c r="AL77" s="56">
        <v>0.0</v>
      </c>
      <c r="AM77" s="56">
        <v>0.0</v>
      </c>
      <c r="AN77" s="15"/>
      <c r="AO77" s="56">
        <v>0.0</v>
      </c>
      <c r="AP77" s="56">
        <v>0.0</v>
      </c>
      <c r="AQ77" s="15"/>
      <c r="AR77" s="56">
        <v>0.0</v>
      </c>
      <c r="AS77" s="15"/>
      <c r="AT77" s="56">
        <v>0.0</v>
      </c>
      <c r="AU77" s="15"/>
      <c r="AV77" s="56">
        <v>0.0</v>
      </c>
      <c r="AW77" s="56">
        <v>0.0</v>
      </c>
      <c r="AX77" s="56">
        <v>0.0</v>
      </c>
      <c r="AY77" s="56">
        <v>0.0</v>
      </c>
      <c r="AZ77" s="57"/>
      <c r="BA77" s="56">
        <v>0.0</v>
      </c>
      <c r="BB77" s="56">
        <v>0.0</v>
      </c>
      <c r="BC77" s="15"/>
      <c r="BD77" s="38"/>
    </row>
    <row r="78">
      <c r="A78" s="15"/>
      <c r="B78" s="51">
        <v>2.0</v>
      </c>
      <c r="C78" s="47">
        <v>74.0</v>
      </c>
      <c r="D78" s="52" t="s">
        <v>94</v>
      </c>
      <c r="E78" s="54">
        <v>0.0</v>
      </c>
      <c r="G78" s="55">
        <v>0.0</v>
      </c>
      <c r="H78" s="56">
        <v>0.0</v>
      </c>
      <c r="I78" s="56">
        <v>0.0</v>
      </c>
      <c r="J78" s="56">
        <v>0.0</v>
      </c>
      <c r="K78" s="56">
        <v>0.0</v>
      </c>
      <c r="L78" s="56">
        <v>0.0</v>
      </c>
      <c r="M78" s="35"/>
      <c r="N78" s="15"/>
      <c r="O78" s="56">
        <v>0.0</v>
      </c>
      <c r="P78" s="56">
        <v>0.0</v>
      </c>
      <c r="Q78" s="56">
        <v>0.0</v>
      </c>
      <c r="R78" s="15"/>
      <c r="S78" s="56">
        <v>0.0</v>
      </c>
      <c r="T78" s="15"/>
      <c r="U78" s="56">
        <v>0.0</v>
      </c>
      <c r="V78" s="56">
        <v>0.0</v>
      </c>
      <c r="W78" s="56">
        <v>0.0</v>
      </c>
      <c r="X78" s="15"/>
      <c r="Y78" s="56">
        <v>0.0</v>
      </c>
      <c r="Z78" s="35"/>
      <c r="AA78" s="35"/>
      <c r="AB78" s="35"/>
      <c r="AC78" s="56">
        <v>0.0</v>
      </c>
      <c r="AD78" s="56">
        <v>0.0</v>
      </c>
      <c r="AE78" s="56">
        <v>0.0</v>
      </c>
      <c r="AF78" s="56">
        <v>0.0</v>
      </c>
      <c r="AG78" s="15"/>
      <c r="AH78" s="56">
        <v>0.0</v>
      </c>
      <c r="AI78" s="56">
        <v>0.0</v>
      </c>
      <c r="AJ78" s="56">
        <v>0.0</v>
      </c>
      <c r="AK78" s="56">
        <v>0.0</v>
      </c>
      <c r="AL78" s="56">
        <v>0.0</v>
      </c>
      <c r="AM78" s="56">
        <v>0.0</v>
      </c>
      <c r="AN78" s="15"/>
      <c r="AO78" s="56">
        <v>0.0</v>
      </c>
      <c r="AP78" s="56">
        <v>0.0</v>
      </c>
      <c r="AQ78" s="15"/>
      <c r="AR78" s="56">
        <v>0.0</v>
      </c>
      <c r="AS78" s="15"/>
      <c r="AT78" s="56">
        <v>0.0</v>
      </c>
      <c r="AU78" s="15"/>
      <c r="AV78" s="56">
        <v>0.0</v>
      </c>
      <c r="AW78" s="56">
        <v>0.0</v>
      </c>
      <c r="AX78" s="56">
        <v>0.0</v>
      </c>
      <c r="AY78" s="56">
        <v>0.0</v>
      </c>
      <c r="AZ78" s="57"/>
      <c r="BA78" s="56">
        <v>0.0</v>
      </c>
      <c r="BB78" s="56">
        <v>0.0</v>
      </c>
      <c r="BC78" s="15"/>
      <c r="BD78" s="38"/>
    </row>
    <row r="79">
      <c r="A79" s="15"/>
      <c r="B79" s="51">
        <v>2.0</v>
      </c>
      <c r="C79" s="47">
        <v>75.0</v>
      </c>
      <c r="D79" s="52" t="s">
        <v>95</v>
      </c>
      <c r="E79" s="54">
        <v>0.0</v>
      </c>
      <c r="G79" s="55">
        <v>0.0</v>
      </c>
      <c r="H79" s="56">
        <v>0.0</v>
      </c>
      <c r="I79" s="56">
        <v>0.0</v>
      </c>
      <c r="J79" s="56">
        <v>0.0</v>
      </c>
      <c r="K79" s="56">
        <v>0.0</v>
      </c>
      <c r="L79" s="56">
        <v>0.0</v>
      </c>
      <c r="M79" s="35"/>
      <c r="N79" s="15"/>
      <c r="O79" s="56">
        <v>0.0</v>
      </c>
      <c r="P79" s="56">
        <v>0.0</v>
      </c>
      <c r="Q79" s="56">
        <v>0.0</v>
      </c>
      <c r="R79" s="15"/>
      <c r="S79" s="56">
        <v>0.0</v>
      </c>
      <c r="T79" s="15"/>
      <c r="U79" s="56">
        <v>0.0</v>
      </c>
      <c r="V79" s="56">
        <v>0.0</v>
      </c>
      <c r="W79" s="56">
        <v>0.0</v>
      </c>
      <c r="X79" s="15"/>
      <c r="Y79" s="56">
        <v>0.0</v>
      </c>
      <c r="Z79" s="35"/>
      <c r="AA79" s="35"/>
      <c r="AB79" s="35"/>
      <c r="AC79" s="56">
        <v>0.0</v>
      </c>
      <c r="AD79" s="56">
        <v>0.0</v>
      </c>
      <c r="AE79" s="56">
        <v>0.0</v>
      </c>
      <c r="AF79" s="56">
        <v>0.0</v>
      </c>
      <c r="AG79" s="15"/>
      <c r="AH79" s="56">
        <v>0.0</v>
      </c>
      <c r="AI79" s="56">
        <v>0.0</v>
      </c>
      <c r="AJ79" s="56">
        <v>0.0</v>
      </c>
      <c r="AK79" s="56">
        <v>0.0</v>
      </c>
      <c r="AL79" s="56">
        <v>0.0</v>
      </c>
      <c r="AM79" s="56">
        <v>0.0</v>
      </c>
      <c r="AN79" s="15"/>
      <c r="AO79" s="56">
        <v>0.0</v>
      </c>
      <c r="AP79" s="56">
        <v>0.0</v>
      </c>
      <c r="AQ79" s="15"/>
      <c r="AR79" s="56">
        <v>0.0</v>
      </c>
      <c r="AS79" s="15"/>
      <c r="AT79" s="56">
        <v>0.0</v>
      </c>
      <c r="AU79" s="15"/>
      <c r="AV79" s="56">
        <v>0.0</v>
      </c>
      <c r="AW79" s="56">
        <v>0.0</v>
      </c>
      <c r="AX79" s="56">
        <v>0.0</v>
      </c>
      <c r="AY79" s="56">
        <v>0.0</v>
      </c>
      <c r="AZ79" s="57"/>
      <c r="BA79" s="56">
        <v>0.0</v>
      </c>
      <c r="BB79" s="56">
        <v>0.0</v>
      </c>
      <c r="BC79" s="15"/>
      <c r="BD79" s="38"/>
    </row>
    <row r="80">
      <c r="A80" s="15"/>
      <c r="B80" s="30">
        <v>1.0</v>
      </c>
      <c r="C80" s="47">
        <v>76.0</v>
      </c>
      <c r="D80" s="42" t="s">
        <v>105</v>
      </c>
      <c r="E80" s="33">
        <v>1.0</v>
      </c>
      <c r="G80" s="34">
        <v>1.0</v>
      </c>
      <c r="H80" s="36">
        <v>1.0</v>
      </c>
      <c r="I80" s="36">
        <v>1.0</v>
      </c>
      <c r="J80" s="36">
        <v>1.0</v>
      </c>
      <c r="K80" s="36">
        <v>1.0</v>
      </c>
      <c r="L80" s="36">
        <v>1.0</v>
      </c>
      <c r="M80" s="35"/>
      <c r="N80" s="15"/>
      <c r="O80" s="36">
        <v>1.0</v>
      </c>
      <c r="P80" s="36">
        <v>1.0</v>
      </c>
      <c r="Q80" s="36">
        <v>1.0</v>
      </c>
      <c r="R80" s="15"/>
      <c r="S80" s="36">
        <v>1.0</v>
      </c>
      <c r="T80" s="15"/>
      <c r="U80" s="36">
        <v>1.0</v>
      </c>
      <c r="V80" s="36">
        <v>1.0</v>
      </c>
      <c r="W80" s="36">
        <v>1.0</v>
      </c>
      <c r="X80" s="15"/>
      <c r="Y80" s="36">
        <v>1.0</v>
      </c>
      <c r="Z80" s="35"/>
      <c r="AA80" s="35"/>
      <c r="AB80" s="35"/>
      <c r="AC80" s="36">
        <v>1.0</v>
      </c>
      <c r="AD80" s="36">
        <v>1.0</v>
      </c>
      <c r="AE80" s="36">
        <v>1.0</v>
      </c>
      <c r="AF80" s="36">
        <v>1.0</v>
      </c>
      <c r="AG80" s="15"/>
      <c r="AH80" s="36">
        <v>1.0</v>
      </c>
      <c r="AI80" s="36">
        <v>1.0</v>
      </c>
      <c r="AJ80" s="36">
        <v>1.0</v>
      </c>
      <c r="AK80" s="36">
        <v>1.0</v>
      </c>
      <c r="AL80" s="36">
        <v>1.0</v>
      </c>
      <c r="AM80" s="36">
        <v>1.0</v>
      </c>
      <c r="AN80" s="15"/>
      <c r="AO80" s="36">
        <v>1.0</v>
      </c>
      <c r="AP80" s="36">
        <v>1.0</v>
      </c>
      <c r="AQ80" s="15"/>
      <c r="AR80" s="36">
        <v>1.0</v>
      </c>
      <c r="AS80" s="15"/>
      <c r="AT80" s="36">
        <v>1.0</v>
      </c>
      <c r="AU80" s="15"/>
      <c r="AV80" s="36">
        <v>1.0</v>
      </c>
      <c r="AW80" s="36">
        <v>1.0</v>
      </c>
      <c r="AX80" s="36">
        <v>1.0</v>
      </c>
      <c r="AY80" s="36">
        <v>1.0</v>
      </c>
      <c r="AZ80" s="36"/>
      <c r="BA80" s="36">
        <v>1.0</v>
      </c>
      <c r="BB80" s="36">
        <v>1.0</v>
      </c>
      <c r="BC80" s="15"/>
      <c r="BD80" s="38"/>
    </row>
    <row r="81">
      <c r="A81" s="15"/>
      <c r="B81" s="30">
        <v>1.0</v>
      </c>
      <c r="C81" s="39">
        <v>77.0</v>
      </c>
      <c r="D81" s="32" t="s">
        <v>49</v>
      </c>
      <c r="E81" s="33">
        <v>1.0</v>
      </c>
      <c r="G81" s="34">
        <v>1.0</v>
      </c>
      <c r="H81" s="36">
        <v>1.0</v>
      </c>
      <c r="I81" s="36">
        <v>1.0</v>
      </c>
      <c r="J81" s="36">
        <v>1.0</v>
      </c>
      <c r="K81" s="36">
        <v>1.0</v>
      </c>
      <c r="L81" s="36">
        <v>1.0</v>
      </c>
      <c r="M81" s="35"/>
      <c r="N81" s="15"/>
      <c r="O81" s="36">
        <v>1.0</v>
      </c>
      <c r="P81" s="36">
        <v>0.0</v>
      </c>
      <c r="Q81" s="36">
        <v>1.0</v>
      </c>
      <c r="R81" s="15"/>
      <c r="S81" s="36">
        <v>0.0</v>
      </c>
      <c r="T81" s="15"/>
      <c r="U81" s="36">
        <v>1.0</v>
      </c>
      <c r="V81" s="36">
        <v>1.0</v>
      </c>
      <c r="W81" s="36">
        <v>1.0</v>
      </c>
      <c r="X81" s="15"/>
      <c r="Y81" s="36">
        <v>1.0</v>
      </c>
      <c r="Z81" s="35"/>
      <c r="AA81" s="35"/>
      <c r="AB81" s="35"/>
      <c r="AC81" s="36">
        <v>0.0</v>
      </c>
      <c r="AD81" s="36">
        <v>1.0</v>
      </c>
      <c r="AE81" s="36">
        <v>1.0</v>
      </c>
      <c r="AF81" s="36">
        <v>1.0</v>
      </c>
      <c r="AG81" s="15"/>
      <c r="AH81" s="36">
        <v>0.0</v>
      </c>
      <c r="AI81" s="36">
        <v>0.0</v>
      </c>
      <c r="AJ81" s="36">
        <v>1.0</v>
      </c>
      <c r="AK81" s="36">
        <v>1.0</v>
      </c>
      <c r="AL81" s="36">
        <v>1.0</v>
      </c>
      <c r="AM81" s="36">
        <v>1.0</v>
      </c>
      <c r="AN81" s="15"/>
      <c r="AO81" s="36">
        <v>1.0</v>
      </c>
      <c r="AP81" s="36">
        <v>1.0</v>
      </c>
      <c r="AQ81" s="15"/>
      <c r="AR81" s="36">
        <v>1.0</v>
      </c>
      <c r="AS81" s="15"/>
      <c r="AT81" s="36">
        <v>0.0</v>
      </c>
      <c r="AU81" s="15"/>
      <c r="AV81" s="36">
        <v>1.0</v>
      </c>
      <c r="AW81" s="36">
        <v>1.0</v>
      </c>
      <c r="AX81" s="36">
        <v>1.0</v>
      </c>
      <c r="AY81" s="36">
        <v>1.0</v>
      </c>
      <c r="AZ81" s="36"/>
      <c r="BA81" s="36">
        <v>1.0</v>
      </c>
      <c r="BB81" s="36">
        <v>1.0</v>
      </c>
      <c r="BC81" s="15"/>
      <c r="BD81" s="38"/>
    </row>
    <row r="82">
      <c r="A82" s="15"/>
      <c r="B82" s="30">
        <v>1.0</v>
      </c>
      <c r="C82" s="39">
        <v>78.0</v>
      </c>
      <c r="D82" s="32" t="s">
        <v>106</v>
      </c>
      <c r="E82" s="33">
        <v>1.0</v>
      </c>
      <c r="G82" s="34">
        <v>1.0</v>
      </c>
      <c r="H82" s="36">
        <v>1.0</v>
      </c>
      <c r="I82" s="36">
        <v>1.0</v>
      </c>
      <c r="J82" s="36">
        <v>1.0</v>
      </c>
      <c r="K82" s="36">
        <v>1.0</v>
      </c>
      <c r="L82" s="36">
        <v>1.0</v>
      </c>
      <c r="M82" s="35"/>
      <c r="N82" s="15"/>
      <c r="O82" s="36">
        <v>1.0</v>
      </c>
      <c r="P82" s="36">
        <v>0.0</v>
      </c>
      <c r="Q82" s="36">
        <v>1.0</v>
      </c>
      <c r="R82" s="15"/>
      <c r="S82" s="36">
        <v>0.0</v>
      </c>
      <c r="T82" s="15"/>
      <c r="U82" s="36">
        <v>1.0</v>
      </c>
      <c r="V82" s="36">
        <v>1.0</v>
      </c>
      <c r="W82" s="36">
        <v>1.0</v>
      </c>
      <c r="X82" s="15"/>
      <c r="Y82" s="36">
        <v>1.0</v>
      </c>
      <c r="Z82" s="35"/>
      <c r="AA82" s="35"/>
      <c r="AB82" s="35"/>
      <c r="AC82" s="36">
        <v>0.0</v>
      </c>
      <c r="AD82" s="36">
        <v>1.0</v>
      </c>
      <c r="AE82" s="36">
        <v>1.0</v>
      </c>
      <c r="AF82" s="36">
        <v>1.0</v>
      </c>
      <c r="AG82" s="15"/>
      <c r="AH82" s="36">
        <v>0.0</v>
      </c>
      <c r="AI82" s="36">
        <v>0.0</v>
      </c>
      <c r="AJ82" s="36">
        <v>1.0</v>
      </c>
      <c r="AK82" s="36">
        <v>1.0</v>
      </c>
      <c r="AL82" s="36">
        <v>1.0</v>
      </c>
      <c r="AM82" s="36">
        <v>1.0</v>
      </c>
      <c r="AN82" s="15"/>
      <c r="AO82" s="36">
        <v>1.0</v>
      </c>
      <c r="AP82" s="36">
        <v>1.0</v>
      </c>
      <c r="AQ82" s="15"/>
      <c r="AR82" s="36">
        <v>1.0</v>
      </c>
      <c r="AS82" s="15"/>
      <c r="AT82" s="36">
        <v>0.0</v>
      </c>
      <c r="AU82" s="15"/>
      <c r="AV82" s="36">
        <v>1.0</v>
      </c>
      <c r="AW82" s="36">
        <v>1.0</v>
      </c>
      <c r="AX82" s="36">
        <v>1.0</v>
      </c>
      <c r="AY82" s="36">
        <v>1.0</v>
      </c>
      <c r="AZ82" s="36"/>
      <c r="BA82" s="36">
        <v>1.0</v>
      </c>
      <c r="BB82" s="36">
        <v>1.0</v>
      </c>
      <c r="BC82" s="15"/>
      <c r="BD82" s="38"/>
    </row>
    <row r="83">
      <c r="A83" s="15"/>
      <c r="B83" s="30">
        <v>1.0</v>
      </c>
      <c r="C83" s="39">
        <v>79.0</v>
      </c>
      <c r="D83" s="32" t="s">
        <v>107</v>
      </c>
      <c r="E83" s="33">
        <v>1.0</v>
      </c>
      <c r="G83" s="34">
        <v>1.0</v>
      </c>
      <c r="H83" s="36">
        <v>1.0</v>
      </c>
      <c r="I83" s="36">
        <v>1.0</v>
      </c>
      <c r="J83" s="36">
        <v>1.0</v>
      </c>
      <c r="K83" s="36">
        <v>1.0</v>
      </c>
      <c r="L83" s="36">
        <v>1.0</v>
      </c>
      <c r="M83" s="35"/>
      <c r="N83" s="15"/>
      <c r="O83" s="36">
        <v>1.0</v>
      </c>
      <c r="P83" s="36">
        <v>0.0</v>
      </c>
      <c r="Q83" s="36">
        <v>1.0</v>
      </c>
      <c r="R83" s="15"/>
      <c r="S83" s="36">
        <v>0.0</v>
      </c>
      <c r="T83" s="15"/>
      <c r="U83" s="36">
        <v>1.0</v>
      </c>
      <c r="V83" s="36">
        <v>1.0</v>
      </c>
      <c r="W83" s="36">
        <v>1.0</v>
      </c>
      <c r="X83" s="15"/>
      <c r="Y83" s="36">
        <v>1.0</v>
      </c>
      <c r="Z83" s="35"/>
      <c r="AA83" s="35"/>
      <c r="AB83" s="35"/>
      <c r="AC83" s="36">
        <v>0.0</v>
      </c>
      <c r="AD83" s="36">
        <v>1.0</v>
      </c>
      <c r="AE83" s="36">
        <v>1.0</v>
      </c>
      <c r="AF83" s="36">
        <v>1.0</v>
      </c>
      <c r="AG83" s="15"/>
      <c r="AH83" s="36">
        <v>0.0</v>
      </c>
      <c r="AI83" s="36">
        <v>0.0</v>
      </c>
      <c r="AJ83" s="36">
        <v>1.0</v>
      </c>
      <c r="AK83" s="36">
        <v>1.0</v>
      </c>
      <c r="AL83" s="36">
        <v>1.0</v>
      </c>
      <c r="AM83" s="36">
        <v>1.0</v>
      </c>
      <c r="AN83" s="15"/>
      <c r="AO83" s="36">
        <v>1.0</v>
      </c>
      <c r="AP83" s="36">
        <v>1.0</v>
      </c>
      <c r="AQ83" s="15"/>
      <c r="AR83" s="36">
        <v>1.0</v>
      </c>
      <c r="AS83" s="15"/>
      <c r="AT83" s="36">
        <v>0.0</v>
      </c>
      <c r="AU83" s="15"/>
      <c r="AV83" s="36">
        <v>1.0</v>
      </c>
      <c r="AW83" s="36">
        <v>1.0</v>
      </c>
      <c r="AX83" s="36">
        <v>1.0</v>
      </c>
      <c r="AY83" s="36">
        <v>1.0</v>
      </c>
      <c r="AZ83" s="36"/>
      <c r="BA83" s="36">
        <v>1.0</v>
      </c>
      <c r="BB83" s="36">
        <v>1.0</v>
      </c>
      <c r="BC83" s="15"/>
      <c r="BD83" s="38"/>
    </row>
    <row r="84">
      <c r="A84" s="21"/>
      <c r="B84" s="30">
        <v>1.0</v>
      </c>
      <c r="C84" s="39">
        <v>80.0</v>
      </c>
      <c r="D84" s="40" t="s">
        <v>108</v>
      </c>
      <c r="E84" s="33">
        <v>1.0</v>
      </c>
      <c r="G84" s="34">
        <v>1.0</v>
      </c>
      <c r="H84" s="36">
        <v>1.0</v>
      </c>
      <c r="I84" s="36">
        <v>1.0</v>
      </c>
      <c r="J84" s="36">
        <v>1.0</v>
      </c>
      <c r="K84" s="36">
        <v>1.0</v>
      </c>
      <c r="L84" s="36">
        <v>1.0</v>
      </c>
      <c r="M84" s="35"/>
      <c r="N84" s="15"/>
      <c r="O84" s="36">
        <v>1.0</v>
      </c>
      <c r="P84" s="36">
        <v>9.0</v>
      </c>
      <c r="Q84" s="36">
        <v>1.0</v>
      </c>
      <c r="R84" s="15"/>
      <c r="S84" s="36">
        <v>9.0</v>
      </c>
      <c r="T84" s="15"/>
      <c r="U84" s="36">
        <v>1.0</v>
      </c>
      <c r="V84" s="36">
        <v>1.0</v>
      </c>
      <c r="W84" s="36">
        <v>1.0</v>
      </c>
      <c r="X84" s="15"/>
      <c r="Y84" s="36">
        <v>1.0</v>
      </c>
      <c r="Z84" s="35"/>
      <c r="AA84" s="35"/>
      <c r="AB84" s="35"/>
      <c r="AC84" s="36">
        <v>9.0</v>
      </c>
      <c r="AD84" s="36">
        <v>1.0</v>
      </c>
      <c r="AE84" s="36">
        <v>1.0</v>
      </c>
      <c r="AF84" s="36">
        <v>1.0</v>
      </c>
      <c r="AG84" s="15"/>
      <c r="AH84" s="36">
        <v>9.0</v>
      </c>
      <c r="AI84" s="36">
        <v>9.0</v>
      </c>
      <c r="AJ84" s="36">
        <v>1.0</v>
      </c>
      <c r="AK84" s="36">
        <v>1.0</v>
      </c>
      <c r="AL84" s="36">
        <v>1.0</v>
      </c>
      <c r="AM84" s="36">
        <v>1.0</v>
      </c>
      <c r="AN84" s="15"/>
      <c r="AO84" s="36">
        <v>1.0</v>
      </c>
      <c r="AP84" s="36">
        <v>1.0</v>
      </c>
      <c r="AQ84" s="15"/>
      <c r="AR84" s="36">
        <v>1.0</v>
      </c>
      <c r="AS84" s="15"/>
      <c r="AT84" s="36">
        <v>9.0</v>
      </c>
      <c r="AU84" s="15"/>
      <c r="AV84" s="36">
        <v>1.0</v>
      </c>
      <c r="AW84" s="36">
        <v>1.0</v>
      </c>
      <c r="AX84" s="36">
        <v>1.0</v>
      </c>
      <c r="AY84" s="36">
        <v>1.0</v>
      </c>
      <c r="AZ84" s="36"/>
      <c r="BA84" s="36">
        <v>1.0</v>
      </c>
      <c r="BB84" s="36">
        <v>1.0</v>
      </c>
      <c r="BC84" s="15"/>
      <c r="BD84" s="38"/>
    </row>
    <row r="85">
      <c r="A85" s="29" t="s">
        <v>109</v>
      </c>
      <c r="B85" s="30">
        <v>1.0</v>
      </c>
      <c r="C85" s="39">
        <v>81.0</v>
      </c>
      <c r="D85" s="32" t="s">
        <v>110</v>
      </c>
      <c r="E85" s="44"/>
      <c r="G85" s="45"/>
      <c r="H85" s="35"/>
      <c r="I85" s="35"/>
      <c r="J85" s="35"/>
      <c r="K85" s="35"/>
      <c r="L85" s="35"/>
      <c r="M85" s="36">
        <v>1.0</v>
      </c>
      <c r="N85" s="15"/>
      <c r="O85" s="35"/>
      <c r="P85" s="36">
        <v>0.0</v>
      </c>
      <c r="Q85" s="35"/>
      <c r="R85" s="15"/>
      <c r="S85" s="36">
        <v>0.0</v>
      </c>
      <c r="T85" s="15"/>
      <c r="U85" s="35"/>
      <c r="V85" s="35"/>
      <c r="W85" s="35"/>
      <c r="X85" s="15"/>
      <c r="Y85" s="35"/>
      <c r="Z85" s="36">
        <v>1.0</v>
      </c>
      <c r="AA85" s="35"/>
      <c r="AB85" s="36">
        <v>1.0</v>
      </c>
      <c r="AC85" s="36">
        <v>0.0</v>
      </c>
      <c r="AD85" s="35"/>
      <c r="AE85" s="35"/>
      <c r="AF85" s="35"/>
      <c r="AG85" s="15"/>
      <c r="AH85" s="36">
        <v>0.0</v>
      </c>
      <c r="AI85" s="36">
        <v>0.0</v>
      </c>
      <c r="AJ85" s="35"/>
      <c r="AK85" s="35"/>
      <c r="AL85" s="35"/>
      <c r="AM85" s="35"/>
      <c r="AN85" s="15"/>
      <c r="AO85" s="35"/>
      <c r="AP85" s="35"/>
      <c r="AQ85" s="15"/>
      <c r="AR85" s="35"/>
      <c r="AS85" s="15"/>
      <c r="AT85" s="36">
        <v>0.0</v>
      </c>
      <c r="AU85" s="15"/>
      <c r="AV85" s="36"/>
      <c r="AW85" s="36"/>
      <c r="AX85" s="36"/>
      <c r="AY85" s="36"/>
      <c r="AZ85" s="36"/>
      <c r="BA85" s="36"/>
      <c r="BB85" s="36"/>
      <c r="BC85" s="15"/>
      <c r="BD85" s="38"/>
    </row>
    <row r="86">
      <c r="A86" s="15"/>
      <c r="B86" s="30">
        <v>1.0</v>
      </c>
      <c r="C86" s="39">
        <v>82.0</v>
      </c>
      <c r="D86" s="32" t="s">
        <v>111</v>
      </c>
      <c r="E86" s="44"/>
      <c r="G86" s="45"/>
      <c r="H86" s="35"/>
      <c r="I86" s="35"/>
      <c r="J86" s="35"/>
      <c r="K86" s="35"/>
      <c r="L86" s="35"/>
      <c r="M86" s="36">
        <v>1.0</v>
      </c>
      <c r="N86" s="15"/>
      <c r="O86" s="35"/>
      <c r="P86" s="36">
        <v>0.0</v>
      </c>
      <c r="Q86" s="35"/>
      <c r="R86" s="15"/>
      <c r="S86" s="36">
        <v>0.0</v>
      </c>
      <c r="T86" s="15"/>
      <c r="U86" s="35"/>
      <c r="V86" s="35"/>
      <c r="W86" s="35"/>
      <c r="X86" s="15"/>
      <c r="Y86" s="35"/>
      <c r="Z86" s="36">
        <v>1.0</v>
      </c>
      <c r="AA86" s="35"/>
      <c r="AB86" s="36">
        <v>1.0</v>
      </c>
      <c r="AC86" s="36">
        <v>0.0</v>
      </c>
      <c r="AD86" s="35"/>
      <c r="AE86" s="35"/>
      <c r="AF86" s="35"/>
      <c r="AG86" s="15"/>
      <c r="AH86" s="36">
        <v>0.0</v>
      </c>
      <c r="AI86" s="36">
        <v>0.0</v>
      </c>
      <c r="AJ86" s="35"/>
      <c r="AK86" s="35"/>
      <c r="AL86" s="35"/>
      <c r="AM86" s="35"/>
      <c r="AN86" s="15"/>
      <c r="AO86" s="35"/>
      <c r="AP86" s="35"/>
      <c r="AQ86" s="15"/>
      <c r="AR86" s="35"/>
      <c r="AS86" s="15"/>
      <c r="AT86" s="36">
        <v>0.0</v>
      </c>
      <c r="AU86" s="15"/>
      <c r="AV86" s="36"/>
      <c r="AW86" s="36"/>
      <c r="AX86" s="36"/>
      <c r="AY86" s="36"/>
      <c r="AZ86" s="36"/>
      <c r="BA86" s="36"/>
      <c r="BB86" s="36"/>
      <c r="BC86" s="15"/>
      <c r="BD86" s="38"/>
    </row>
    <row r="87">
      <c r="A87" s="15"/>
      <c r="B87" s="30">
        <v>1.0</v>
      </c>
      <c r="C87" s="39">
        <v>83.0</v>
      </c>
      <c r="D87" s="32" t="s">
        <v>112</v>
      </c>
      <c r="E87" s="44"/>
      <c r="G87" s="45"/>
      <c r="H87" s="35"/>
      <c r="I87" s="35"/>
      <c r="J87" s="35"/>
      <c r="K87" s="35"/>
      <c r="L87" s="35"/>
      <c r="M87" s="36">
        <v>1.0</v>
      </c>
      <c r="N87" s="15"/>
      <c r="O87" s="35"/>
      <c r="P87" s="36">
        <v>0.0</v>
      </c>
      <c r="Q87" s="35"/>
      <c r="R87" s="15"/>
      <c r="S87" s="36">
        <v>0.0</v>
      </c>
      <c r="T87" s="15"/>
      <c r="U87" s="35"/>
      <c r="V87" s="35"/>
      <c r="W87" s="35"/>
      <c r="X87" s="15"/>
      <c r="Y87" s="35"/>
      <c r="Z87" s="36">
        <v>1.0</v>
      </c>
      <c r="AA87" s="35"/>
      <c r="AB87" s="36">
        <v>1.0</v>
      </c>
      <c r="AC87" s="36">
        <v>0.0</v>
      </c>
      <c r="AD87" s="35"/>
      <c r="AE87" s="35"/>
      <c r="AF87" s="35"/>
      <c r="AG87" s="15"/>
      <c r="AH87" s="36">
        <v>0.0</v>
      </c>
      <c r="AI87" s="36">
        <v>0.0</v>
      </c>
      <c r="AJ87" s="35"/>
      <c r="AK87" s="35"/>
      <c r="AL87" s="35"/>
      <c r="AM87" s="35"/>
      <c r="AN87" s="15"/>
      <c r="AO87" s="35"/>
      <c r="AP87" s="35"/>
      <c r="AQ87" s="15"/>
      <c r="AR87" s="35"/>
      <c r="AS87" s="15"/>
      <c r="AT87" s="36">
        <v>0.0</v>
      </c>
      <c r="AU87" s="15"/>
      <c r="AV87" s="36"/>
      <c r="AW87" s="36"/>
      <c r="AX87" s="36"/>
      <c r="AY87" s="36"/>
      <c r="AZ87" s="36"/>
      <c r="BA87" s="36"/>
      <c r="BB87" s="36"/>
      <c r="BC87" s="15"/>
      <c r="BD87" s="38"/>
    </row>
    <row r="88">
      <c r="A88" s="15"/>
      <c r="B88" s="30">
        <v>1.0</v>
      </c>
      <c r="C88" s="39">
        <v>84.0</v>
      </c>
      <c r="D88" s="32" t="s">
        <v>113</v>
      </c>
      <c r="E88" s="44"/>
      <c r="G88" s="45"/>
      <c r="H88" s="35"/>
      <c r="I88" s="35"/>
      <c r="J88" s="35"/>
      <c r="K88" s="35"/>
      <c r="L88" s="35"/>
      <c r="M88" s="36">
        <v>1.0</v>
      </c>
      <c r="N88" s="15"/>
      <c r="O88" s="35"/>
      <c r="P88" s="36">
        <v>0.0</v>
      </c>
      <c r="Q88" s="35"/>
      <c r="R88" s="15"/>
      <c r="S88" s="36">
        <v>0.0</v>
      </c>
      <c r="T88" s="15"/>
      <c r="U88" s="35"/>
      <c r="V88" s="35"/>
      <c r="W88" s="35"/>
      <c r="X88" s="15"/>
      <c r="Y88" s="35"/>
      <c r="Z88" s="36">
        <v>1.0</v>
      </c>
      <c r="AA88" s="35"/>
      <c r="AB88" s="36">
        <v>1.0</v>
      </c>
      <c r="AC88" s="36">
        <v>0.0</v>
      </c>
      <c r="AD88" s="35"/>
      <c r="AE88" s="35"/>
      <c r="AF88" s="35"/>
      <c r="AG88" s="15"/>
      <c r="AH88" s="36">
        <v>0.0</v>
      </c>
      <c r="AI88" s="36">
        <v>0.0</v>
      </c>
      <c r="AJ88" s="35"/>
      <c r="AK88" s="35"/>
      <c r="AL88" s="35"/>
      <c r="AM88" s="35"/>
      <c r="AN88" s="15"/>
      <c r="AO88" s="35"/>
      <c r="AP88" s="35"/>
      <c r="AQ88" s="15"/>
      <c r="AR88" s="35"/>
      <c r="AS88" s="15"/>
      <c r="AT88" s="36">
        <v>0.0</v>
      </c>
      <c r="AU88" s="15"/>
      <c r="AV88" s="36"/>
      <c r="AW88" s="36"/>
      <c r="AX88" s="36"/>
      <c r="AY88" s="36"/>
      <c r="AZ88" s="36"/>
      <c r="BA88" s="36"/>
      <c r="BB88" s="36"/>
      <c r="BC88" s="15"/>
      <c r="BD88" s="38"/>
    </row>
    <row r="89">
      <c r="A89" s="15"/>
      <c r="B89" s="30">
        <v>1.0</v>
      </c>
      <c r="C89" s="39">
        <v>85.0</v>
      </c>
      <c r="D89" s="32" t="s">
        <v>114</v>
      </c>
      <c r="E89" s="44"/>
      <c r="G89" s="45"/>
      <c r="H89" s="35"/>
      <c r="I89" s="35"/>
      <c r="J89" s="35"/>
      <c r="K89" s="35"/>
      <c r="L89" s="35"/>
      <c r="M89" s="36">
        <v>1.0</v>
      </c>
      <c r="N89" s="15"/>
      <c r="O89" s="35"/>
      <c r="P89" s="36">
        <v>0.0</v>
      </c>
      <c r="Q89" s="35"/>
      <c r="R89" s="15"/>
      <c r="S89" s="36">
        <v>0.0</v>
      </c>
      <c r="T89" s="15"/>
      <c r="U89" s="35"/>
      <c r="V89" s="35"/>
      <c r="W89" s="35"/>
      <c r="X89" s="15"/>
      <c r="Y89" s="35"/>
      <c r="Z89" s="36">
        <v>1.0</v>
      </c>
      <c r="AA89" s="35"/>
      <c r="AB89" s="36">
        <v>1.0</v>
      </c>
      <c r="AC89" s="36">
        <v>0.0</v>
      </c>
      <c r="AD89" s="35"/>
      <c r="AE89" s="35"/>
      <c r="AF89" s="35"/>
      <c r="AG89" s="15"/>
      <c r="AH89" s="36">
        <v>0.0</v>
      </c>
      <c r="AI89" s="36">
        <v>0.0</v>
      </c>
      <c r="AJ89" s="35"/>
      <c r="AK89" s="35"/>
      <c r="AL89" s="35"/>
      <c r="AM89" s="35"/>
      <c r="AN89" s="15"/>
      <c r="AO89" s="35"/>
      <c r="AP89" s="35"/>
      <c r="AQ89" s="15"/>
      <c r="AR89" s="35"/>
      <c r="AS89" s="15"/>
      <c r="AT89" s="36">
        <v>0.0</v>
      </c>
      <c r="AU89" s="15"/>
      <c r="AV89" s="36"/>
      <c r="AW89" s="36"/>
      <c r="AX89" s="36"/>
      <c r="AY89" s="36"/>
      <c r="AZ89" s="36"/>
      <c r="BA89" s="36"/>
      <c r="BB89" s="36"/>
      <c r="BC89" s="15"/>
      <c r="BD89" s="38"/>
    </row>
    <row r="90">
      <c r="A90" s="15"/>
      <c r="B90" s="30">
        <v>1.0</v>
      </c>
      <c r="C90" s="31">
        <v>86.0</v>
      </c>
      <c r="D90" s="32" t="s">
        <v>115</v>
      </c>
      <c r="E90" s="44"/>
      <c r="G90" s="45"/>
      <c r="H90" s="35"/>
      <c r="I90" s="35"/>
      <c r="J90" s="35"/>
      <c r="K90" s="35"/>
      <c r="L90" s="35"/>
      <c r="M90" s="36">
        <v>1.0</v>
      </c>
      <c r="N90" s="15"/>
      <c r="O90" s="35"/>
      <c r="P90" s="36">
        <v>1.0</v>
      </c>
      <c r="Q90" s="35"/>
      <c r="R90" s="15"/>
      <c r="S90" s="36">
        <v>1.0</v>
      </c>
      <c r="T90" s="15"/>
      <c r="U90" s="35"/>
      <c r="V90" s="35"/>
      <c r="W90" s="35"/>
      <c r="X90" s="15"/>
      <c r="Y90" s="35"/>
      <c r="Z90" s="36">
        <v>1.0</v>
      </c>
      <c r="AA90" s="35"/>
      <c r="AB90" s="36">
        <v>1.0</v>
      </c>
      <c r="AC90" s="36">
        <v>1.0</v>
      </c>
      <c r="AD90" s="35"/>
      <c r="AE90" s="35"/>
      <c r="AF90" s="35"/>
      <c r="AG90" s="15"/>
      <c r="AH90" s="36">
        <v>1.0</v>
      </c>
      <c r="AI90" s="36">
        <v>1.0</v>
      </c>
      <c r="AJ90" s="35"/>
      <c r="AK90" s="35"/>
      <c r="AL90" s="35"/>
      <c r="AM90" s="35"/>
      <c r="AN90" s="15"/>
      <c r="AO90" s="35"/>
      <c r="AP90" s="35"/>
      <c r="AQ90" s="15"/>
      <c r="AR90" s="35"/>
      <c r="AS90" s="15"/>
      <c r="AT90" s="36">
        <v>1.0</v>
      </c>
      <c r="AU90" s="15"/>
      <c r="AV90" s="36"/>
      <c r="AW90" s="36"/>
      <c r="AX90" s="36"/>
      <c r="AY90" s="36"/>
      <c r="AZ90" s="36"/>
      <c r="BA90" s="36"/>
      <c r="BB90" s="36"/>
      <c r="BC90" s="15"/>
      <c r="BD90" s="38"/>
    </row>
    <row r="91">
      <c r="A91" s="15"/>
      <c r="B91" s="47">
        <v>1.0</v>
      </c>
      <c r="C91" s="31">
        <v>87.0</v>
      </c>
      <c r="D91" s="32" t="s">
        <v>116</v>
      </c>
      <c r="E91" s="44"/>
      <c r="G91" s="45"/>
      <c r="H91" s="35"/>
      <c r="I91" s="35"/>
      <c r="J91" s="35"/>
      <c r="K91" s="35"/>
      <c r="L91" s="35"/>
      <c r="M91" s="36">
        <v>9.0</v>
      </c>
      <c r="N91" s="15"/>
      <c r="O91" s="35"/>
      <c r="P91" s="36">
        <v>9.0</v>
      </c>
      <c r="Q91" s="35"/>
      <c r="R91" s="15"/>
      <c r="S91" s="36">
        <v>9.0</v>
      </c>
      <c r="T91" s="15"/>
      <c r="U91" s="35"/>
      <c r="V91" s="35"/>
      <c r="W91" s="35"/>
      <c r="X91" s="15"/>
      <c r="Y91" s="35"/>
      <c r="Z91" s="36">
        <v>1.0</v>
      </c>
      <c r="AA91" s="35"/>
      <c r="AB91" s="36">
        <v>1.0</v>
      </c>
      <c r="AC91" s="36">
        <v>9.0</v>
      </c>
      <c r="AD91" s="35"/>
      <c r="AE91" s="35"/>
      <c r="AF91" s="35"/>
      <c r="AG91" s="15"/>
      <c r="AH91" s="36">
        <v>9.0</v>
      </c>
      <c r="AI91" s="36">
        <v>9.0</v>
      </c>
      <c r="AJ91" s="35"/>
      <c r="AK91" s="35"/>
      <c r="AL91" s="35"/>
      <c r="AM91" s="35"/>
      <c r="AN91" s="15"/>
      <c r="AO91" s="35"/>
      <c r="AP91" s="35"/>
      <c r="AQ91" s="15"/>
      <c r="AR91" s="35"/>
      <c r="AS91" s="15"/>
      <c r="AT91" s="36">
        <v>9.0</v>
      </c>
      <c r="AU91" s="15"/>
      <c r="AV91" s="36"/>
      <c r="AW91" s="36"/>
      <c r="AX91" s="36"/>
      <c r="AY91" s="36"/>
      <c r="AZ91" s="36"/>
      <c r="BA91" s="36"/>
      <c r="BB91" s="36"/>
      <c r="BC91" s="15"/>
      <c r="BD91" s="38"/>
    </row>
    <row r="92">
      <c r="A92" s="15"/>
      <c r="B92" s="30">
        <v>1.0</v>
      </c>
      <c r="C92" s="31">
        <v>88.0</v>
      </c>
      <c r="D92" s="42" t="s">
        <v>117</v>
      </c>
      <c r="E92" s="44"/>
      <c r="G92" s="45"/>
      <c r="H92" s="35"/>
      <c r="I92" s="35"/>
      <c r="J92" s="35"/>
      <c r="K92" s="35"/>
      <c r="L92" s="35"/>
      <c r="M92" s="36">
        <v>0.0</v>
      </c>
      <c r="N92" s="15"/>
      <c r="O92" s="35"/>
      <c r="P92" s="36">
        <v>0.0</v>
      </c>
      <c r="Q92" s="35"/>
      <c r="R92" s="15"/>
      <c r="S92" s="36">
        <v>0.0</v>
      </c>
      <c r="T92" s="15"/>
      <c r="U92" s="35"/>
      <c r="V92" s="35"/>
      <c r="W92" s="35"/>
      <c r="X92" s="15"/>
      <c r="Y92" s="35"/>
      <c r="Z92" s="36">
        <v>1.0</v>
      </c>
      <c r="AA92" s="35"/>
      <c r="AB92" s="36">
        <v>1.0</v>
      </c>
      <c r="AC92" s="36">
        <v>0.0</v>
      </c>
      <c r="AD92" s="35"/>
      <c r="AE92" s="35"/>
      <c r="AF92" s="35"/>
      <c r="AG92" s="15"/>
      <c r="AH92" s="36">
        <v>0.0</v>
      </c>
      <c r="AI92" s="36">
        <v>0.0</v>
      </c>
      <c r="AJ92" s="35"/>
      <c r="AK92" s="35"/>
      <c r="AL92" s="35"/>
      <c r="AM92" s="35"/>
      <c r="AN92" s="15"/>
      <c r="AO92" s="35"/>
      <c r="AP92" s="35"/>
      <c r="AQ92" s="15"/>
      <c r="AR92" s="35"/>
      <c r="AS92" s="15"/>
      <c r="AT92" s="36">
        <v>0.0</v>
      </c>
      <c r="AU92" s="15"/>
      <c r="AV92" s="36"/>
      <c r="AW92" s="36"/>
      <c r="AX92" s="36"/>
      <c r="AY92" s="36"/>
      <c r="AZ92" s="36"/>
      <c r="BA92" s="36"/>
      <c r="BB92" s="36"/>
      <c r="BC92" s="15"/>
      <c r="BD92" s="38"/>
    </row>
    <row r="93">
      <c r="A93" s="15"/>
      <c r="B93" s="30">
        <v>1.0</v>
      </c>
      <c r="C93" s="31">
        <v>89.0</v>
      </c>
      <c r="D93" s="42" t="s">
        <v>118</v>
      </c>
      <c r="E93" s="44"/>
      <c r="G93" s="45"/>
      <c r="H93" s="35"/>
      <c r="I93" s="35"/>
      <c r="J93" s="35"/>
      <c r="K93" s="35"/>
      <c r="L93" s="35"/>
      <c r="M93" s="36">
        <v>0.0</v>
      </c>
      <c r="N93" s="15"/>
      <c r="O93" s="35"/>
      <c r="P93" s="36">
        <v>0.0</v>
      </c>
      <c r="Q93" s="35"/>
      <c r="R93" s="15"/>
      <c r="S93" s="36">
        <v>0.0</v>
      </c>
      <c r="T93" s="15"/>
      <c r="U93" s="35"/>
      <c r="V93" s="35"/>
      <c r="W93" s="35"/>
      <c r="X93" s="15"/>
      <c r="Y93" s="35"/>
      <c r="Z93" s="36">
        <v>1.0</v>
      </c>
      <c r="AA93" s="35"/>
      <c r="AB93" s="36">
        <v>1.0</v>
      </c>
      <c r="AC93" s="36">
        <v>0.0</v>
      </c>
      <c r="AD93" s="35"/>
      <c r="AE93" s="35"/>
      <c r="AF93" s="35"/>
      <c r="AG93" s="15"/>
      <c r="AH93" s="36">
        <v>0.0</v>
      </c>
      <c r="AI93" s="36">
        <v>0.0</v>
      </c>
      <c r="AJ93" s="35"/>
      <c r="AK93" s="35"/>
      <c r="AL93" s="35"/>
      <c r="AM93" s="35"/>
      <c r="AN93" s="15"/>
      <c r="AO93" s="35"/>
      <c r="AP93" s="35"/>
      <c r="AQ93" s="15"/>
      <c r="AR93" s="35"/>
      <c r="AS93" s="15"/>
      <c r="AT93" s="36">
        <v>0.0</v>
      </c>
      <c r="AU93" s="15"/>
      <c r="AV93" s="36"/>
      <c r="AW93" s="36"/>
      <c r="AX93" s="36"/>
      <c r="AY93" s="36"/>
      <c r="AZ93" s="36"/>
      <c r="BA93" s="36"/>
      <c r="BB93" s="36"/>
      <c r="BC93" s="15"/>
      <c r="BD93" s="38"/>
    </row>
    <row r="94">
      <c r="A94" s="15"/>
      <c r="B94" s="30">
        <v>1.0</v>
      </c>
      <c r="C94" s="31">
        <v>90.0</v>
      </c>
      <c r="D94" s="42" t="s">
        <v>119</v>
      </c>
      <c r="E94" s="44"/>
      <c r="G94" s="45"/>
      <c r="H94" s="35"/>
      <c r="I94" s="35"/>
      <c r="J94" s="35"/>
      <c r="K94" s="35"/>
      <c r="L94" s="35"/>
      <c r="M94" s="36">
        <v>0.0</v>
      </c>
      <c r="N94" s="15"/>
      <c r="O94" s="35"/>
      <c r="P94" s="36">
        <v>0.0</v>
      </c>
      <c r="Q94" s="35"/>
      <c r="R94" s="15"/>
      <c r="S94" s="36">
        <v>0.0</v>
      </c>
      <c r="T94" s="15"/>
      <c r="U94" s="35"/>
      <c r="V94" s="35"/>
      <c r="W94" s="35"/>
      <c r="X94" s="15"/>
      <c r="Y94" s="35"/>
      <c r="Z94" s="36">
        <v>1.0</v>
      </c>
      <c r="AA94" s="35"/>
      <c r="AB94" s="36">
        <v>1.0</v>
      </c>
      <c r="AC94" s="36">
        <v>0.0</v>
      </c>
      <c r="AD94" s="35"/>
      <c r="AE94" s="35"/>
      <c r="AF94" s="35"/>
      <c r="AG94" s="15"/>
      <c r="AH94" s="36">
        <v>0.0</v>
      </c>
      <c r="AI94" s="36">
        <v>0.0</v>
      </c>
      <c r="AJ94" s="35"/>
      <c r="AK94" s="35"/>
      <c r="AL94" s="35"/>
      <c r="AM94" s="35"/>
      <c r="AN94" s="15"/>
      <c r="AO94" s="35"/>
      <c r="AP94" s="35"/>
      <c r="AQ94" s="15"/>
      <c r="AR94" s="35"/>
      <c r="AS94" s="15"/>
      <c r="AT94" s="36">
        <v>0.0</v>
      </c>
      <c r="AU94" s="15"/>
      <c r="AV94" s="36"/>
      <c r="AW94" s="36"/>
      <c r="AX94" s="36"/>
      <c r="AY94" s="36"/>
      <c r="AZ94" s="36"/>
      <c r="BA94" s="36"/>
      <c r="BB94" s="36"/>
      <c r="BC94" s="15"/>
      <c r="BD94" s="38"/>
    </row>
    <row r="95">
      <c r="A95" s="15"/>
      <c r="B95" s="41">
        <v>3.0</v>
      </c>
      <c r="C95" s="31">
        <v>91.0</v>
      </c>
      <c r="D95" s="42" t="s">
        <v>120</v>
      </c>
      <c r="E95" s="44"/>
      <c r="G95" s="45"/>
      <c r="H95" s="35"/>
      <c r="I95" s="35"/>
      <c r="J95" s="35"/>
      <c r="K95" s="35"/>
      <c r="L95" s="35"/>
      <c r="M95" s="36">
        <v>0.0</v>
      </c>
      <c r="N95" s="15"/>
      <c r="O95" s="35"/>
      <c r="P95" s="36">
        <v>0.0</v>
      </c>
      <c r="Q95" s="35"/>
      <c r="R95" s="15"/>
      <c r="S95" s="36">
        <v>0.0</v>
      </c>
      <c r="T95" s="15"/>
      <c r="U95" s="35"/>
      <c r="V95" s="35"/>
      <c r="W95" s="35"/>
      <c r="X95" s="15"/>
      <c r="Y95" s="35"/>
      <c r="Z95" s="36">
        <v>3.0</v>
      </c>
      <c r="AA95" s="35"/>
      <c r="AB95" s="56">
        <v>1.0</v>
      </c>
      <c r="AC95" s="36">
        <v>0.0</v>
      </c>
      <c r="AD95" s="35"/>
      <c r="AE95" s="35"/>
      <c r="AF95" s="35"/>
      <c r="AG95" s="15"/>
      <c r="AH95" s="36">
        <v>0.0</v>
      </c>
      <c r="AI95" s="36">
        <v>0.0</v>
      </c>
      <c r="AJ95" s="35"/>
      <c r="AK95" s="35"/>
      <c r="AL95" s="35"/>
      <c r="AM95" s="35"/>
      <c r="AN95" s="15"/>
      <c r="AO95" s="35"/>
      <c r="AP95" s="35"/>
      <c r="AQ95" s="15"/>
      <c r="AR95" s="35"/>
      <c r="AS95" s="15"/>
      <c r="AT95" s="36">
        <v>0.0</v>
      </c>
      <c r="AU95" s="15"/>
      <c r="AV95" s="36"/>
      <c r="AW95" s="36"/>
      <c r="AX95" s="36"/>
      <c r="AY95" s="36"/>
      <c r="AZ95" s="36"/>
      <c r="BA95" s="36"/>
      <c r="BB95" s="36"/>
      <c r="BC95" s="15"/>
      <c r="BD95" s="38"/>
    </row>
    <row r="96">
      <c r="A96" s="15"/>
      <c r="B96" s="30">
        <v>1.0</v>
      </c>
      <c r="C96" s="31">
        <v>92.0</v>
      </c>
      <c r="D96" s="42" t="s">
        <v>121</v>
      </c>
      <c r="E96" s="44"/>
      <c r="G96" s="45"/>
      <c r="H96" s="35"/>
      <c r="I96" s="35"/>
      <c r="J96" s="35"/>
      <c r="K96" s="35"/>
      <c r="L96" s="35"/>
      <c r="M96" s="36">
        <v>0.0</v>
      </c>
      <c r="N96" s="15"/>
      <c r="O96" s="35"/>
      <c r="P96" s="36">
        <v>0.0</v>
      </c>
      <c r="Q96" s="35"/>
      <c r="R96" s="15"/>
      <c r="S96" s="36">
        <v>0.0</v>
      </c>
      <c r="T96" s="15"/>
      <c r="U96" s="35"/>
      <c r="V96" s="35"/>
      <c r="W96" s="35"/>
      <c r="X96" s="15"/>
      <c r="Y96" s="35"/>
      <c r="Z96" s="36">
        <v>1.0</v>
      </c>
      <c r="AA96" s="35"/>
      <c r="AB96" s="36">
        <v>1.0</v>
      </c>
      <c r="AC96" s="36">
        <v>0.0</v>
      </c>
      <c r="AD96" s="35"/>
      <c r="AE96" s="35"/>
      <c r="AF96" s="35"/>
      <c r="AG96" s="15"/>
      <c r="AH96" s="36">
        <v>0.0</v>
      </c>
      <c r="AI96" s="36">
        <v>0.0</v>
      </c>
      <c r="AJ96" s="35"/>
      <c r="AK96" s="35"/>
      <c r="AL96" s="35"/>
      <c r="AM96" s="35"/>
      <c r="AN96" s="15"/>
      <c r="AO96" s="35"/>
      <c r="AP96" s="35"/>
      <c r="AQ96" s="15"/>
      <c r="AR96" s="35"/>
      <c r="AS96" s="15"/>
      <c r="AT96" s="36">
        <v>0.0</v>
      </c>
      <c r="AU96" s="15"/>
      <c r="AV96" s="36"/>
      <c r="AW96" s="36"/>
      <c r="AX96" s="36"/>
      <c r="AY96" s="36"/>
      <c r="AZ96" s="36"/>
      <c r="BA96" s="36"/>
      <c r="BB96" s="36"/>
      <c r="BC96" s="15"/>
      <c r="BD96" s="38"/>
    </row>
    <row r="97">
      <c r="A97" s="15"/>
      <c r="B97" s="30">
        <v>1.0</v>
      </c>
      <c r="C97" s="31">
        <v>93.0</v>
      </c>
      <c r="D97" s="42" t="s">
        <v>122</v>
      </c>
      <c r="E97" s="44"/>
      <c r="G97" s="45"/>
      <c r="H97" s="35"/>
      <c r="I97" s="35"/>
      <c r="J97" s="35"/>
      <c r="K97" s="35"/>
      <c r="L97" s="35"/>
      <c r="M97" s="36">
        <v>0.0</v>
      </c>
      <c r="N97" s="15"/>
      <c r="O97" s="35"/>
      <c r="P97" s="36">
        <v>0.0</v>
      </c>
      <c r="Q97" s="35"/>
      <c r="R97" s="15"/>
      <c r="S97" s="36">
        <v>0.0</v>
      </c>
      <c r="T97" s="15"/>
      <c r="U97" s="35"/>
      <c r="V97" s="35"/>
      <c r="W97" s="35"/>
      <c r="X97" s="15"/>
      <c r="Y97" s="35"/>
      <c r="Z97" s="36">
        <v>1.0</v>
      </c>
      <c r="AA97" s="35"/>
      <c r="AB97" s="36">
        <v>1.0</v>
      </c>
      <c r="AC97" s="36">
        <v>0.0</v>
      </c>
      <c r="AD97" s="35"/>
      <c r="AE97" s="35"/>
      <c r="AF97" s="35"/>
      <c r="AG97" s="15"/>
      <c r="AH97" s="36">
        <v>0.0</v>
      </c>
      <c r="AI97" s="36">
        <v>0.0</v>
      </c>
      <c r="AJ97" s="35"/>
      <c r="AK97" s="35"/>
      <c r="AL97" s="35"/>
      <c r="AM97" s="35"/>
      <c r="AN97" s="15"/>
      <c r="AO97" s="35"/>
      <c r="AP97" s="35"/>
      <c r="AQ97" s="15"/>
      <c r="AR97" s="35"/>
      <c r="AS97" s="15"/>
      <c r="AT97" s="36">
        <v>0.0</v>
      </c>
      <c r="AU97" s="15"/>
      <c r="AV97" s="36"/>
      <c r="AW97" s="36"/>
      <c r="AX97" s="36"/>
      <c r="AY97" s="36"/>
      <c r="AZ97" s="36"/>
      <c r="BA97" s="36"/>
      <c r="BB97" s="36"/>
      <c r="BC97" s="15"/>
      <c r="BD97" s="38"/>
    </row>
    <row r="98">
      <c r="A98" s="15"/>
      <c r="B98" s="30">
        <v>1.0</v>
      </c>
      <c r="C98" s="39">
        <v>94.0</v>
      </c>
      <c r="D98" s="32" t="s">
        <v>49</v>
      </c>
      <c r="E98" s="44"/>
      <c r="G98" s="45"/>
      <c r="H98" s="35"/>
      <c r="I98" s="35"/>
      <c r="J98" s="35"/>
      <c r="K98" s="35"/>
      <c r="L98" s="35"/>
      <c r="M98" s="36">
        <v>0.0</v>
      </c>
      <c r="N98" s="15"/>
      <c r="O98" s="35"/>
      <c r="P98" s="36">
        <v>1.0</v>
      </c>
      <c r="Q98" s="35"/>
      <c r="R98" s="15"/>
      <c r="S98" s="36">
        <v>1.0</v>
      </c>
      <c r="T98" s="15"/>
      <c r="U98" s="35"/>
      <c r="V98" s="35"/>
      <c r="W98" s="35"/>
      <c r="X98" s="15"/>
      <c r="Y98" s="35"/>
      <c r="Z98" s="36">
        <v>1.0</v>
      </c>
      <c r="AA98" s="35"/>
      <c r="AB98" s="36">
        <v>1.0</v>
      </c>
      <c r="AC98" s="36">
        <v>1.0</v>
      </c>
      <c r="AD98" s="35"/>
      <c r="AE98" s="35"/>
      <c r="AF98" s="35"/>
      <c r="AG98" s="15"/>
      <c r="AH98" s="36">
        <v>1.0</v>
      </c>
      <c r="AI98" s="36">
        <v>0.0</v>
      </c>
      <c r="AJ98" s="35"/>
      <c r="AK98" s="35"/>
      <c r="AL98" s="35"/>
      <c r="AM98" s="35"/>
      <c r="AN98" s="15"/>
      <c r="AO98" s="35"/>
      <c r="AP98" s="35"/>
      <c r="AQ98" s="15"/>
      <c r="AR98" s="35"/>
      <c r="AS98" s="15"/>
      <c r="AT98" s="36">
        <v>1.0</v>
      </c>
      <c r="AU98" s="15"/>
      <c r="AV98" s="36"/>
      <c r="AW98" s="36"/>
      <c r="AX98" s="36"/>
      <c r="AY98" s="36"/>
      <c r="AZ98" s="36"/>
      <c r="BA98" s="36"/>
      <c r="BB98" s="36"/>
      <c r="BC98" s="15"/>
      <c r="BD98" s="38"/>
    </row>
    <row r="99">
      <c r="A99" s="15"/>
      <c r="B99" s="30">
        <v>1.0</v>
      </c>
      <c r="C99" s="39">
        <v>95.0</v>
      </c>
      <c r="D99" s="32" t="s">
        <v>123</v>
      </c>
      <c r="E99" s="44"/>
      <c r="G99" s="45"/>
      <c r="H99" s="35"/>
      <c r="I99" s="35"/>
      <c r="J99" s="35"/>
      <c r="K99" s="35"/>
      <c r="L99" s="35"/>
      <c r="M99" s="36">
        <v>0.0</v>
      </c>
      <c r="N99" s="15"/>
      <c r="O99" s="35"/>
      <c r="P99" s="36">
        <v>1.0</v>
      </c>
      <c r="Q99" s="35"/>
      <c r="R99" s="15"/>
      <c r="S99" s="36">
        <v>1.0</v>
      </c>
      <c r="T99" s="15"/>
      <c r="U99" s="35"/>
      <c r="V99" s="35"/>
      <c r="W99" s="35"/>
      <c r="X99" s="15"/>
      <c r="Y99" s="35"/>
      <c r="Z99" s="36">
        <v>1.0</v>
      </c>
      <c r="AA99" s="35"/>
      <c r="AB99" s="36">
        <v>1.0</v>
      </c>
      <c r="AC99" s="36">
        <v>1.0</v>
      </c>
      <c r="AD99" s="35"/>
      <c r="AE99" s="35"/>
      <c r="AF99" s="35"/>
      <c r="AG99" s="15"/>
      <c r="AH99" s="36">
        <v>1.0</v>
      </c>
      <c r="AI99" s="36">
        <v>0.0</v>
      </c>
      <c r="AJ99" s="35"/>
      <c r="AK99" s="35"/>
      <c r="AL99" s="35"/>
      <c r="AM99" s="35"/>
      <c r="AN99" s="15"/>
      <c r="AO99" s="35"/>
      <c r="AP99" s="35"/>
      <c r="AQ99" s="15"/>
      <c r="AR99" s="35"/>
      <c r="AS99" s="15"/>
      <c r="AT99" s="36">
        <v>1.0</v>
      </c>
      <c r="AU99" s="15"/>
      <c r="AV99" s="36"/>
      <c r="AW99" s="36"/>
      <c r="AX99" s="36"/>
      <c r="AY99" s="36"/>
      <c r="AZ99" s="36"/>
      <c r="BA99" s="36"/>
      <c r="BB99" s="36"/>
      <c r="BC99" s="15"/>
      <c r="BD99" s="38"/>
    </row>
    <row r="100">
      <c r="A100" s="15"/>
      <c r="B100" s="30">
        <v>1.0</v>
      </c>
      <c r="C100" s="39">
        <v>96.0</v>
      </c>
      <c r="D100" s="32" t="s">
        <v>124</v>
      </c>
      <c r="E100" s="44"/>
      <c r="G100" s="45"/>
      <c r="H100" s="35"/>
      <c r="I100" s="35"/>
      <c r="J100" s="35"/>
      <c r="K100" s="35"/>
      <c r="L100" s="35"/>
      <c r="M100" s="36">
        <v>0.0</v>
      </c>
      <c r="N100" s="15"/>
      <c r="O100" s="35"/>
      <c r="P100" s="36">
        <v>1.0</v>
      </c>
      <c r="Q100" s="35"/>
      <c r="R100" s="15"/>
      <c r="S100" s="36">
        <v>1.0</v>
      </c>
      <c r="T100" s="15"/>
      <c r="U100" s="35"/>
      <c r="V100" s="35"/>
      <c r="W100" s="35"/>
      <c r="X100" s="15"/>
      <c r="Y100" s="35"/>
      <c r="Z100" s="36">
        <v>1.0</v>
      </c>
      <c r="AA100" s="35"/>
      <c r="AB100" s="36">
        <v>1.0</v>
      </c>
      <c r="AC100" s="36">
        <v>1.0</v>
      </c>
      <c r="AD100" s="35"/>
      <c r="AE100" s="35"/>
      <c r="AF100" s="35"/>
      <c r="AG100" s="15"/>
      <c r="AH100" s="36">
        <v>1.0</v>
      </c>
      <c r="AI100" s="36">
        <v>0.0</v>
      </c>
      <c r="AJ100" s="35"/>
      <c r="AK100" s="35"/>
      <c r="AL100" s="35"/>
      <c r="AM100" s="35"/>
      <c r="AN100" s="15"/>
      <c r="AO100" s="35"/>
      <c r="AP100" s="35"/>
      <c r="AQ100" s="15"/>
      <c r="AR100" s="35"/>
      <c r="AS100" s="15"/>
      <c r="AT100" s="36">
        <v>1.0</v>
      </c>
      <c r="AU100" s="15"/>
      <c r="AV100" s="36"/>
      <c r="AW100" s="36"/>
      <c r="AX100" s="36"/>
      <c r="AY100" s="36"/>
      <c r="AZ100" s="36"/>
      <c r="BA100" s="36"/>
      <c r="BB100" s="36"/>
      <c r="BC100" s="15"/>
      <c r="BD100" s="38"/>
    </row>
    <row r="101">
      <c r="A101" s="21"/>
      <c r="B101" s="30">
        <v>1.0</v>
      </c>
      <c r="C101" s="39">
        <v>97.0</v>
      </c>
      <c r="D101" s="40" t="s">
        <v>125</v>
      </c>
      <c r="E101" s="44"/>
      <c r="G101" s="45"/>
      <c r="H101" s="35"/>
      <c r="I101" s="35"/>
      <c r="J101" s="35"/>
      <c r="K101" s="35"/>
      <c r="L101" s="35"/>
      <c r="M101" s="36">
        <v>9.0</v>
      </c>
      <c r="N101" s="15"/>
      <c r="O101" s="35"/>
      <c r="P101" s="36">
        <v>1.0</v>
      </c>
      <c r="Q101" s="35"/>
      <c r="R101" s="15"/>
      <c r="S101" s="36">
        <v>1.0</v>
      </c>
      <c r="T101" s="15"/>
      <c r="U101" s="35"/>
      <c r="V101" s="35"/>
      <c r="W101" s="35"/>
      <c r="X101" s="15"/>
      <c r="Y101" s="35"/>
      <c r="Z101" s="36">
        <v>1.0</v>
      </c>
      <c r="AA101" s="35"/>
      <c r="AB101" s="36">
        <v>1.0</v>
      </c>
      <c r="AC101" s="36">
        <v>1.0</v>
      </c>
      <c r="AD101" s="35"/>
      <c r="AE101" s="35"/>
      <c r="AF101" s="35"/>
      <c r="AG101" s="15"/>
      <c r="AH101" s="36">
        <v>1.0</v>
      </c>
      <c r="AI101" s="36">
        <v>9.0</v>
      </c>
      <c r="AJ101" s="35"/>
      <c r="AK101" s="35"/>
      <c r="AL101" s="35"/>
      <c r="AM101" s="35"/>
      <c r="AN101" s="15"/>
      <c r="AO101" s="35"/>
      <c r="AP101" s="35"/>
      <c r="AQ101" s="15"/>
      <c r="AR101" s="35"/>
      <c r="AS101" s="15"/>
      <c r="AT101" s="36">
        <v>1.0</v>
      </c>
      <c r="AU101" s="15"/>
      <c r="AV101" s="36"/>
      <c r="AW101" s="36"/>
      <c r="AX101" s="36"/>
      <c r="AY101" s="36"/>
      <c r="AZ101" s="36"/>
      <c r="BA101" s="36"/>
      <c r="BB101" s="36"/>
      <c r="BC101" s="15"/>
      <c r="BD101" s="38"/>
    </row>
    <row r="102">
      <c r="A102" s="29" t="s">
        <v>126</v>
      </c>
      <c r="B102" s="30">
        <v>1.0</v>
      </c>
      <c r="C102" s="39">
        <v>98.0</v>
      </c>
      <c r="D102" s="32" t="s">
        <v>127</v>
      </c>
      <c r="E102" s="44"/>
      <c r="G102" s="45"/>
      <c r="H102" s="35"/>
      <c r="I102" s="35"/>
      <c r="J102" s="35"/>
      <c r="K102" s="35"/>
      <c r="L102" s="35"/>
      <c r="M102" s="36">
        <v>0.0</v>
      </c>
      <c r="N102" s="15"/>
      <c r="O102" s="35"/>
      <c r="P102" s="35"/>
      <c r="Q102" s="35"/>
      <c r="R102" s="15"/>
      <c r="S102" s="35"/>
      <c r="T102" s="15"/>
      <c r="U102" s="35"/>
      <c r="V102" s="35"/>
      <c r="W102" s="35"/>
      <c r="X102" s="15"/>
      <c r="Y102" s="35"/>
      <c r="Z102" s="35"/>
      <c r="AA102" s="36">
        <v>1.0</v>
      </c>
      <c r="AB102" s="35"/>
      <c r="AC102" s="35"/>
      <c r="AD102" s="35"/>
      <c r="AE102" s="35"/>
      <c r="AF102" s="35"/>
      <c r="AG102" s="15"/>
      <c r="AH102" s="35"/>
      <c r="AI102" s="36">
        <v>0.0</v>
      </c>
      <c r="AJ102" s="35"/>
      <c r="AK102" s="35"/>
      <c r="AL102" s="35"/>
      <c r="AM102" s="35"/>
      <c r="AN102" s="15"/>
      <c r="AO102" s="35"/>
      <c r="AP102" s="35"/>
      <c r="AQ102" s="15"/>
      <c r="AR102" s="35"/>
      <c r="AS102" s="15"/>
      <c r="AT102" s="35"/>
      <c r="AU102" s="15"/>
      <c r="AV102" s="35"/>
      <c r="AW102" s="35"/>
      <c r="AX102" s="35"/>
      <c r="AY102" s="35"/>
      <c r="AZ102" s="36">
        <v>1.0</v>
      </c>
      <c r="BA102" s="36"/>
      <c r="BB102" s="36"/>
      <c r="BC102" s="15"/>
      <c r="BD102" s="38"/>
    </row>
    <row r="103">
      <c r="A103" s="15"/>
      <c r="B103" s="30">
        <v>1.0</v>
      </c>
      <c r="C103" s="39">
        <v>99.0</v>
      </c>
      <c r="D103" s="32" t="s">
        <v>128</v>
      </c>
      <c r="E103" s="44"/>
      <c r="G103" s="45"/>
      <c r="H103" s="35"/>
      <c r="I103" s="35"/>
      <c r="J103" s="35"/>
      <c r="K103" s="35"/>
      <c r="L103" s="35"/>
      <c r="M103" s="36">
        <v>0.0</v>
      </c>
      <c r="N103" s="15"/>
      <c r="O103" s="35"/>
      <c r="P103" s="35"/>
      <c r="Q103" s="35"/>
      <c r="R103" s="15"/>
      <c r="S103" s="35"/>
      <c r="T103" s="15"/>
      <c r="U103" s="35"/>
      <c r="V103" s="35"/>
      <c r="W103" s="35"/>
      <c r="X103" s="15"/>
      <c r="Y103" s="35"/>
      <c r="Z103" s="35"/>
      <c r="AA103" s="36">
        <v>1.0</v>
      </c>
      <c r="AB103" s="35"/>
      <c r="AC103" s="35"/>
      <c r="AD103" s="35"/>
      <c r="AE103" s="35"/>
      <c r="AF103" s="35"/>
      <c r="AG103" s="15"/>
      <c r="AH103" s="35"/>
      <c r="AI103" s="36">
        <v>0.0</v>
      </c>
      <c r="AJ103" s="35"/>
      <c r="AK103" s="35"/>
      <c r="AL103" s="35"/>
      <c r="AM103" s="35"/>
      <c r="AN103" s="15"/>
      <c r="AO103" s="35"/>
      <c r="AP103" s="35"/>
      <c r="AQ103" s="15"/>
      <c r="AR103" s="35"/>
      <c r="AS103" s="15"/>
      <c r="AT103" s="35"/>
      <c r="AU103" s="15"/>
      <c r="AV103" s="35"/>
      <c r="AW103" s="35"/>
      <c r="AX103" s="35"/>
      <c r="AY103" s="35"/>
      <c r="AZ103" s="36">
        <v>1.0</v>
      </c>
      <c r="BA103" s="36"/>
      <c r="BB103" s="36"/>
      <c r="BC103" s="15"/>
      <c r="BD103" s="38"/>
    </row>
    <row r="104">
      <c r="A104" s="15"/>
      <c r="B104" s="30">
        <v>1.0</v>
      </c>
      <c r="C104" s="39">
        <v>100.0</v>
      </c>
      <c r="D104" s="32" t="s">
        <v>129</v>
      </c>
      <c r="E104" s="44"/>
      <c r="G104" s="45"/>
      <c r="H104" s="35"/>
      <c r="I104" s="35"/>
      <c r="J104" s="35"/>
      <c r="K104" s="35"/>
      <c r="L104" s="35"/>
      <c r="M104" s="36">
        <v>0.0</v>
      </c>
      <c r="N104" s="15"/>
      <c r="O104" s="35"/>
      <c r="P104" s="35"/>
      <c r="Q104" s="35"/>
      <c r="R104" s="15"/>
      <c r="S104" s="35"/>
      <c r="T104" s="15"/>
      <c r="U104" s="35"/>
      <c r="V104" s="35"/>
      <c r="W104" s="35"/>
      <c r="X104" s="15"/>
      <c r="Y104" s="35"/>
      <c r="Z104" s="35"/>
      <c r="AA104" s="36">
        <v>1.0</v>
      </c>
      <c r="AB104" s="35"/>
      <c r="AC104" s="35"/>
      <c r="AD104" s="35"/>
      <c r="AE104" s="35"/>
      <c r="AF104" s="35"/>
      <c r="AG104" s="15"/>
      <c r="AH104" s="35"/>
      <c r="AI104" s="36">
        <v>0.0</v>
      </c>
      <c r="AJ104" s="35"/>
      <c r="AK104" s="35"/>
      <c r="AL104" s="35"/>
      <c r="AM104" s="35"/>
      <c r="AN104" s="15"/>
      <c r="AO104" s="35"/>
      <c r="AP104" s="35"/>
      <c r="AQ104" s="15"/>
      <c r="AR104" s="35"/>
      <c r="AS104" s="15"/>
      <c r="AT104" s="35"/>
      <c r="AU104" s="15"/>
      <c r="AV104" s="35"/>
      <c r="AW104" s="35"/>
      <c r="AX104" s="35"/>
      <c r="AY104" s="35"/>
      <c r="AZ104" s="36">
        <v>1.0</v>
      </c>
      <c r="BA104" s="36"/>
      <c r="BB104" s="36"/>
      <c r="BC104" s="15"/>
      <c r="BD104" s="38"/>
    </row>
    <row r="105">
      <c r="A105" s="15"/>
      <c r="B105" s="30">
        <v>1.0</v>
      </c>
      <c r="C105" s="39">
        <v>101.0</v>
      </c>
      <c r="D105" s="32" t="s">
        <v>130</v>
      </c>
      <c r="E105" s="44"/>
      <c r="G105" s="45"/>
      <c r="H105" s="35"/>
      <c r="I105" s="35"/>
      <c r="J105" s="35"/>
      <c r="K105" s="35"/>
      <c r="L105" s="35"/>
      <c r="M105" s="36">
        <v>0.0</v>
      </c>
      <c r="N105" s="15"/>
      <c r="O105" s="35"/>
      <c r="P105" s="35"/>
      <c r="Q105" s="35"/>
      <c r="R105" s="15"/>
      <c r="S105" s="35"/>
      <c r="T105" s="15"/>
      <c r="U105" s="35"/>
      <c r="V105" s="35"/>
      <c r="W105" s="35"/>
      <c r="X105" s="15"/>
      <c r="Y105" s="35"/>
      <c r="Z105" s="35"/>
      <c r="AA105" s="36">
        <v>1.0</v>
      </c>
      <c r="AB105" s="35"/>
      <c r="AC105" s="35"/>
      <c r="AD105" s="35"/>
      <c r="AE105" s="35"/>
      <c r="AF105" s="35"/>
      <c r="AG105" s="15"/>
      <c r="AH105" s="35"/>
      <c r="AI105" s="36">
        <v>0.0</v>
      </c>
      <c r="AJ105" s="35"/>
      <c r="AK105" s="35"/>
      <c r="AL105" s="35"/>
      <c r="AM105" s="35"/>
      <c r="AN105" s="15"/>
      <c r="AO105" s="35"/>
      <c r="AP105" s="35"/>
      <c r="AQ105" s="15"/>
      <c r="AR105" s="35"/>
      <c r="AS105" s="15"/>
      <c r="AT105" s="35"/>
      <c r="AU105" s="15"/>
      <c r="AV105" s="35"/>
      <c r="AW105" s="35"/>
      <c r="AX105" s="35"/>
      <c r="AY105" s="35"/>
      <c r="AZ105" s="36">
        <v>1.0</v>
      </c>
      <c r="BA105" s="36"/>
      <c r="BB105" s="36"/>
      <c r="BC105" s="15"/>
      <c r="BD105" s="38"/>
    </row>
    <row r="106">
      <c r="A106" s="15"/>
      <c r="B106" s="30">
        <v>1.0</v>
      </c>
      <c r="C106" s="39">
        <v>102.0</v>
      </c>
      <c r="D106" s="32" t="s">
        <v>131</v>
      </c>
      <c r="E106" s="44"/>
      <c r="G106" s="45"/>
      <c r="H106" s="35"/>
      <c r="I106" s="35"/>
      <c r="J106" s="35"/>
      <c r="K106" s="35"/>
      <c r="L106" s="35"/>
      <c r="M106" s="36">
        <v>0.0</v>
      </c>
      <c r="N106" s="15"/>
      <c r="O106" s="35"/>
      <c r="P106" s="35"/>
      <c r="Q106" s="35"/>
      <c r="R106" s="15"/>
      <c r="S106" s="35"/>
      <c r="T106" s="15"/>
      <c r="U106" s="35"/>
      <c r="V106" s="35"/>
      <c r="W106" s="35"/>
      <c r="X106" s="15"/>
      <c r="Y106" s="35"/>
      <c r="Z106" s="35"/>
      <c r="AA106" s="36">
        <v>1.0</v>
      </c>
      <c r="AB106" s="35"/>
      <c r="AC106" s="35"/>
      <c r="AD106" s="35"/>
      <c r="AE106" s="35"/>
      <c r="AF106" s="35"/>
      <c r="AG106" s="15"/>
      <c r="AH106" s="35"/>
      <c r="AI106" s="36">
        <v>0.0</v>
      </c>
      <c r="AJ106" s="35"/>
      <c r="AK106" s="35"/>
      <c r="AL106" s="35"/>
      <c r="AM106" s="35"/>
      <c r="AN106" s="15"/>
      <c r="AO106" s="35"/>
      <c r="AP106" s="35"/>
      <c r="AQ106" s="15"/>
      <c r="AR106" s="35"/>
      <c r="AS106" s="15"/>
      <c r="AT106" s="35"/>
      <c r="AU106" s="15"/>
      <c r="AV106" s="35"/>
      <c r="AW106" s="35"/>
      <c r="AX106" s="35"/>
      <c r="AY106" s="35"/>
      <c r="AZ106" s="36">
        <v>1.0</v>
      </c>
      <c r="BA106" s="36"/>
      <c r="BB106" s="36"/>
      <c r="BC106" s="15"/>
      <c r="BD106" s="38"/>
    </row>
    <row r="107">
      <c r="A107" s="15"/>
      <c r="B107" s="30">
        <v>1.0</v>
      </c>
      <c r="C107" s="31">
        <v>103.0</v>
      </c>
      <c r="D107" s="32" t="s">
        <v>132</v>
      </c>
      <c r="E107" s="44"/>
      <c r="G107" s="45"/>
      <c r="H107" s="35"/>
      <c r="I107" s="35"/>
      <c r="J107" s="35"/>
      <c r="K107" s="35"/>
      <c r="L107" s="35"/>
      <c r="M107" s="36">
        <v>1.0</v>
      </c>
      <c r="N107" s="15"/>
      <c r="O107" s="35"/>
      <c r="P107" s="35"/>
      <c r="Q107" s="35"/>
      <c r="R107" s="15"/>
      <c r="S107" s="35"/>
      <c r="T107" s="15"/>
      <c r="U107" s="35"/>
      <c r="V107" s="35"/>
      <c r="W107" s="35"/>
      <c r="X107" s="15"/>
      <c r="Y107" s="35"/>
      <c r="Z107" s="35"/>
      <c r="AA107" s="36">
        <v>1.0</v>
      </c>
      <c r="AB107" s="35"/>
      <c r="AC107" s="35"/>
      <c r="AD107" s="35"/>
      <c r="AE107" s="35"/>
      <c r="AF107" s="35"/>
      <c r="AG107" s="15"/>
      <c r="AH107" s="35"/>
      <c r="AI107" s="36">
        <v>1.0</v>
      </c>
      <c r="AJ107" s="35"/>
      <c r="AK107" s="35"/>
      <c r="AL107" s="35"/>
      <c r="AM107" s="35"/>
      <c r="AN107" s="15"/>
      <c r="AO107" s="35"/>
      <c r="AP107" s="35"/>
      <c r="AQ107" s="15"/>
      <c r="AR107" s="35"/>
      <c r="AS107" s="15"/>
      <c r="AT107" s="35"/>
      <c r="AU107" s="15"/>
      <c r="AV107" s="35"/>
      <c r="AW107" s="35"/>
      <c r="AX107" s="35"/>
      <c r="AY107" s="35"/>
      <c r="AZ107" s="36">
        <v>1.0</v>
      </c>
      <c r="BA107" s="36"/>
      <c r="BB107" s="36"/>
      <c r="BC107" s="15"/>
      <c r="BD107" s="38"/>
    </row>
    <row r="108">
      <c r="A108" s="15"/>
      <c r="B108" s="30">
        <v>1.0</v>
      </c>
      <c r="C108" s="31">
        <v>104.0</v>
      </c>
      <c r="D108" s="32" t="s">
        <v>133</v>
      </c>
      <c r="E108" s="44"/>
      <c r="G108" s="45"/>
      <c r="H108" s="35"/>
      <c r="I108" s="35"/>
      <c r="J108" s="35"/>
      <c r="K108" s="35"/>
      <c r="L108" s="35"/>
      <c r="M108" s="36">
        <v>1.0</v>
      </c>
      <c r="N108" s="15"/>
      <c r="O108" s="35"/>
      <c r="P108" s="35"/>
      <c r="Q108" s="35"/>
      <c r="R108" s="15"/>
      <c r="S108" s="35"/>
      <c r="T108" s="15"/>
      <c r="U108" s="35"/>
      <c r="V108" s="35"/>
      <c r="W108" s="35"/>
      <c r="X108" s="15"/>
      <c r="Y108" s="35"/>
      <c r="Z108" s="35"/>
      <c r="AA108" s="36">
        <v>1.0</v>
      </c>
      <c r="AB108" s="35"/>
      <c r="AC108" s="35"/>
      <c r="AD108" s="35"/>
      <c r="AE108" s="35"/>
      <c r="AF108" s="35"/>
      <c r="AG108" s="15"/>
      <c r="AH108" s="35"/>
      <c r="AI108" s="36">
        <v>1.0</v>
      </c>
      <c r="AJ108" s="35"/>
      <c r="AK108" s="35"/>
      <c r="AL108" s="35"/>
      <c r="AM108" s="35"/>
      <c r="AN108" s="15"/>
      <c r="AO108" s="35"/>
      <c r="AP108" s="35"/>
      <c r="AQ108" s="15"/>
      <c r="AR108" s="35"/>
      <c r="AS108" s="15"/>
      <c r="AT108" s="35"/>
      <c r="AU108" s="15"/>
      <c r="AV108" s="35"/>
      <c r="AW108" s="35"/>
      <c r="AX108" s="35"/>
      <c r="AY108" s="35"/>
      <c r="AZ108" s="36">
        <v>1.0</v>
      </c>
      <c r="BA108" s="36"/>
      <c r="BB108" s="36"/>
      <c r="BC108" s="15"/>
      <c r="BD108" s="38"/>
    </row>
    <row r="109">
      <c r="A109" s="15"/>
      <c r="B109" s="30">
        <v>1.0</v>
      </c>
      <c r="C109" s="31">
        <v>105.0</v>
      </c>
      <c r="D109" s="32" t="s">
        <v>134</v>
      </c>
      <c r="E109" s="44"/>
      <c r="G109" s="45"/>
      <c r="H109" s="35"/>
      <c r="I109" s="35"/>
      <c r="J109" s="35"/>
      <c r="K109" s="35"/>
      <c r="L109" s="35"/>
      <c r="M109" s="36">
        <v>1.0</v>
      </c>
      <c r="N109" s="15"/>
      <c r="O109" s="35"/>
      <c r="P109" s="35"/>
      <c r="Q109" s="35"/>
      <c r="R109" s="15"/>
      <c r="S109" s="35"/>
      <c r="T109" s="15"/>
      <c r="U109" s="35"/>
      <c r="V109" s="35"/>
      <c r="W109" s="35"/>
      <c r="X109" s="15"/>
      <c r="Y109" s="35"/>
      <c r="Z109" s="35"/>
      <c r="AA109" s="36">
        <v>1.0</v>
      </c>
      <c r="AB109" s="35"/>
      <c r="AC109" s="35"/>
      <c r="AD109" s="35"/>
      <c r="AE109" s="35"/>
      <c r="AF109" s="35"/>
      <c r="AG109" s="15"/>
      <c r="AH109" s="35"/>
      <c r="AI109" s="36">
        <v>1.0</v>
      </c>
      <c r="AJ109" s="35"/>
      <c r="AK109" s="35"/>
      <c r="AL109" s="35"/>
      <c r="AM109" s="35"/>
      <c r="AN109" s="15"/>
      <c r="AO109" s="35"/>
      <c r="AP109" s="35"/>
      <c r="AQ109" s="15"/>
      <c r="AR109" s="35"/>
      <c r="AS109" s="15"/>
      <c r="AT109" s="35"/>
      <c r="AU109" s="15"/>
      <c r="AV109" s="35"/>
      <c r="AW109" s="35"/>
      <c r="AX109" s="35"/>
      <c r="AY109" s="35"/>
      <c r="AZ109" s="36">
        <v>1.0</v>
      </c>
      <c r="BA109" s="36"/>
      <c r="BB109" s="36"/>
      <c r="BC109" s="15"/>
      <c r="BD109" s="38"/>
    </row>
    <row r="110">
      <c r="A110" s="15"/>
      <c r="B110" s="30">
        <v>1.0</v>
      </c>
      <c r="C110" s="31">
        <v>106.0</v>
      </c>
      <c r="D110" s="42" t="s">
        <v>135</v>
      </c>
      <c r="E110" s="44"/>
      <c r="G110" s="45"/>
      <c r="H110" s="35"/>
      <c r="I110" s="35"/>
      <c r="J110" s="35"/>
      <c r="K110" s="35"/>
      <c r="L110" s="35"/>
      <c r="M110" s="36">
        <v>1.0</v>
      </c>
      <c r="N110" s="15"/>
      <c r="O110" s="35"/>
      <c r="P110" s="35"/>
      <c r="Q110" s="35"/>
      <c r="R110" s="15"/>
      <c r="S110" s="35"/>
      <c r="T110" s="15"/>
      <c r="U110" s="35"/>
      <c r="V110" s="35"/>
      <c r="W110" s="35"/>
      <c r="X110" s="15"/>
      <c r="Y110" s="35"/>
      <c r="Z110" s="35"/>
      <c r="AA110" s="36">
        <v>1.0</v>
      </c>
      <c r="AB110" s="35"/>
      <c r="AC110" s="35"/>
      <c r="AD110" s="35"/>
      <c r="AE110" s="35"/>
      <c r="AF110" s="35"/>
      <c r="AG110" s="15"/>
      <c r="AH110" s="35"/>
      <c r="AI110" s="36">
        <v>1.0</v>
      </c>
      <c r="AJ110" s="35"/>
      <c r="AK110" s="35"/>
      <c r="AL110" s="35"/>
      <c r="AM110" s="35"/>
      <c r="AN110" s="15"/>
      <c r="AO110" s="35"/>
      <c r="AP110" s="35"/>
      <c r="AQ110" s="15"/>
      <c r="AR110" s="35"/>
      <c r="AS110" s="15"/>
      <c r="AT110" s="35"/>
      <c r="AU110" s="15"/>
      <c r="AV110" s="35"/>
      <c r="AW110" s="35"/>
      <c r="AX110" s="35"/>
      <c r="AY110" s="35"/>
      <c r="AZ110" s="36">
        <v>1.0</v>
      </c>
      <c r="BA110" s="36"/>
      <c r="BB110" s="36"/>
      <c r="BC110" s="15"/>
      <c r="BD110" s="38"/>
    </row>
    <row r="111">
      <c r="A111" s="15"/>
      <c r="B111" s="30">
        <v>1.0</v>
      </c>
      <c r="C111" s="31">
        <v>107.0</v>
      </c>
      <c r="D111" s="42" t="s">
        <v>136</v>
      </c>
      <c r="E111" s="44"/>
      <c r="G111" s="45"/>
      <c r="H111" s="35"/>
      <c r="I111" s="35"/>
      <c r="J111" s="35"/>
      <c r="K111" s="35"/>
      <c r="L111" s="35"/>
      <c r="M111" s="36">
        <v>1.0</v>
      </c>
      <c r="N111" s="15"/>
      <c r="O111" s="35"/>
      <c r="P111" s="35"/>
      <c r="Q111" s="35"/>
      <c r="R111" s="15"/>
      <c r="S111" s="35"/>
      <c r="T111" s="15"/>
      <c r="U111" s="35"/>
      <c r="V111" s="35"/>
      <c r="W111" s="35"/>
      <c r="X111" s="15"/>
      <c r="Y111" s="35"/>
      <c r="Z111" s="35"/>
      <c r="AA111" s="36">
        <v>1.0</v>
      </c>
      <c r="AB111" s="35"/>
      <c r="AC111" s="35"/>
      <c r="AD111" s="35"/>
      <c r="AE111" s="35"/>
      <c r="AF111" s="35"/>
      <c r="AG111" s="15"/>
      <c r="AH111" s="35"/>
      <c r="AI111" s="36">
        <v>1.0</v>
      </c>
      <c r="AJ111" s="35"/>
      <c r="AK111" s="35"/>
      <c r="AL111" s="35"/>
      <c r="AM111" s="35"/>
      <c r="AN111" s="15"/>
      <c r="AO111" s="35"/>
      <c r="AP111" s="35"/>
      <c r="AQ111" s="15"/>
      <c r="AR111" s="35"/>
      <c r="AS111" s="15"/>
      <c r="AT111" s="35"/>
      <c r="AU111" s="15"/>
      <c r="AV111" s="35"/>
      <c r="AW111" s="35"/>
      <c r="AX111" s="35"/>
      <c r="AY111" s="35"/>
      <c r="AZ111" s="36">
        <v>1.0</v>
      </c>
      <c r="BA111" s="36"/>
      <c r="BB111" s="36"/>
      <c r="BC111" s="15"/>
      <c r="BD111" s="38"/>
    </row>
    <row r="112">
      <c r="A112" s="15"/>
      <c r="B112" s="30">
        <v>1.0</v>
      </c>
      <c r="C112" s="31">
        <v>108.0</v>
      </c>
      <c r="D112" s="32" t="s">
        <v>137</v>
      </c>
      <c r="E112" s="44"/>
      <c r="G112" s="45"/>
      <c r="H112" s="35"/>
      <c r="I112" s="35"/>
      <c r="J112" s="35"/>
      <c r="K112" s="35"/>
      <c r="L112" s="35"/>
      <c r="M112" s="36">
        <v>1.0</v>
      </c>
      <c r="N112" s="15"/>
      <c r="O112" s="35"/>
      <c r="P112" s="35"/>
      <c r="Q112" s="35"/>
      <c r="R112" s="15"/>
      <c r="S112" s="35"/>
      <c r="T112" s="15"/>
      <c r="U112" s="35"/>
      <c r="V112" s="35"/>
      <c r="W112" s="35"/>
      <c r="X112" s="15"/>
      <c r="Y112" s="35"/>
      <c r="Z112" s="35"/>
      <c r="AA112" s="36">
        <v>1.0</v>
      </c>
      <c r="AB112" s="35"/>
      <c r="AC112" s="35"/>
      <c r="AD112" s="35"/>
      <c r="AE112" s="35"/>
      <c r="AF112" s="35"/>
      <c r="AG112" s="15"/>
      <c r="AH112" s="35"/>
      <c r="AI112" s="36">
        <v>1.0</v>
      </c>
      <c r="AJ112" s="35"/>
      <c r="AK112" s="35"/>
      <c r="AL112" s="35"/>
      <c r="AM112" s="35"/>
      <c r="AN112" s="15"/>
      <c r="AO112" s="35"/>
      <c r="AP112" s="35"/>
      <c r="AQ112" s="15"/>
      <c r="AR112" s="35"/>
      <c r="AS112" s="15"/>
      <c r="AT112" s="35"/>
      <c r="AU112" s="15"/>
      <c r="AV112" s="35"/>
      <c r="AW112" s="35"/>
      <c r="AX112" s="35"/>
      <c r="AY112" s="35"/>
      <c r="AZ112" s="36">
        <v>1.0</v>
      </c>
      <c r="BA112" s="36"/>
      <c r="BB112" s="36"/>
      <c r="BC112" s="15"/>
      <c r="BD112" s="38"/>
    </row>
    <row r="113">
      <c r="A113" s="15"/>
      <c r="B113" s="30">
        <v>1.0</v>
      </c>
      <c r="C113" s="39">
        <v>109.0</v>
      </c>
      <c r="D113" s="32" t="s">
        <v>138</v>
      </c>
      <c r="E113" s="44"/>
      <c r="G113" s="45"/>
      <c r="H113" s="35"/>
      <c r="I113" s="35"/>
      <c r="J113" s="35"/>
      <c r="K113" s="35"/>
      <c r="L113" s="35"/>
      <c r="M113" s="36">
        <v>1.0</v>
      </c>
      <c r="N113" s="15"/>
      <c r="O113" s="35"/>
      <c r="P113" s="35"/>
      <c r="Q113" s="35"/>
      <c r="R113" s="15"/>
      <c r="S113" s="35"/>
      <c r="T113" s="15"/>
      <c r="U113" s="35"/>
      <c r="V113" s="35"/>
      <c r="W113" s="35"/>
      <c r="X113" s="15"/>
      <c r="Y113" s="35"/>
      <c r="Z113" s="35"/>
      <c r="AA113" s="36">
        <v>1.0</v>
      </c>
      <c r="AB113" s="35"/>
      <c r="AC113" s="35"/>
      <c r="AD113" s="35"/>
      <c r="AE113" s="35"/>
      <c r="AF113" s="35"/>
      <c r="AG113" s="15"/>
      <c r="AH113" s="35"/>
      <c r="AI113" s="36">
        <v>1.0</v>
      </c>
      <c r="AJ113" s="35"/>
      <c r="AK113" s="35"/>
      <c r="AL113" s="35"/>
      <c r="AM113" s="35"/>
      <c r="AN113" s="15"/>
      <c r="AO113" s="35"/>
      <c r="AP113" s="35"/>
      <c r="AQ113" s="15"/>
      <c r="AR113" s="35"/>
      <c r="AS113" s="15"/>
      <c r="AT113" s="35"/>
      <c r="AU113" s="15"/>
      <c r="AV113" s="35"/>
      <c r="AW113" s="35"/>
      <c r="AX113" s="35"/>
      <c r="AY113" s="35"/>
      <c r="AZ113" s="36">
        <v>1.0</v>
      </c>
      <c r="BA113" s="36"/>
      <c r="BB113" s="36"/>
      <c r="BC113" s="15"/>
      <c r="BD113" s="38"/>
    </row>
    <row r="114">
      <c r="A114" s="21"/>
      <c r="B114" s="30">
        <v>1.0</v>
      </c>
      <c r="C114" s="39">
        <v>110.0</v>
      </c>
      <c r="D114" s="32" t="s">
        <v>139</v>
      </c>
      <c r="E114" s="44"/>
      <c r="G114" s="45"/>
      <c r="H114" s="35"/>
      <c r="I114" s="35"/>
      <c r="J114" s="35"/>
      <c r="K114" s="35"/>
      <c r="L114" s="35"/>
      <c r="M114" s="36">
        <v>1.0</v>
      </c>
      <c r="N114" s="15"/>
      <c r="O114" s="35"/>
      <c r="P114" s="35"/>
      <c r="Q114" s="35"/>
      <c r="R114" s="15"/>
      <c r="S114" s="35"/>
      <c r="T114" s="15"/>
      <c r="U114" s="35"/>
      <c r="V114" s="35"/>
      <c r="W114" s="35"/>
      <c r="X114" s="15"/>
      <c r="Y114" s="35"/>
      <c r="Z114" s="35"/>
      <c r="AA114" s="36">
        <v>1.0</v>
      </c>
      <c r="AB114" s="35"/>
      <c r="AC114" s="35"/>
      <c r="AD114" s="35"/>
      <c r="AE114" s="35"/>
      <c r="AF114" s="35"/>
      <c r="AG114" s="15"/>
      <c r="AH114" s="35"/>
      <c r="AI114" s="36">
        <v>1.0</v>
      </c>
      <c r="AJ114" s="35"/>
      <c r="AK114" s="35"/>
      <c r="AL114" s="35"/>
      <c r="AM114" s="35"/>
      <c r="AN114" s="15"/>
      <c r="AO114" s="35"/>
      <c r="AP114" s="35"/>
      <c r="AQ114" s="15"/>
      <c r="AR114" s="35"/>
      <c r="AS114" s="15"/>
      <c r="AT114" s="35"/>
      <c r="AU114" s="15"/>
      <c r="AV114" s="35"/>
      <c r="AW114" s="35"/>
      <c r="AX114" s="35"/>
      <c r="AY114" s="35"/>
      <c r="AZ114" s="36">
        <v>1.0</v>
      </c>
      <c r="BA114" s="36"/>
      <c r="BB114" s="36"/>
      <c r="BC114" s="15"/>
      <c r="BD114" s="38"/>
    </row>
    <row r="115">
      <c r="A115" s="29" t="s">
        <v>140</v>
      </c>
      <c r="B115" s="30">
        <v>1.0</v>
      </c>
      <c r="C115" s="39">
        <v>111.0</v>
      </c>
      <c r="D115" s="32" t="s">
        <v>141</v>
      </c>
      <c r="E115" s="44"/>
      <c r="G115" s="45"/>
      <c r="H115" s="35"/>
      <c r="I115" s="35"/>
      <c r="J115" s="35"/>
      <c r="K115" s="35"/>
      <c r="L115" s="35"/>
      <c r="M115" s="35"/>
      <c r="N115" s="15"/>
      <c r="O115" s="35"/>
      <c r="P115" s="35"/>
      <c r="Q115" s="35"/>
      <c r="R115" s="15"/>
      <c r="S115" s="35"/>
      <c r="T115" s="15"/>
      <c r="U115" s="35"/>
      <c r="V115" s="35"/>
      <c r="W115" s="35"/>
      <c r="X115" s="15"/>
      <c r="Y115" s="35"/>
      <c r="Z115" s="35"/>
      <c r="AA115" s="35"/>
      <c r="AB115" s="35"/>
      <c r="AC115" s="35"/>
      <c r="AD115" s="35"/>
      <c r="AE115" s="35"/>
      <c r="AF115" s="35"/>
      <c r="AG115" s="15"/>
      <c r="AH115" s="35"/>
      <c r="AI115" s="35"/>
      <c r="AJ115" s="35"/>
      <c r="AK115" s="35"/>
      <c r="AL115" s="35"/>
      <c r="AM115" s="35"/>
      <c r="AN115" s="15"/>
      <c r="AO115" s="35"/>
      <c r="AP115" s="35"/>
      <c r="AQ115" s="15"/>
      <c r="AR115" s="35"/>
      <c r="AS115" s="15"/>
      <c r="AT115" s="35"/>
      <c r="AU115" s="15"/>
      <c r="AV115" s="35"/>
      <c r="AW115" s="35"/>
      <c r="AX115" s="35"/>
      <c r="AY115" s="35"/>
      <c r="AZ115" s="35"/>
      <c r="BA115" s="35"/>
      <c r="BB115" s="35"/>
      <c r="BC115" s="15"/>
      <c r="BD115" s="38"/>
    </row>
    <row r="116">
      <c r="A116" s="15"/>
      <c r="B116" s="30">
        <v>1.0</v>
      </c>
      <c r="C116" s="39">
        <v>112.0</v>
      </c>
      <c r="D116" s="32" t="s">
        <v>142</v>
      </c>
      <c r="E116" s="44"/>
      <c r="G116" s="45"/>
      <c r="H116" s="35"/>
      <c r="I116" s="35"/>
      <c r="J116" s="35"/>
      <c r="K116" s="35"/>
      <c r="L116" s="35"/>
      <c r="M116" s="35"/>
      <c r="N116" s="15"/>
      <c r="O116" s="35"/>
      <c r="P116" s="35"/>
      <c r="Q116" s="35"/>
      <c r="R116" s="15"/>
      <c r="S116" s="35"/>
      <c r="T116" s="15"/>
      <c r="U116" s="35"/>
      <c r="V116" s="35"/>
      <c r="W116" s="35"/>
      <c r="X116" s="15"/>
      <c r="Y116" s="35"/>
      <c r="Z116" s="35"/>
      <c r="AA116" s="35"/>
      <c r="AB116" s="35"/>
      <c r="AC116" s="35"/>
      <c r="AD116" s="35"/>
      <c r="AE116" s="35"/>
      <c r="AF116" s="35"/>
      <c r="AG116" s="15"/>
      <c r="AH116" s="35"/>
      <c r="AI116" s="35"/>
      <c r="AJ116" s="35"/>
      <c r="AK116" s="35"/>
      <c r="AL116" s="35"/>
      <c r="AM116" s="35"/>
      <c r="AN116" s="15"/>
      <c r="AO116" s="35"/>
      <c r="AP116" s="35"/>
      <c r="AQ116" s="15"/>
      <c r="AR116" s="35"/>
      <c r="AS116" s="15"/>
      <c r="AT116" s="35"/>
      <c r="AU116" s="15"/>
      <c r="AV116" s="35"/>
      <c r="AW116" s="35"/>
      <c r="AX116" s="35"/>
      <c r="AY116" s="35"/>
      <c r="AZ116" s="35"/>
      <c r="BA116" s="35"/>
      <c r="BB116" s="35"/>
      <c r="BC116" s="15"/>
      <c r="BD116" s="38"/>
    </row>
    <row r="117">
      <c r="A117" s="15"/>
      <c r="B117" s="30">
        <v>1.0</v>
      </c>
      <c r="C117" s="39">
        <v>113.0</v>
      </c>
      <c r="D117" s="32" t="s">
        <v>143</v>
      </c>
      <c r="E117" s="44"/>
      <c r="G117" s="45"/>
      <c r="H117" s="35"/>
      <c r="I117" s="35"/>
      <c r="J117" s="35"/>
      <c r="K117" s="35"/>
      <c r="L117" s="35"/>
      <c r="M117" s="35"/>
      <c r="N117" s="15"/>
      <c r="O117" s="35"/>
      <c r="P117" s="35"/>
      <c r="Q117" s="35"/>
      <c r="R117" s="15"/>
      <c r="S117" s="35"/>
      <c r="T117" s="15"/>
      <c r="U117" s="35"/>
      <c r="V117" s="35"/>
      <c r="W117" s="35"/>
      <c r="X117" s="15"/>
      <c r="Y117" s="35"/>
      <c r="Z117" s="35"/>
      <c r="AA117" s="35"/>
      <c r="AB117" s="35"/>
      <c r="AC117" s="35"/>
      <c r="AD117" s="35"/>
      <c r="AE117" s="35"/>
      <c r="AF117" s="35"/>
      <c r="AG117" s="15"/>
      <c r="AH117" s="35"/>
      <c r="AI117" s="35"/>
      <c r="AJ117" s="35"/>
      <c r="AK117" s="35"/>
      <c r="AL117" s="35"/>
      <c r="AM117" s="35"/>
      <c r="AN117" s="15"/>
      <c r="AO117" s="35"/>
      <c r="AP117" s="35"/>
      <c r="AQ117" s="15"/>
      <c r="AR117" s="35"/>
      <c r="AS117" s="15"/>
      <c r="AT117" s="35"/>
      <c r="AU117" s="15"/>
      <c r="AV117" s="35"/>
      <c r="AW117" s="35"/>
      <c r="AX117" s="35"/>
      <c r="AY117" s="35"/>
      <c r="AZ117" s="35"/>
      <c r="BA117" s="35"/>
      <c r="BB117" s="35"/>
      <c r="BC117" s="15"/>
      <c r="BD117" s="38"/>
    </row>
    <row r="118">
      <c r="A118" s="15"/>
      <c r="B118" s="30">
        <v>1.0</v>
      </c>
      <c r="C118" s="39">
        <v>114.0</v>
      </c>
      <c r="D118" s="32" t="s">
        <v>144</v>
      </c>
      <c r="E118" s="44"/>
      <c r="G118" s="45"/>
      <c r="H118" s="35"/>
      <c r="I118" s="35"/>
      <c r="J118" s="35"/>
      <c r="K118" s="35"/>
      <c r="L118" s="35"/>
      <c r="M118" s="35"/>
      <c r="N118" s="15"/>
      <c r="O118" s="35"/>
      <c r="P118" s="35"/>
      <c r="Q118" s="35"/>
      <c r="R118" s="15"/>
      <c r="S118" s="35"/>
      <c r="T118" s="15"/>
      <c r="U118" s="35"/>
      <c r="V118" s="35"/>
      <c r="W118" s="35"/>
      <c r="X118" s="15"/>
      <c r="Y118" s="35"/>
      <c r="Z118" s="35"/>
      <c r="AA118" s="35"/>
      <c r="AB118" s="35"/>
      <c r="AC118" s="35"/>
      <c r="AD118" s="35"/>
      <c r="AE118" s="35"/>
      <c r="AF118" s="35"/>
      <c r="AG118" s="15"/>
      <c r="AH118" s="35"/>
      <c r="AI118" s="35"/>
      <c r="AJ118" s="35"/>
      <c r="AK118" s="35"/>
      <c r="AL118" s="35"/>
      <c r="AM118" s="35"/>
      <c r="AN118" s="15"/>
      <c r="AO118" s="35"/>
      <c r="AP118" s="35"/>
      <c r="AQ118" s="15"/>
      <c r="AR118" s="35"/>
      <c r="AS118" s="15"/>
      <c r="AT118" s="35"/>
      <c r="AU118" s="15"/>
      <c r="AV118" s="35"/>
      <c r="AW118" s="35"/>
      <c r="AX118" s="35"/>
      <c r="AY118" s="35"/>
      <c r="AZ118" s="35"/>
      <c r="BA118" s="35"/>
      <c r="BB118" s="35"/>
      <c r="BC118" s="15"/>
      <c r="BD118" s="38"/>
    </row>
    <row r="119">
      <c r="A119" s="15"/>
      <c r="B119" s="30">
        <v>1.0</v>
      </c>
      <c r="C119" s="39">
        <v>115.0</v>
      </c>
      <c r="D119" s="32" t="s">
        <v>145</v>
      </c>
      <c r="E119" s="44"/>
      <c r="G119" s="45"/>
      <c r="H119" s="35"/>
      <c r="I119" s="35"/>
      <c r="J119" s="35"/>
      <c r="K119" s="35"/>
      <c r="L119" s="35"/>
      <c r="M119" s="35"/>
      <c r="N119" s="15"/>
      <c r="O119" s="35"/>
      <c r="P119" s="35"/>
      <c r="Q119" s="35"/>
      <c r="R119" s="15"/>
      <c r="S119" s="35"/>
      <c r="T119" s="15"/>
      <c r="U119" s="35"/>
      <c r="V119" s="35"/>
      <c r="W119" s="35"/>
      <c r="X119" s="15"/>
      <c r="Y119" s="35"/>
      <c r="Z119" s="35"/>
      <c r="AA119" s="35"/>
      <c r="AB119" s="35"/>
      <c r="AC119" s="35"/>
      <c r="AD119" s="35"/>
      <c r="AE119" s="35"/>
      <c r="AF119" s="35"/>
      <c r="AG119" s="15"/>
      <c r="AH119" s="35"/>
      <c r="AI119" s="35"/>
      <c r="AJ119" s="35"/>
      <c r="AK119" s="35"/>
      <c r="AL119" s="35"/>
      <c r="AM119" s="35"/>
      <c r="AN119" s="15"/>
      <c r="AO119" s="35"/>
      <c r="AP119" s="35"/>
      <c r="AQ119" s="15"/>
      <c r="AR119" s="35"/>
      <c r="AS119" s="15"/>
      <c r="AT119" s="35"/>
      <c r="AU119" s="15"/>
      <c r="AV119" s="35"/>
      <c r="AW119" s="35"/>
      <c r="AX119" s="35"/>
      <c r="AY119" s="35"/>
      <c r="AZ119" s="35"/>
      <c r="BA119" s="35"/>
      <c r="BB119" s="35"/>
      <c r="BC119" s="15"/>
      <c r="BD119" s="38"/>
    </row>
    <row r="120">
      <c r="A120" s="15"/>
      <c r="B120" s="30">
        <v>1.0</v>
      </c>
      <c r="C120" s="31">
        <v>116.0</v>
      </c>
      <c r="D120" s="32" t="s">
        <v>146</v>
      </c>
      <c r="E120" s="44"/>
      <c r="G120" s="45"/>
      <c r="H120" s="35"/>
      <c r="I120" s="35"/>
      <c r="J120" s="35"/>
      <c r="K120" s="35"/>
      <c r="L120" s="35"/>
      <c r="M120" s="35"/>
      <c r="N120" s="15"/>
      <c r="O120" s="35"/>
      <c r="P120" s="35"/>
      <c r="Q120" s="35"/>
      <c r="R120" s="15"/>
      <c r="S120" s="35"/>
      <c r="T120" s="15"/>
      <c r="U120" s="35"/>
      <c r="V120" s="35"/>
      <c r="W120" s="35"/>
      <c r="X120" s="15"/>
      <c r="Y120" s="35"/>
      <c r="Z120" s="35"/>
      <c r="AA120" s="35"/>
      <c r="AB120" s="35"/>
      <c r="AC120" s="35"/>
      <c r="AD120" s="35"/>
      <c r="AE120" s="35"/>
      <c r="AF120" s="35"/>
      <c r="AG120" s="15"/>
      <c r="AH120" s="35"/>
      <c r="AI120" s="35"/>
      <c r="AJ120" s="35"/>
      <c r="AK120" s="35"/>
      <c r="AL120" s="35"/>
      <c r="AM120" s="35"/>
      <c r="AN120" s="15"/>
      <c r="AO120" s="35"/>
      <c r="AP120" s="35"/>
      <c r="AQ120" s="15"/>
      <c r="AR120" s="35"/>
      <c r="AS120" s="15"/>
      <c r="AT120" s="35"/>
      <c r="AU120" s="15"/>
      <c r="AV120" s="35"/>
      <c r="AW120" s="35"/>
      <c r="AX120" s="35"/>
      <c r="AY120" s="35"/>
      <c r="AZ120" s="35"/>
      <c r="BA120" s="35"/>
      <c r="BB120" s="35"/>
      <c r="BC120" s="15"/>
      <c r="BD120" s="38"/>
    </row>
    <row r="121">
      <c r="A121" s="15"/>
      <c r="B121" s="47">
        <v>1.0</v>
      </c>
      <c r="C121" s="31">
        <v>117.0</v>
      </c>
      <c r="D121" s="32" t="s">
        <v>116</v>
      </c>
      <c r="E121" s="44"/>
      <c r="G121" s="45"/>
      <c r="H121" s="35"/>
      <c r="I121" s="35"/>
      <c r="J121" s="35"/>
      <c r="K121" s="35"/>
      <c r="L121" s="35"/>
      <c r="M121" s="35"/>
      <c r="N121" s="15"/>
      <c r="O121" s="35"/>
      <c r="P121" s="35"/>
      <c r="Q121" s="35"/>
      <c r="R121" s="15"/>
      <c r="S121" s="35"/>
      <c r="T121" s="15"/>
      <c r="U121" s="35"/>
      <c r="V121" s="35"/>
      <c r="W121" s="35"/>
      <c r="X121" s="15"/>
      <c r="Y121" s="35"/>
      <c r="Z121" s="35"/>
      <c r="AA121" s="35"/>
      <c r="AB121" s="35"/>
      <c r="AC121" s="35"/>
      <c r="AD121" s="35"/>
      <c r="AE121" s="35"/>
      <c r="AF121" s="35"/>
      <c r="AG121" s="15"/>
      <c r="AH121" s="35"/>
      <c r="AI121" s="35"/>
      <c r="AJ121" s="35"/>
      <c r="AK121" s="35"/>
      <c r="AL121" s="35"/>
      <c r="AM121" s="35"/>
      <c r="AN121" s="15"/>
      <c r="AO121" s="35"/>
      <c r="AP121" s="35"/>
      <c r="AQ121" s="15"/>
      <c r="AR121" s="35"/>
      <c r="AS121" s="15"/>
      <c r="AT121" s="35"/>
      <c r="AU121" s="15"/>
      <c r="AV121" s="35"/>
      <c r="AW121" s="35"/>
      <c r="AX121" s="35"/>
      <c r="AY121" s="35"/>
      <c r="AZ121" s="35"/>
      <c r="BA121" s="35"/>
      <c r="BB121" s="35"/>
      <c r="BC121" s="15"/>
      <c r="BD121" s="38"/>
    </row>
    <row r="122">
      <c r="A122" s="15"/>
      <c r="B122" s="30">
        <v>1.0</v>
      </c>
      <c r="C122" s="31">
        <v>118.0</v>
      </c>
      <c r="D122" s="42" t="s">
        <v>117</v>
      </c>
      <c r="E122" s="44"/>
      <c r="G122" s="45"/>
      <c r="H122" s="35"/>
      <c r="I122" s="35"/>
      <c r="J122" s="35"/>
      <c r="K122" s="35"/>
      <c r="L122" s="35"/>
      <c r="M122" s="35"/>
      <c r="N122" s="15"/>
      <c r="O122" s="35"/>
      <c r="P122" s="35"/>
      <c r="Q122" s="35"/>
      <c r="R122" s="15"/>
      <c r="S122" s="35"/>
      <c r="T122" s="15"/>
      <c r="U122" s="35"/>
      <c r="V122" s="35"/>
      <c r="W122" s="35"/>
      <c r="X122" s="15"/>
      <c r="Y122" s="35"/>
      <c r="Z122" s="35"/>
      <c r="AA122" s="35"/>
      <c r="AB122" s="35"/>
      <c r="AC122" s="35"/>
      <c r="AD122" s="35"/>
      <c r="AE122" s="35"/>
      <c r="AF122" s="35"/>
      <c r="AG122" s="15"/>
      <c r="AH122" s="35"/>
      <c r="AI122" s="35"/>
      <c r="AJ122" s="35"/>
      <c r="AK122" s="35"/>
      <c r="AL122" s="35"/>
      <c r="AM122" s="35"/>
      <c r="AN122" s="15"/>
      <c r="AO122" s="35"/>
      <c r="AP122" s="35"/>
      <c r="AQ122" s="15"/>
      <c r="AR122" s="35"/>
      <c r="AS122" s="15"/>
      <c r="AT122" s="35"/>
      <c r="AU122" s="15"/>
      <c r="AV122" s="35"/>
      <c r="AW122" s="35"/>
      <c r="AX122" s="35"/>
      <c r="AY122" s="35"/>
      <c r="AZ122" s="35"/>
      <c r="BA122" s="35"/>
      <c r="BB122" s="35"/>
      <c r="BC122" s="15"/>
      <c r="BD122" s="38"/>
    </row>
    <row r="123">
      <c r="A123" s="15"/>
      <c r="B123" s="30">
        <v>1.0</v>
      </c>
      <c r="C123" s="31">
        <v>119.0</v>
      </c>
      <c r="D123" s="42" t="s">
        <v>118</v>
      </c>
      <c r="E123" s="44"/>
      <c r="G123" s="45"/>
      <c r="H123" s="35"/>
      <c r="I123" s="35"/>
      <c r="J123" s="35"/>
      <c r="K123" s="35"/>
      <c r="L123" s="35"/>
      <c r="M123" s="35"/>
      <c r="N123" s="15"/>
      <c r="O123" s="35"/>
      <c r="P123" s="35"/>
      <c r="Q123" s="35"/>
      <c r="R123" s="15"/>
      <c r="S123" s="35"/>
      <c r="T123" s="15"/>
      <c r="U123" s="35"/>
      <c r="V123" s="35"/>
      <c r="W123" s="35"/>
      <c r="X123" s="15"/>
      <c r="Y123" s="35"/>
      <c r="Z123" s="35"/>
      <c r="AA123" s="35"/>
      <c r="AB123" s="35"/>
      <c r="AC123" s="35"/>
      <c r="AD123" s="35"/>
      <c r="AE123" s="35"/>
      <c r="AF123" s="35"/>
      <c r="AG123" s="15"/>
      <c r="AH123" s="35"/>
      <c r="AI123" s="35"/>
      <c r="AJ123" s="35"/>
      <c r="AK123" s="35"/>
      <c r="AL123" s="35"/>
      <c r="AM123" s="35"/>
      <c r="AN123" s="15"/>
      <c r="AO123" s="35"/>
      <c r="AP123" s="35"/>
      <c r="AQ123" s="15"/>
      <c r="AR123" s="35"/>
      <c r="AS123" s="15"/>
      <c r="AT123" s="35"/>
      <c r="AU123" s="15"/>
      <c r="AV123" s="35"/>
      <c r="AW123" s="35"/>
      <c r="AX123" s="35"/>
      <c r="AY123" s="35"/>
      <c r="AZ123" s="35"/>
      <c r="BA123" s="35"/>
      <c r="BB123" s="35"/>
      <c r="BC123" s="15"/>
      <c r="BD123" s="38"/>
    </row>
    <row r="124">
      <c r="A124" s="15"/>
      <c r="B124" s="30">
        <v>1.0</v>
      </c>
      <c r="C124" s="31">
        <v>120.0</v>
      </c>
      <c r="D124" s="42" t="s">
        <v>119</v>
      </c>
      <c r="E124" s="44"/>
      <c r="G124" s="45"/>
      <c r="H124" s="35"/>
      <c r="I124" s="35"/>
      <c r="J124" s="35"/>
      <c r="K124" s="35"/>
      <c r="L124" s="35"/>
      <c r="M124" s="35"/>
      <c r="N124" s="15"/>
      <c r="O124" s="35"/>
      <c r="P124" s="35"/>
      <c r="Q124" s="35"/>
      <c r="R124" s="15"/>
      <c r="S124" s="35"/>
      <c r="T124" s="15"/>
      <c r="U124" s="35"/>
      <c r="V124" s="35"/>
      <c r="W124" s="35"/>
      <c r="X124" s="15"/>
      <c r="Y124" s="35"/>
      <c r="Z124" s="35"/>
      <c r="AA124" s="35"/>
      <c r="AB124" s="35"/>
      <c r="AC124" s="35"/>
      <c r="AD124" s="35"/>
      <c r="AE124" s="35"/>
      <c r="AF124" s="35"/>
      <c r="AG124" s="15"/>
      <c r="AH124" s="35"/>
      <c r="AI124" s="35"/>
      <c r="AJ124" s="35"/>
      <c r="AK124" s="35"/>
      <c r="AL124" s="35"/>
      <c r="AM124" s="35"/>
      <c r="AN124" s="15"/>
      <c r="AO124" s="35"/>
      <c r="AP124" s="35"/>
      <c r="AQ124" s="15"/>
      <c r="AR124" s="35"/>
      <c r="AS124" s="15"/>
      <c r="AT124" s="35"/>
      <c r="AU124" s="15"/>
      <c r="AV124" s="35"/>
      <c r="AW124" s="35"/>
      <c r="AX124" s="35"/>
      <c r="AY124" s="35"/>
      <c r="AZ124" s="35"/>
      <c r="BA124" s="35"/>
      <c r="BB124" s="35"/>
      <c r="BC124" s="15"/>
      <c r="BD124" s="38"/>
    </row>
    <row r="125">
      <c r="A125" s="15"/>
      <c r="B125" s="41">
        <v>3.0</v>
      </c>
      <c r="C125" s="31">
        <v>121.0</v>
      </c>
      <c r="D125" s="42" t="s">
        <v>120</v>
      </c>
      <c r="E125" s="44"/>
      <c r="G125" s="45"/>
      <c r="H125" s="35"/>
      <c r="I125" s="35"/>
      <c r="J125" s="35"/>
      <c r="K125" s="35"/>
      <c r="L125" s="35"/>
      <c r="M125" s="35"/>
      <c r="N125" s="15"/>
      <c r="O125" s="35"/>
      <c r="P125" s="35"/>
      <c r="Q125" s="35"/>
      <c r="R125" s="15"/>
      <c r="S125" s="35"/>
      <c r="T125" s="15"/>
      <c r="U125" s="35"/>
      <c r="V125" s="35"/>
      <c r="W125" s="35"/>
      <c r="X125" s="15"/>
      <c r="Y125" s="35"/>
      <c r="Z125" s="35"/>
      <c r="AA125" s="35"/>
      <c r="AB125" s="35"/>
      <c r="AC125" s="35"/>
      <c r="AD125" s="35"/>
      <c r="AE125" s="35"/>
      <c r="AF125" s="35"/>
      <c r="AG125" s="15"/>
      <c r="AH125" s="35"/>
      <c r="AI125" s="35"/>
      <c r="AJ125" s="35"/>
      <c r="AK125" s="35"/>
      <c r="AL125" s="35"/>
      <c r="AM125" s="35"/>
      <c r="AN125" s="15"/>
      <c r="AO125" s="35"/>
      <c r="AP125" s="35"/>
      <c r="AQ125" s="15"/>
      <c r="AR125" s="35"/>
      <c r="AS125" s="15"/>
      <c r="AT125" s="35"/>
      <c r="AU125" s="15"/>
      <c r="AV125" s="35"/>
      <c r="AW125" s="35"/>
      <c r="AX125" s="35"/>
      <c r="AY125" s="35"/>
      <c r="AZ125" s="35"/>
      <c r="BA125" s="35"/>
      <c r="BB125" s="35"/>
      <c r="BC125" s="15"/>
      <c r="BD125" s="38"/>
    </row>
    <row r="126">
      <c r="A126" s="15"/>
      <c r="B126" s="30">
        <v>1.0</v>
      </c>
      <c r="C126" s="31">
        <v>122.0</v>
      </c>
      <c r="D126" s="42" t="s">
        <v>121</v>
      </c>
      <c r="E126" s="44"/>
      <c r="G126" s="45"/>
      <c r="H126" s="35"/>
      <c r="I126" s="35"/>
      <c r="J126" s="35"/>
      <c r="K126" s="35"/>
      <c r="L126" s="35"/>
      <c r="M126" s="35"/>
      <c r="N126" s="15"/>
      <c r="O126" s="35"/>
      <c r="P126" s="35"/>
      <c r="Q126" s="35"/>
      <c r="R126" s="15"/>
      <c r="S126" s="35"/>
      <c r="T126" s="15"/>
      <c r="U126" s="35"/>
      <c r="V126" s="35"/>
      <c r="W126" s="35"/>
      <c r="X126" s="15"/>
      <c r="Y126" s="35"/>
      <c r="Z126" s="35"/>
      <c r="AA126" s="35"/>
      <c r="AB126" s="35"/>
      <c r="AC126" s="35"/>
      <c r="AD126" s="35"/>
      <c r="AE126" s="35"/>
      <c r="AF126" s="35"/>
      <c r="AG126" s="15"/>
      <c r="AH126" s="35"/>
      <c r="AI126" s="35"/>
      <c r="AJ126" s="35"/>
      <c r="AK126" s="35"/>
      <c r="AL126" s="35"/>
      <c r="AM126" s="35"/>
      <c r="AN126" s="15"/>
      <c r="AO126" s="35"/>
      <c r="AP126" s="35"/>
      <c r="AQ126" s="15"/>
      <c r="AR126" s="35"/>
      <c r="AS126" s="15"/>
      <c r="AT126" s="35"/>
      <c r="AU126" s="15"/>
      <c r="AV126" s="35"/>
      <c r="AW126" s="35"/>
      <c r="AX126" s="35"/>
      <c r="AY126" s="35"/>
      <c r="AZ126" s="35"/>
      <c r="BA126" s="35"/>
      <c r="BB126" s="35"/>
      <c r="BC126" s="15"/>
      <c r="BD126" s="38"/>
    </row>
    <row r="127">
      <c r="A127" s="15"/>
      <c r="B127" s="30">
        <v>1.0</v>
      </c>
      <c r="C127" s="31">
        <v>123.0</v>
      </c>
      <c r="D127" s="42" t="s">
        <v>122</v>
      </c>
      <c r="E127" s="44"/>
      <c r="G127" s="45"/>
      <c r="H127" s="35"/>
      <c r="I127" s="35"/>
      <c r="J127" s="35"/>
      <c r="K127" s="35"/>
      <c r="L127" s="35"/>
      <c r="M127" s="35"/>
      <c r="N127" s="15"/>
      <c r="O127" s="35"/>
      <c r="P127" s="35"/>
      <c r="Q127" s="35"/>
      <c r="R127" s="15"/>
      <c r="S127" s="35"/>
      <c r="T127" s="15"/>
      <c r="U127" s="35"/>
      <c r="V127" s="35"/>
      <c r="W127" s="35"/>
      <c r="X127" s="15"/>
      <c r="Y127" s="35"/>
      <c r="Z127" s="35"/>
      <c r="AA127" s="35"/>
      <c r="AB127" s="35"/>
      <c r="AC127" s="35"/>
      <c r="AD127" s="35"/>
      <c r="AE127" s="35"/>
      <c r="AF127" s="35"/>
      <c r="AG127" s="15"/>
      <c r="AH127" s="35"/>
      <c r="AI127" s="35"/>
      <c r="AJ127" s="35"/>
      <c r="AK127" s="35"/>
      <c r="AL127" s="35"/>
      <c r="AM127" s="35"/>
      <c r="AN127" s="15"/>
      <c r="AO127" s="35"/>
      <c r="AP127" s="35"/>
      <c r="AQ127" s="15"/>
      <c r="AR127" s="35"/>
      <c r="AS127" s="15"/>
      <c r="AT127" s="35"/>
      <c r="AU127" s="15"/>
      <c r="AV127" s="35"/>
      <c r="AW127" s="35"/>
      <c r="AX127" s="35"/>
      <c r="AY127" s="35"/>
      <c r="AZ127" s="35"/>
      <c r="BA127" s="35"/>
      <c r="BB127" s="35"/>
      <c r="BC127" s="15"/>
      <c r="BD127" s="38"/>
    </row>
    <row r="128">
      <c r="A128" s="15"/>
      <c r="B128" s="30">
        <v>1.0</v>
      </c>
      <c r="C128" s="39">
        <v>124.0</v>
      </c>
      <c r="D128" s="32" t="s">
        <v>49</v>
      </c>
      <c r="E128" s="44"/>
      <c r="G128" s="45"/>
      <c r="H128" s="35"/>
      <c r="I128" s="35"/>
      <c r="J128" s="35"/>
      <c r="K128" s="35"/>
      <c r="L128" s="35"/>
      <c r="M128" s="35"/>
      <c r="N128" s="15"/>
      <c r="O128" s="35"/>
      <c r="P128" s="35"/>
      <c r="Q128" s="35"/>
      <c r="R128" s="15"/>
      <c r="S128" s="35"/>
      <c r="T128" s="15"/>
      <c r="U128" s="35"/>
      <c r="V128" s="35"/>
      <c r="W128" s="35"/>
      <c r="X128" s="15"/>
      <c r="Y128" s="35"/>
      <c r="Z128" s="35"/>
      <c r="AA128" s="35"/>
      <c r="AB128" s="35"/>
      <c r="AC128" s="35"/>
      <c r="AD128" s="35"/>
      <c r="AE128" s="35"/>
      <c r="AF128" s="35"/>
      <c r="AG128" s="15"/>
      <c r="AH128" s="35"/>
      <c r="AI128" s="35"/>
      <c r="AJ128" s="35"/>
      <c r="AK128" s="35"/>
      <c r="AL128" s="35"/>
      <c r="AM128" s="35"/>
      <c r="AN128" s="15"/>
      <c r="AO128" s="35"/>
      <c r="AP128" s="35"/>
      <c r="AQ128" s="15"/>
      <c r="AR128" s="35"/>
      <c r="AS128" s="15"/>
      <c r="AT128" s="35"/>
      <c r="AU128" s="15"/>
      <c r="AV128" s="35"/>
      <c r="AW128" s="35"/>
      <c r="AX128" s="35"/>
      <c r="AY128" s="35"/>
      <c r="AZ128" s="35"/>
      <c r="BA128" s="35"/>
      <c r="BB128" s="35"/>
      <c r="BC128" s="15"/>
      <c r="BD128" s="38"/>
    </row>
    <row r="129">
      <c r="A129" s="15"/>
      <c r="B129" s="30">
        <v>1.0</v>
      </c>
      <c r="C129" s="39">
        <v>125.0</v>
      </c>
      <c r="D129" s="20" t="s">
        <v>50</v>
      </c>
      <c r="E129" s="44"/>
      <c r="G129" s="45"/>
      <c r="H129" s="35"/>
      <c r="I129" s="35"/>
      <c r="J129" s="35"/>
      <c r="K129" s="35"/>
      <c r="L129" s="35"/>
      <c r="M129" s="35"/>
      <c r="N129" s="15"/>
      <c r="O129" s="35"/>
      <c r="P129" s="35"/>
      <c r="Q129" s="35"/>
      <c r="R129" s="15"/>
      <c r="S129" s="35"/>
      <c r="T129" s="15"/>
      <c r="U129" s="35"/>
      <c r="V129" s="35"/>
      <c r="W129" s="35"/>
      <c r="X129" s="15"/>
      <c r="Y129" s="35"/>
      <c r="Z129" s="35"/>
      <c r="AA129" s="35"/>
      <c r="AB129" s="35"/>
      <c r="AC129" s="35"/>
      <c r="AD129" s="35"/>
      <c r="AE129" s="35"/>
      <c r="AF129" s="35"/>
      <c r="AG129" s="15"/>
      <c r="AH129" s="35"/>
      <c r="AI129" s="35"/>
      <c r="AJ129" s="35"/>
      <c r="AK129" s="35"/>
      <c r="AL129" s="35"/>
      <c r="AM129" s="35"/>
      <c r="AN129" s="15"/>
      <c r="AO129" s="35"/>
      <c r="AP129" s="35"/>
      <c r="AQ129" s="15"/>
      <c r="AR129" s="35"/>
      <c r="AS129" s="15"/>
      <c r="AT129" s="35"/>
      <c r="AU129" s="15"/>
      <c r="AV129" s="35"/>
      <c r="AW129" s="35"/>
      <c r="AX129" s="35"/>
      <c r="AY129" s="35"/>
      <c r="AZ129" s="35"/>
      <c r="BA129" s="35"/>
      <c r="BB129" s="35"/>
      <c r="BC129" s="15"/>
      <c r="BD129" s="38"/>
    </row>
    <row r="130">
      <c r="A130" s="21"/>
      <c r="B130" s="30">
        <v>1.0</v>
      </c>
      <c r="C130" s="39">
        <v>126.0</v>
      </c>
      <c r="D130" s="32" t="s">
        <v>147</v>
      </c>
      <c r="E130" s="44"/>
      <c r="G130" s="45"/>
      <c r="H130" s="35"/>
      <c r="I130" s="35"/>
      <c r="J130" s="35"/>
      <c r="K130" s="35"/>
      <c r="L130" s="35"/>
      <c r="M130" s="35"/>
      <c r="N130" s="15"/>
      <c r="O130" s="35"/>
      <c r="P130" s="35"/>
      <c r="Q130" s="35"/>
      <c r="R130" s="15"/>
      <c r="S130" s="35"/>
      <c r="T130" s="15"/>
      <c r="U130" s="35"/>
      <c r="V130" s="35"/>
      <c r="W130" s="35"/>
      <c r="X130" s="15"/>
      <c r="Y130" s="35"/>
      <c r="Z130" s="35"/>
      <c r="AA130" s="35"/>
      <c r="AB130" s="35"/>
      <c r="AC130" s="35"/>
      <c r="AD130" s="35"/>
      <c r="AE130" s="35"/>
      <c r="AF130" s="35"/>
      <c r="AG130" s="15"/>
      <c r="AH130" s="35"/>
      <c r="AI130" s="35"/>
      <c r="AJ130" s="35"/>
      <c r="AK130" s="35"/>
      <c r="AL130" s="35"/>
      <c r="AM130" s="35"/>
      <c r="AN130" s="15"/>
      <c r="AO130" s="35"/>
      <c r="AP130" s="35"/>
      <c r="AQ130" s="15"/>
      <c r="AR130" s="35"/>
      <c r="AS130" s="15"/>
      <c r="AT130" s="35"/>
      <c r="AU130" s="15"/>
      <c r="AV130" s="35"/>
      <c r="AW130" s="35"/>
      <c r="AX130" s="35"/>
      <c r="AY130" s="35"/>
      <c r="AZ130" s="35"/>
      <c r="BA130" s="35"/>
      <c r="BB130" s="35"/>
      <c r="BC130" s="15"/>
      <c r="BD130" s="38"/>
    </row>
    <row r="131">
      <c r="A131" s="29" t="s">
        <v>148</v>
      </c>
      <c r="B131" s="30">
        <v>1.0</v>
      </c>
      <c r="C131" s="39">
        <v>127.0</v>
      </c>
      <c r="D131" s="32" t="s">
        <v>149</v>
      </c>
      <c r="E131" s="44"/>
      <c r="G131" s="45"/>
      <c r="H131" s="35"/>
      <c r="I131" s="35"/>
      <c r="J131" s="35"/>
      <c r="K131" s="35"/>
      <c r="L131" s="35"/>
      <c r="M131" s="35"/>
      <c r="N131" s="15"/>
      <c r="O131" s="35"/>
      <c r="P131" s="35"/>
      <c r="Q131" s="35"/>
      <c r="R131" s="15"/>
      <c r="S131" s="35"/>
      <c r="T131" s="15"/>
      <c r="U131" s="35"/>
      <c r="V131" s="35"/>
      <c r="W131" s="35"/>
      <c r="X131" s="15"/>
      <c r="Y131" s="35"/>
      <c r="Z131" s="35"/>
      <c r="AA131" s="35"/>
      <c r="AB131" s="35"/>
      <c r="AC131" s="35"/>
      <c r="AD131" s="35"/>
      <c r="AE131" s="35"/>
      <c r="AF131" s="35"/>
      <c r="AG131" s="15"/>
      <c r="AH131" s="35"/>
      <c r="AI131" s="35"/>
      <c r="AJ131" s="35"/>
      <c r="AK131" s="35"/>
      <c r="AL131" s="35"/>
      <c r="AM131" s="35"/>
      <c r="AN131" s="15"/>
      <c r="AO131" s="35"/>
      <c r="AP131" s="35"/>
      <c r="AQ131" s="15"/>
      <c r="AR131" s="35"/>
      <c r="AS131" s="15"/>
      <c r="AT131" s="35"/>
      <c r="AU131" s="15"/>
      <c r="AV131" s="35"/>
      <c r="AW131" s="35"/>
      <c r="AX131" s="35"/>
      <c r="AY131" s="35"/>
      <c r="AZ131" s="35"/>
      <c r="BA131" s="35"/>
      <c r="BB131" s="35"/>
      <c r="BC131" s="15"/>
      <c r="BD131" s="38"/>
    </row>
    <row r="132">
      <c r="A132" s="15"/>
      <c r="B132" s="30">
        <v>1.0</v>
      </c>
      <c r="C132" s="39">
        <v>128.0</v>
      </c>
      <c r="D132" s="32" t="s">
        <v>150</v>
      </c>
      <c r="E132" s="44"/>
      <c r="G132" s="45"/>
      <c r="H132" s="35"/>
      <c r="I132" s="35"/>
      <c r="J132" s="35"/>
      <c r="K132" s="35"/>
      <c r="L132" s="35"/>
      <c r="M132" s="35"/>
      <c r="N132" s="15"/>
      <c r="O132" s="35"/>
      <c r="P132" s="35"/>
      <c r="Q132" s="35"/>
      <c r="R132" s="15"/>
      <c r="S132" s="35"/>
      <c r="T132" s="15"/>
      <c r="U132" s="35"/>
      <c r="V132" s="35"/>
      <c r="W132" s="35"/>
      <c r="X132" s="15"/>
      <c r="Y132" s="35"/>
      <c r="Z132" s="35"/>
      <c r="AA132" s="35"/>
      <c r="AB132" s="35"/>
      <c r="AC132" s="35"/>
      <c r="AD132" s="35"/>
      <c r="AE132" s="35"/>
      <c r="AF132" s="35"/>
      <c r="AG132" s="15"/>
      <c r="AH132" s="35"/>
      <c r="AI132" s="35"/>
      <c r="AJ132" s="35"/>
      <c r="AK132" s="35"/>
      <c r="AL132" s="35"/>
      <c r="AM132" s="35"/>
      <c r="AN132" s="15"/>
      <c r="AO132" s="35"/>
      <c r="AP132" s="35"/>
      <c r="AQ132" s="15"/>
      <c r="AR132" s="35"/>
      <c r="AS132" s="15"/>
      <c r="AT132" s="35"/>
      <c r="AU132" s="15"/>
      <c r="AV132" s="35"/>
      <c r="AW132" s="35"/>
      <c r="AX132" s="35"/>
      <c r="AY132" s="35"/>
      <c r="AZ132" s="35"/>
      <c r="BA132" s="35"/>
      <c r="BB132" s="35"/>
      <c r="BC132" s="15"/>
      <c r="BD132" s="38"/>
    </row>
    <row r="133">
      <c r="A133" s="15"/>
      <c r="B133" s="30">
        <v>1.0</v>
      </c>
      <c r="C133" s="39">
        <v>129.0</v>
      </c>
      <c r="D133" s="32" t="s">
        <v>151</v>
      </c>
      <c r="E133" s="44"/>
      <c r="G133" s="45"/>
      <c r="H133" s="35"/>
      <c r="I133" s="35"/>
      <c r="J133" s="35"/>
      <c r="K133" s="35"/>
      <c r="L133" s="35"/>
      <c r="M133" s="35"/>
      <c r="N133" s="15"/>
      <c r="O133" s="35"/>
      <c r="P133" s="35"/>
      <c r="Q133" s="35"/>
      <c r="R133" s="15"/>
      <c r="S133" s="35"/>
      <c r="T133" s="15"/>
      <c r="U133" s="35"/>
      <c r="V133" s="35"/>
      <c r="W133" s="35"/>
      <c r="X133" s="15"/>
      <c r="Y133" s="35"/>
      <c r="Z133" s="35"/>
      <c r="AA133" s="35"/>
      <c r="AB133" s="35"/>
      <c r="AC133" s="35"/>
      <c r="AD133" s="35"/>
      <c r="AE133" s="35"/>
      <c r="AF133" s="35"/>
      <c r="AG133" s="15"/>
      <c r="AH133" s="35"/>
      <c r="AI133" s="35"/>
      <c r="AJ133" s="35"/>
      <c r="AK133" s="35"/>
      <c r="AL133" s="35"/>
      <c r="AM133" s="35"/>
      <c r="AN133" s="15"/>
      <c r="AO133" s="35"/>
      <c r="AP133" s="35"/>
      <c r="AQ133" s="15"/>
      <c r="AR133" s="35"/>
      <c r="AS133" s="15"/>
      <c r="AT133" s="35"/>
      <c r="AU133" s="15"/>
      <c r="AV133" s="35"/>
      <c r="AW133" s="35"/>
      <c r="AX133" s="35"/>
      <c r="AY133" s="35"/>
      <c r="AZ133" s="35"/>
      <c r="BA133" s="35"/>
      <c r="BB133" s="35"/>
      <c r="BC133" s="15"/>
      <c r="BD133" s="38"/>
    </row>
    <row r="134">
      <c r="A134" s="15"/>
      <c r="B134" s="30">
        <v>1.0</v>
      </c>
      <c r="C134" s="39">
        <v>130.0</v>
      </c>
      <c r="D134" s="32" t="s">
        <v>152</v>
      </c>
      <c r="E134" s="44"/>
      <c r="G134" s="45"/>
      <c r="H134" s="35"/>
      <c r="I134" s="35"/>
      <c r="J134" s="35"/>
      <c r="K134" s="35"/>
      <c r="L134" s="35"/>
      <c r="M134" s="35"/>
      <c r="N134" s="15"/>
      <c r="O134" s="35"/>
      <c r="P134" s="35"/>
      <c r="Q134" s="35"/>
      <c r="R134" s="15"/>
      <c r="S134" s="35"/>
      <c r="T134" s="15"/>
      <c r="U134" s="35"/>
      <c r="V134" s="35"/>
      <c r="W134" s="35"/>
      <c r="X134" s="15"/>
      <c r="Y134" s="35"/>
      <c r="Z134" s="35"/>
      <c r="AA134" s="35"/>
      <c r="AB134" s="35"/>
      <c r="AC134" s="35"/>
      <c r="AD134" s="35"/>
      <c r="AE134" s="35"/>
      <c r="AF134" s="35"/>
      <c r="AG134" s="15"/>
      <c r="AH134" s="35"/>
      <c r="AI134" s="35"/>
      <c r="AJ134" s="35"/>
      <c r="AK134" s="35"/>
      <c r="AL134" s="35"/>
      <c r="AM134" s="35"/>
      <c r="AN134" s="15"/>
      <c r="AO134" s="35"/>
      <c r="AP134" s="35"/>
      <c r="AQ134" s="15"/>
      <c r="AR134" s="35"/>
      <c r="AS134" s="15"/>
      <c r="AT134" s="35"/>
      <c r="AU134" s="15"/>
      <c r="AV134" s="35"/>
      <c r="AW134" s="35"/>
      <c r="AX134" s="35"/>
      <c r="AY134" s="35"/>
      <c r="AZ134" s="35"/>
      <c r="BA134" s="35"/>
      <c r="BB134" s="35"/>
      <c r="BC134" s="15"/>
      <c r="BD134" s="38"/>
    </row>
    <row r="135">
      <c r="A135" s="15"/>
      <c r="B135" s="30">
        <v>1.0</v>
      </c>
      <c r="C135" s="39">
        <v>131.0</v>
      </c>
      <c r="D135" s="32" t="s">
        <v>153</v>
      </c>
      <c r="E135" s="44"/>
      <c r="G135" s="45"/>
      <c r="H135" s="35"/>
      <c r="I135" s="35"/>
      <c r="J135" s="35"/>
      <c r="K135" s="35"/>
      <c r="L135" s="35"/>
      <c r="M135" s="35"/>
      <c r="N135" s="15"/>
      <c r="O135" s="35"/>
      <c r="P135" s="35"/>
      <c r="Q135" s="35"/>
      <c r="R135" s="15"/>
      <c r="S135" s="35"/>
      <c r="T135" s="15"/>
      <c r="U135" s="35"/>
      <c r="V135" s="35"/>
      <c r="W135" s="35"/>
      <c r="X135" s="15"/>
      <c r="Y135" s="35"/>
      <c r="Z135" s="35"/>
      <c r="AA135" s="35"/>
      <c r="AB135" s="35"/>
      <c r="AC135" s="35"/>
      <c r="AD135" s="35"/>
      <c r="AE135" s="35"/>
      <c r="AF135" s="35"/>
      <c r="AG135" s="15"/>
      <c r="AH135" s="35"/>
      <c r="AI135" s="35"/>
      <c r="AJ135" s="35"/>
      <c r="AK135" s="35"/>
      <c r="AL135" s="35"/>
      <c r="AM135" s="35"/>
      <c r="AN135" s="15"/>
      <c r="AO135" s="35"/>
      <c r="AP135" s="35"/>
      <c r="AQ135" s="15"/>
      <c r="AR135" s="35"/>
      <c r="AS135" s="15"/>
      <c r="AT135" s="35"/>
      <c r="AU135" s="15"/>
      <c r="AV135" s="35"/>
      <c r="AW135" s="35"/>
      <c r="AX135" s="35"/>
      <c r="AY135" s="35"/>
      <c r="AZ135" s="35"/>
      <c r="BA135" s="35"/>
      <c r="BB135" s="35"/>
      <c r="BC135" s="15"/>
      <c r="BD135" s="38"/>
    </row>
    <row r="136">
      <c r="A136" s="15"/>
      <c r="B136" s="30">
        <v>1.0</v>
      </c>
      <c r="C136" s="31">
        <v>132.0</v>
      </c>
      <c r="D136" s="32" t="s">
        <v>154</v>
      </c>
      <c r="E136" s="44"/>
      <c r="G136" s="45"/>
      <c r="H136" s="35"/>
      <c r="I136" s="35"/>
      <c r="J136" s="35"/>
      <c r="K136" s="35"/>
      <c r="L136" s="35"/>
      <c r="M136" s="35"/>
      <c r="N136" s="15"/>
      <c r="O136" s="35"/>
      <c r="P136" s="35"/>
      <c r="Q136" s="35"/>
      <c r="R136" s="15"/>
      <c r="S136" s="35"/>
      <c r="T136" s="15"/>
      <c r="U136" s="35"/>
      <c r="V136" s="35"/>
      <c r="W136" s="35"/>
      <c r="X136" s="15"/>
      <c r="Y136" s="35"/>
      <c r="Z136" s="35"/>
      <c r="AA136" s="35"/>
      <c r="AB136" s="35"/>
      <c r="AC136" s="35"/>
      <c r="AD136" s="35"/>
      <c r="AE136" s="35"/>
      <c r="AF136" s="35"/>
      <c r="AG136" s="15"/>
      <c r="AH136" s="35"/>
      <c r="AI136" s="35"/>
      <c r="AJ136" s="35"/>
      <c r="AK136" s="35"/>
      <c r="AL136" s="35"/>
      <c r="AM136" s="35"/>
      <c r="AN136" s="15"/>
      <c r="AO136" s="35"/>
      <c r="AP136" s="35"/>
      <c r="AQ136" s="15"/>
      <c r="AR136" s="35"/>
      <c r="AS136" s="15"/>
      <c r="AT136" s="35"/>
      <c r="AU136" s="15"/>
      <c r="AV136" s="35"/>
      <c r="AW136" s="35"/>
      <c r="AX136" s="35"/>
      <c r="AY136" s="35"/>
      <c r="AZ136" s="35"/>
      <c r="BA136" s="35"/>
      <c r="BB136" s="35"/>
      <c r="BC136" s="15"/>
      <c r="BD136" s="38"/>
    </row>
    <row r="137">
      <c r="A137" s="15"/>
      <c r="B137" s="30">
        <v>1.0</v>
      </c>
      <c r="C137" s="31">
        <v>133.0</v>
      </c>
      <c r="D137" s="32" t="s">
        <v>155</v>
      </c>
      <c r="E137" s="44"/>
      <c r="G137" s="45"/>
      <c r="H137" s="35"/>
      <c r="I137" s="35"/>
      <c r="J137" s="35"/>
      <c r="K137" s="35"/>
      <c r="L137" s="35"/>
      <c r="M137" s="35"/>
      <c r="N137" s="15"/>
      <c r="O137" s="35"/>
      <c r="P137" s="35"/>
      <c r="Q137" s="35"/>
      <c r="R137" s="15"/>
      <c r="S137" s="35"/>
      <c r="T137" s="15"/>
      <c r="U137" s="35"/>
      <c r="V137" s="35"/>
      <c r="W137" s="35"/>
      <c r="X137" s="15"/>
      <c r="Y137" s="35"/>
      <c r="Z137" s="35"/>
      <c r="AA137" s="35"/>
      <c r="AB137" s="35"/>
      <c r="AC137" s="35"/>
      <c r="AD137" s="35"/>
      <c r="AE137" s="35"/>
      <c r="AF137" s="35"/>
      <c r="AG137" s="15"/>
      <c r="AH137" s="35"/>
      <c r="AI137" s="35"/>
      <c r="AJ137" s="35"/>
      <c r="AK137" s="35"/>
      <c r="AL137" s="35"/>
      <c r="AM137" s="35"/>
      <c r="AN137" s="15"/>
      <c r="AO137" s="35"/>
      <c r="AP137" s="35"/>
      <c r="AQ137" s="15"/>
      <c r="AR137" s="35"/>
      <c r="AS137" s="15"/>
      <c r="AT137" s="35"/>
      <c r="AU137" s="15"/>
      <c r="AV137" s="35"/>
      <c r="AW137" s="35"/>
      <c r="AX137" s="35"/>
      <c r="AY137" s="35"/>
      <c r="AZ137" s="35"/>
      <c r="BA137" s="35"/>
      <c r="BB137" s="35"/>
      <c r="BC137" s="15"/>
      <c r="BD137" s="38"/>
    </row>
    <row r="138">
      <c r="A138" s="15"/>
      <c r="B138" s="30">
        <v>1.0</v>
      </c>
      <c r="C138" s="31">
        <v>134.0</v>
      </c>
      <c r="D138" s="32" t="s">
        <v>156</v>
      </c>
      <c r="E138" s="44"/>
      <c r="G138" s="45"/>
      <c r="H138" s="35"/>
      <c r="I138" s="35"/>
      <c r="J138" s="35"/>
      <c r="K138" s="35"/>
      <c r="L138" s="35"/>
      <c r="M138" s="35"/>
      <c r="N138" s="15"/>
      <c r="O138" s="35"/>
      <c r="P138" s="35"/>
      <c r="Q138" s="35"/>
      <c r="R138" s="15"/>
      <c r="S138" s="35"/>
      <c r="T138" s="15"/>
      <c r="U138" s="35"/>
      <c r="V138" s="35"/>
      <c r="W138" s="35"/>
      <c r="X138" s="15"/>
      <c r="Y138" s="35"/>
      <c r="Z138" s="35"/>
      <c r="AA138" s="35"/>
      <c r="AB138" s="35"/>
      <c r="AC138" s="35"/>
      <c r="AD138" s="35"/>
      <c r="AE138" s="35"/>
      <c r="AF138" s="35"/>
      <c r="AG138" s="15"/>
      <c r="AH138" s="35"/>
      <c r="AI138" s="35"/>
      <c r="AJ138" s="35"/>
      <c r="AK138" s="35"/>
      <c r="AL138" s="35"/>
      <c r="AM138" s="35"/>
      <c r="AN138" s="15"/>
      <c r="AO138" s="35"/>
      <c r="AP138" s="35"/>
      <c r="AQ138" s="15"/>
      <c r="AR138" s="35"/>
      <c r="AS138" s="15"/>
      <c r="AT138" s="35"/>
      <c r="AU138" s="15"/>
      <c r="AV138" s="35"/>
      <c r="AW138" s="35"/>
      <c r="AX138" s="35"/>
      <c r="AY138" s="35"/>
      <c r="AZ138" s="35"/>
      <c r="BA138" s="35"/>
      <c r="BB138" s="35"/>
      <c r="BC138" s="15"/>
      <c r="BD138" s="38"/>
    </row>
    <row r="139">
      <c r="A139" s="15"/>
      <c r="B139" s="30">
        <v>1.0</v>
      </c>
      <c r="C139" s="39">
        <v>135.0</v>
      </c>
      <c r="D139" s="32" t="s">
        <v>157</v>
      </c>
      <c r="E139" s="44"/>
      <c r="G139" s="45"/>
      <c r="H139" s="35"/>
      <c r="I139" s="35"/>
      <c r="J139" s="35"/>
      <c r="K139" s="35"/>
      <c r="L139" s="35"/>
      <c r="M139" s="35"/>
      <c r="N139" s="15"/>
      <c r="O139" s="35"/>
      <c r="P139" s="35"/>
      <c r="Q139" s="35"/>
      <c r="R139" s="15"/>
      <c r="S139" s="35"/>
      <c r="T139" s="15"/>
      <c r="U139" s="35"/>
      <c r="V139" s="35"/>
      <c r="W139" s="35"/>
      <c r="X139" s="15"/>
      <c r="Y139" s="35"/>
      <c r="Z139" s="35"/>
      <c r="AA139" s="35"/>
      <c r="AB139" s="35"/>
      <c r="AC139" s="35"/>
      <c r="AD139" s="35"/>
      <c r="AE139" s="35"/>
      <c r="AF139" s="35"/>
      <c r="AG139" s="15"/>
      <c r="AH139" s="35"/>
      <c r="AI139" s="35"/>
      <c r="AJ139" s="35"/>
      <c r="AK139" s="35"/>
      <c r="AL139" s="35"/>
      <c r="AM139" s="35"/>
      <c r="AN139" s="15"/>
      <c r="AO139" s="35"/>
      <c r="AP139" s="35"/>
      <c r="AQ139" s="15"/>
      <c r="AR139" s="35"/>
      <c r="AS139" s="15"/>
      <c r="AT139" s="35"/>
      <c r="AU139" s="15"/>
      <c r="AV139" s="35"/>
      <c r="AW139" s="35"/>
      <c r="AX139" s="35"/>
      <c r="AY139" s="35"/>
      <c r="AZ139" s="35"/>
      <c r="BA139" s="35"/>
      <c r="BB139" s="35"/>
      <c r="BC139" s="15"/>
      <c r="BD139" s="38"/>
    </row>
    <row r="140">
      <c r="A140" s="21"/>
      <c r="B140" s="30">
        <v>1.0</v>
      </c>
      <c r="C140" s="39">
        <v>136.0</v>
      </c>
      <c r="D140" s="32" t="s">
        <v>158</v>
      </c>
      <c r="E140" s="44"/>
      <c r="G140" s="45"/>
      <c r="H140" s="35"/>
      <c r="I140" s="35"/>
      <c r="J140" s="35"/>
      <c r="K140" s="35"/>
      <c r="L140" s="35"/>
      <c r="M140" s="35"/>
      <c r="N140" s="15"/>
      <c r="O140" s="35"/>
      <c r="P140" s="35"/>
      <c r="Q140" s="35"/>
      <c r="R140" s="15"/>
      <c r="S140" s="35"/>
      <c r="T140" s="15"/>
      <c r="U140" s="35"/>
      <c r="V140" s="35"/>
      <c r="W140" s="35"/>
      <c r="X140" s="15"/>
      <c r="Y140" s="35"/>
      <c r="Z140" s="35"/>
      <c r="AA140" s="35"/>
      <c r="AB140" s="35"/>
      <c r="AC140" s="35"/>
      <c r="AD140" s="35"/>
      <c r="AE140" s="35"/>
      <c r="AF140" s="35"/>
      <c r="AG140" s="15"/>
      <c r="AH140" s="35"/>
      <c r="AI140" s="35"/>
      <c r="AJ140" s="35"/>
      <c r="AK140" s="35"/>
      <c r="AL140" s="35"/>
      <c r="AM140" s="35"/>
      <c r="AN140" s="15"/>
      <c r="AO140" s="35"/>
      <c r="AP140" s="35"/>
      <c r="AQ140" s="15"/>
      <c r="AR140" s="35"/>
      <c r="AS140" s="15"/>
      <c r="AT140" s="35"/>
      <c r="AU140" s="15"/>
      <c r="AV140" s="35"/>
      <c r="AW140" s="35"/>
      <c r="AX140" s="35"/>
      <c r="AY140" s="35"/>
      <c r="AZ140" s="35"/>
      <c r="BA140" s="35"/>
      <c r="BB140" s="35"/>
      <c r="BC140" s="15"/>
      <c r="BD140" s="38"/>
    </row>
    <row r="141">
      <c r="A141" s="58" t="s">
        <v>159</v>
      </c>
      <c r="B141" s="7"/>
      <c r="C141" s="7"/>
      <c r="D141" s="8"/>
      <c r="E141" s="44">
        <f>SUM(E5:E140)</f>
        <v>33</v>
      </c>
      <c r="G141" s="45">
        <f t="shared" ref="G141:M141" si="1">SUM(G5:G140)</f>
        <v>33</v>
      </c>
      <c r="H141" s="35">
        <f t="shared" si="1"/>
        <v>21</v>
      </c>
      <c r="I141" s="35">
        <f t="shared" si="1"/>
        <v>33</v>
      </c>
      <c r="J141" s="35">
        <f t="shared" si="1"/>
        <v>33</v>
      </c>
      <c r="K141" s="35">
        <f t="shared" si="1"/>
        <v>21</v>
      </c>
      <c r="L141" s="35">
        <f t="shared" si="1"/>
        <v>33</v>
      </c>
      <c r="M141" s="35">
        <f t="shared" si="1"/>
        <v>32</v>
      </c>
      <c r="N141" s="15"/>
      <c r="O141" s="35">
        <f t="shared" ref="O141:Q141" si="2">SUM(O5:O140)</f>
        <v>33</v>
      </c>
      <c r="P141" s="35">
        <f t="shared" si="2"/>
        <v>40</v>
      </c>
      <c r="Q141" s="35">
        <f t="shared" si="2"/>
        <v>21</v>
      </c>
      <c r="R141" s="15"/>
      <c r="S141" s="35">
        <f>SUM(S5:S140)</f>
        <v>40</v>
      </c>
      <c r="T141" s="15"/>
      <c r="U141" s="35">
        <f t="shared" ref="U141:W141" si="3">SUM(U5:U140)</f>
        <v>21</v>
      </c>
      <c r="V141" s="35">
        <f t="shared" si="3"/>
        <v>33</v>
      </c>
      <c r="W141" s="35">
        <f t="shared" si="3"/>
        <v>21</v>
      </c>
      <c r="X141" s="15"/>
      <c r="Y141" s="35">
        <f t="shared" ref="Y141:AF141" si="4">SUM(Y5:Y140)</f>
        <v>21</v>
      </c>
      <c r="Z141" s="35">
        <f t="shared" si="4"/>
        <v>19</v>
      </c>
      <c r="AA141" s="35">
        <f t="shared" si="4"/>
        <v>13</v>
      </c>
      <c r="AB141" s="35">
        <f t="shared" si="4"/>
        <v>17</v>
      </c>
      <c r="AC141" s="35">
        <f t="shared" si="4"/>
        <v>52</v>
      </c>
      <c r="AD141" s="35">
        <f t="shared" si="4"/>
        <v>33</v>
      </c>
      <c r="AE141" s="35">
        <f t="shared" si="4"/>
        <v>33</v>
      </c>
      <c r="AF141" s="35">
        <f t="shared" si="4"/>
        <v>21</v>
      </c>
      <c r="AG141" s="15"/>
      <c r="AH141" s="35">
        <f t="shared" ref="AH141:AM141" si="5">SUM(AH5:AH140)</f>
        <v>40</v>
      </c>
      <c r="AI141" s="35">
        <f t="shared" si="5"/>
        <v>53</v>
      </c>
      <c r="AJ141" s="35">
        <f t="shared" si="5"/>
        <v>21</v>
      </c>
      <c r="AK141" s="35">
        <f t="shared" si="5"/>
        <v>33</v>
      </c>
      <c r="AL141" s="35">
        <f t="shared" si="5"/>
        <v>21</v>
      </c>
      <c r="AM141" s="35">
        <f t="shared" si="5"/>
        <v>21</v>
      </c>
      <c r="AN141" s="15"/>
      <c r="AO141" s="35">
        <f t="shared" ref="AO141:AP141" si="6">SUM(AO5:AO140)</f>
        <v>33</v>
      </c>
      <c r="AP141" s="35">
        <f t="shared" si="6"/>
        <v>33</v>
      </c>
      <c r="AQ141" s="15"/>
      <c r="AR141" s="35">
        <f>SUM(AR5:AR140)</f>
        <v>21</v>
      </c>
      <c r="AS141" s="15"/>
      <c r="AT141" s="35">
        <f>SUM(AT5:AT140)</f>
        <v>40</v>
      </c>
      <c r="AU141" s="15"/>
      <c r="AV141" s="35">
        <f t="shared" ref="AV141:BB141" si="7">SUM(AV5:AV140)</f>
        <v>33</v>
      </c>
      <c r="AW141" s="35">
        <f t="shared" si="7"/>
        <v>33</v>
      </c>
      <c r="AX141" s="35">
        <f t="shared" si="7"/>
        <v>33</v>
      </c>
      <c r="AY141" s="35">
        <f t="shared" si="7"/>
        <v>33</v>
      </c>
      <c r="AZ141" s="35">
        <f t="shared" si="7"/>
        <v>13</v>
      </c>
      <c r="BA141" s="35">
        <f t="shared" si="7"/>
        <v>21</v>
      </c>
      <c r="BB141" s="35">
        <f t="shared" si="7"/>
        <v>21</v>
      </c>
      <c r="BC141" s="15"/>
      <c r="BD141" s="38"/>
    </row>
    <row r="142">
      <c r="A142" s="58" t="s">
        <v>160</v>
      </c>
      <c r="B142" s="7"/>
      <c r="C142" s="7"/>
      <c r="D142" s="8"/>
      <c r="E142" s="44">
        <f>12+18+3</f>
        <v>33</v>
      </c>
      <c r="G142" s="45">
        <f>12+18+3</f>
        <v>33</v>
      </c>
      <c r="H142" s="35">
        <f>18+3</f>
        <v>21</v>
      </c>
      <c r="I142" s="35">
        <f t="shared" ref="I142:J142" si="8">12+18+3</f>
        <v>33</v>
      </c>
      <c r="J142" s="35">
        <f t="shared" si="8"/>
        <v>33</v>
      </c>
      <c r="K142" s="35">
        <f>18+3</f>
        <v>21</v>
      </c>
      <c r="L142" s="35">
        <f>12+18+3</f>
        <v>33</v>
      </c>
      <c r="M142" s="35">
        <f>19+13</f>
        <v>32</v>
      </c>
      <c r="N142" s="15"/>
      <c r="O142" s="35">
        <f>12+18+3</f>
        <v>33</v>
      </c>
      <c r="P142" s="35">
        <f>18+3+19</f>
        <v>40</v>
      </c>
      <c r="Q142" s="35">
        <f>18+3</f>
        <v>21</v>
      </c>
      <c r="R142" s="15"/>
      <c r="S142" s="35">
        <f>18+3+19</f>
        <v>40</v>
      </c>
      <c r="T142" s="15"/>
      <c r="U142" s="35">
        <f>18+3</f>
        <v>21</v>
      </c>
      <c r="V142" s="35">
        <f>12+18+3</f>
        <v>33</v>
      </c>
      <c r="W142" s="35">
        <f>18+3</f>
        <v>21</v>
      </c>
      <c r="X142" s="15"/>
      <c r="Y142" s="35">
        <f>18+3</f>
        <v>21</v>
      </c>
      <c r="Z142" s="35">
        <f>19</f>
        <v>19</v>
      </c>
      <c r="AA142" s="35">
        <f>13</f>
        <v>13</v>
      </c>
      <c r="AB142" s="35">
        <f>19</f>
        <v>19</v>
      </c>
      <c r="AC142" s="35">
        <f>12+18+19+3</f>
        <v>52</v>
      </c>
      <c r="AD142" s="35">
        <f t="shared" ref="AD142:AE142" si="9">12+18+3</f>
        <v>33</v>
      </c>
      <c r="AE142" s="35">
        <f t="shared" si="9"/>
        <v>33</v>
      </c>
      <c r="AF142" s="35">
        <f>18+3</f>
        <v>21</v>
      </c>
      <c r="AG142" s="15"/>
      <c r="AH142" s="35">
        <f>18+19+3</f>
        <v>40</v>
      </c>
      <c r="AI142" s="35">
        <f>18+19+3+13</f>
        <v>53</v>
      </c>
      <c r="AJ142" s="35">
        <f>18+3</f>
        <v>21</v>
      </c>
      <c r="AK142" s="35">
        <f>12+18+3</f>
        <v>33</v>
      </c>
      <c r="AL142" s="35">
        <f t="shared" ref="AL142:AM142" si="10">18+3</f>
        <v>21</v>
      </c>
      <c r="AM142" s="35">
        <f t="shared" si="10"/>
        <v>21</v>
      </c>
      <c r="AN142" s="15"/>
      <c r="AO142" s="36">
        <f t="shared" ref="AO142:AP142" si="11">12+18+3</f>
        <v>33</v>
      </c>
      <c r="AP142" s="35">
        <f t="shared" si="11"/>
        <v>33</v>
      </c>
      <c r="AQ142" s="15"/>
      <c r="AR142" s="36">
        <f>18+3</f>
        <v>21</v>
      </c>
      <c r="AS142" s="15"/>
      <c r="AT142" s="36">
        <f>18+3+19</f>
        <v>40</v>
      </c>
      <c r="AU142" s="15"/>
      <c r="AV142" s="36">
        <f t="shared" ref="AV142:AY142" si="12">12+18+3</f>
        <v>33</v>
      </c>
      <c r="AW142" s="36">
        <f t="shared" si="12"/>
        <v>33</v>
      </c>
      <c r="AX142" s="36">
        <f t="shared" si="12"/>
        <v>33</v>
      </c>
      <c r="AY142" s="36">
        <f t="shared" si="12"/>
        <v>33</v>
      </c>
      <c r="AZ142" s="36">
        <f>13</f>
        <v>13</v>
      </c>
      <c r="BA142" s="36">
        <f t="shared" ref="BA142:BB142" si="13">18+3</f>
        <v>21</v>
      </c>
      <c r="BB142" s="36">
        <f t="shared" si="13"/>
        <v>21</v>
      </c>
      <c r="BC142" s="15"/>
      <c r="BD142" s="38"/>
    </row>
    <row r="143">
      <c r="A143" s="58" t="s">
        <v>161</v>
      </c>
      <c r="B143" s="7"/>
      <c r="C143" s="7"/>
      <c r="D143" s="8"/>
      <c r="E143" s="59">
        <f>E141/E142</f>
        <v>1</v>
      </c>
      <c r="G143" s="60">
        <f t="shared" ref="G143:M143" si="14">G141/G142</f>
        <v>1</v>
      </c>
      <c r="H143" s="61">
        <f t="shared" si="14"/>
        <v>1</v>
      </c>
      <c r="I143" s="61">
        <f t="shared" si="14"/>
        <v>1</v>
      </c>
      <c r="J143" s="61">
        <f t="shared" si="14"/>
        <v>1</v>
      </c>
      <c r="K143" s="61">
        <f t="shared" si="14"/>
        <v>1</v>
      </c>
      <c r="L143" s="61">
        <f t="shared" si="14"/>
        <v>1</v>
      </c>
      <c r="M143" s="61">
        <f t="shared" si="14"/>
        <v>1</v>
      </c>
      <c r="N143" s="15"/>
      <c r="O143" s="61">
        <f t="shared" ref="O143:Q143" si="15">O141/O142</f>
        <v>1</v>
      </c>
      <c r="P143" s="61">
        <f t="shared" si="15"/>
        <v>1</v>
      </c>
      <c r="Q143" s="61">
        <f t="shared" si="15"/>
        <v>1</v>
      </c>
      <c r="R143" s="15"/>
      <c r="S143" s="61">
        <f>S141/S142</f>
        <v>1</v>
      </c>
      <c r="T143" s="15"/>
      <c r="U143" s="61">
        <f t="shared" ref="U143:W143" si="16">U141/U142</f>
        <v>1</v>
      </c>
      <c r="V143" s="61">
        <f t="shared" si="16"/>
        <v>1</v>
      </c>
      <c r="W143" s="61">
        <f t="shared" si="16"/>
        <v>1</v>
      </c>
      <c r="X143" s="15"/>
      <c r="Y143" s="61">
        <f t="shared" ref="Y143:AF143" si="17">Y141/Y142</f>
        <v>1</v>
      </c>
      <c r="Z143" s="61">
        <f t="shared" si="17"/>
        <v>1</v>
      </c>
      <c r="AA143" s="61">
        <f t="shared" si="17"/>
        <v>1</v>
      </c>
      <c r="AB143" s="61">
        <f t="shared" si="17"/>
        <v>0.8947368421</v>
      </c>
      <c r="AC143" s="61">
        <f t="shared" si="17"/>
        <v>1</v>
      </c>
      <c r="AD143" s="61">
        <f t="shared" si="17"/>
        <v>1</v>
      </c>
      <c r="AE143" s="61">
        <f t="shared" si="17"/>
        <v>1</v>
      </c>
      <c r="AF143" s="61">
        <f t="shared" si="17"/>
        <v>1</v>
      </c>
      <c r="AG143" s="15"/>
      <c r="AH143" s="61">
        <f t="shared" ref="AH143:AM143" si="18">AH141/AH142</f>
        <v>1</v>
      </c>
      <c r="AI143" s="61">
        <f t="shared" si="18"/>
        <v>1</v>
      </c>
      <c r="AJ143" s="61">
        <f t="shared" si="18"/>
        <v>1</v>
      </c>
      <c r="AK143" s="61">
        <f t="shared" si="18"/>
        <v>1</v>
      </c>
      <c r="AL143" s="61">
        <f t="shared" si="18"/>
        <v>1</v>
      </c>
      <c r="AM143" s="61">
        <f t="shared" si="18"/>
        <v>1</v>
      </c>
      <c r="AN143" s="15"/>
      <c r="AO143" s="61">
        <f t="shared" ref="AO143:AP143" si="19">AO141/AO142</f>
        <v>1</v>
      </c>
      <c r="AP143" s="61">
        <f t="shared" si="19"/>
        <v>1</v>
      </c>
      <c r="AQ143" s="15"/>
      <c r="AR143" s="61">
        <f>AR141/AR142</f>
        <v>1</v>
      </c>
      <c r="AS143" s="15"/>
      <c r="AT143" s="61">
        <f>AT141/AT142</f>
        <v>1</v>
      </c>
      <c r="AU143" s="15"/>
      <c r="AV143" s="61">
        <f t="shared" ref="AV143:BB143" si="20">AV141/AV142</f>
        <v>1</v>
      </c>
      <c r="AW143" s="61">
        <f t="shared" si="20"/>
        <v>1</v>
      </c>
      <c r="AX143" s="61">
        <f t="shared" si="20"/>
        <v>1</v>
      </c>
      <c r="AY143" s="61">
        <f t="shared" si="20"/>
        <v>1</v>
      </c>
      <c r="AZ143" s="61">
        <f t="shared" si="20"/>
        <v>1</v>
      </c>
      <c r="BA143" s="61">
        <f t="shared" si="20"/>
        <v>1</v>
      </c>
      <c r="BB143" s="61">
        <f t="shared" si="20"/>
        <v>1</v>
      </c>
      <c r="BC143" s="15"/>
      <c r="BD143" s="38"/>
    </row>
    <row r="144">
      <c r="A144" s="58" t="s">
        <v>162</v>
      </c>
      <c r="B144" s="7"/>
      <c r="C144" s="7"/>
      <c r="D144" s="8"/>
      <c r="E144" s="44">
        <f>E142-E141</f>
        <v>0</v>
      </c>
      <c r="G144" s="45">
        <f t="shared" ref="G144:M144" si="21">G142-G141</f>
        <v>0</v>
      </c>
      <c r="H144" s="35">
        <f t="shared" si="21"/>
        <v>0</v>
      </c>
      <c r="I144" s="35">
        <f t="shared" si="21"/>
        <v>0</v>
      </c>
      <c r="J144" s="35">
        <f t="shared" si="21"/>
        <v>0</v>
      </c>
      <c r="K144" s="35">
        <f t="shared" si="21"/>
        <v>0</v>
      </c>
      <c r="L144" s="35">
        <f t="shared" si="21"/>
        <v>0</v>
      </c>
      <c r="M144" s="35">
        <f t="shared" si="21"/>
        <v>0</v>
      </c>
      <c r="N144" s="15"/>
      <c r="O144" s="35">
        <f t="shared" ref="O144:Q144" si="22">O142-O141</f>
        <v>0</v>
      </c>
      <c r="P144" s="35">
        <f t="shared" si="22"/>
        <v>0</v>
      </c>
      <c r="Q144" s="35">
        <f t="shared" si="22"/>
        <v>0</v>
      </c>
      <c r="R144" s="15"/>
      <c r="S144" s="35">
        <f>S142-S141</f>
        <v>0</v>
      </c>
      <c r="T144" s="15"/>
      <c r="U144" s="35">
        <f t="shared" ref="U144:W144" si="23">U142-U141</f>
        <v>0</v>
      </c>
      <c r="V144" s="35">
        <f t="shared" si="23"/>
        <v>0</v>
      </c>
      <c r="W144" s="35">
        <f t="shared" si="23"/>
        <v>0</v>
      </c>
      <c r="X144" s="15"/>
      <c r="Y144" s="35">
        <f t="shared" ref="Y144:AF144" si="24">Y142-Y141</f>
        <v>0</v>
      </c>
      <c r="Z144" s="35">
        <f t="shared" si="24"/>
        <v>0</v>
      </c>
      <c r="AA144" s="35">
        <f t="shared" si="24"/>
        <v>0</v>
      </c>
      <c r="AB144" s="35">
        <f t="shared" si="24"/>
        <v>2</v>
      </c>
      <c r="AC144" s="35">
        <f t="shared" si="24"/>
        <v>0</v>
      </c>
      <c r="AD144" s="35">
        <f t="shared" si="24"/>
        <v>0</v>
      </c>
      <c r="AE144" s="35">
        <f t="shared" si="24"/>
        <v>0</v>
      </c>
      <c r="AF144" s="35">
        <f t="shared" si="24"/>
        <v>0</v>
      </c>
      <c r="AG144" s="15"/>
      <c r="AH144" s="35">
        <f t="shared" ref="AH144:AM144" si="25">AH142-AH141</f>
        <v>0</v>
      </c>
      <c r="AI144" s="35">
        <f t="shared" si="25"/>
        <v>0</v>
      </c>
      <c r="AJ144" s="35">
        <f t="shared" si="25"/>
        <v>0</v>
      </c>
      <c r="AK144" s="35">
        <f t="shared" si="25"/>
        <v>0</v>
      </c>
      <c r="AL144" s="35">
        <f t="shared" si="25"/>
        <v>0</v>
      </c>
      <c r="AM144" s="35">
        <f t="shared" si="25"/>
        <v>0</v>
      </c>
      <c r="AN144" s="15"/>
      <c r="AO144" s="35">
        <f t="shared" ref="AO144:AP144" si="26">AO142-AO141</f>
        <v>0</v>
      </c>
      <c r="AP144" s="35">
        <f t="shared" si="26"/>
        <v>0</v>
      </c>
      <c r="AQ144" s="15"/>
      <c r="AR144" s="35">
        <f>AR142-AR141</f>
        <v>0</v>
      </c>
      <c r="AS144" s="15"/>
      <c r="AT144" s="35">
        <f>AT142-AT141</f>
        <v>0</v>
      </c>
      <c r="AU144" s="15"/>
      <c r="AV144" s="35">
        <f t="shared" ref="AV144:BB144" si="27">AV142-AV141</f>
        <v>0</v>
      </c>
      <c r="AW144" s="35">
        <f t="shared" si="27"/>
        <v>0</v>
      </c>
      <c r="AX144" s="35">
        <f t="shared" si="27"/>
        <v>0</v>
      </c>
      <c r="AY144" s="35">
        <f t="shared" si="27"/>
        <v>0</v>
      </c>
      <c r="AZ144" s="35">
        <f t="shared" si="27"/>
        <v>0</v>
      </c>
      <c r="BA144" s="35">
        <f t="shared" si="27"/>
        <v>0</v>
      </c>
      <c r="BB144" s="35">
        <f t="shared" si="27"/>
        <v>0</v>
      </c>
      <c r="BC144" s="15"/>
      <c r="BD144" s="38"/>
    </row>
    <row r="145" ht="69.75" customHeight="1">
      <c r="A145" s="58" t="s">
        <v>163</v>
      </c>
      <c r="B145" s="7"/>
      <c r="C145" s="7"/>
      <c r="D145" s="8"/>
      <c r="E145" s="33" t="s">
        <v>164</v>
      </c>
      <c r="G145" s="34" t="s">
        <v>165</v>
      </c>
      <c r="H145" s="36" t="s">
        <v>166</v>
      </c>
      <c r="I145" s="36" t="s">
        <v>167</v>
      </c>
      <c r="J145" s="36" t="s">
        <v>168</v>
      </c>
      <c r="K145" s="36" t="s">
        <v>169</v>
      </c>
      <c r="L145" s="36" t="s">
        <v>170</v>
      </c>
      <c r="M145" s="36" t="s">
        <v>171</v>
      </c>
      <c r="N145" s="15"/>
      <c r="O145" s="36" t="s">
        <v>172</v>
      </c>
      <c r="P145" s="36" t="s">
        <v>173</v>
      </c>
      <c r="Q145" s="36" t="s">
        <v>174</v>
      </c>
      <c r="R145" s="15"/>
      <c r="S145" s="36" t="s">
        <v>175</v>
      </c>
      <c r="T145" s="15"/>
      <c r="U145" s="36" t="s">
        <v>176</v>
      </c>
      <c r="V145" s="36" t="s">
        <v>177</v>
      </c>
      <c r="W145" s="62" t="s">
        <v>178</v>
      </c>
      <c r="X145" s="15"/>
      <c r="Y145" s="36" t="s">
        <v>179</v>
      </c>
      <c r="Z145" s="36" t="s">
        <v>180</v>
      </c>
      <c r="AA145" s="36" t="s">
        <v>181</v>
      </c>
      <c r="AB145" s="56" t="s">
        <v>182</v>
      </c>
      <c r="AC145" s="36" t="s">
        <v>183</v>
      </c>
      <c r="AD145" s="36" t="s">
        <v>184</v>
      </c>
      <c r="AE145" s="36" t="s">
        <v>185</v>
      </c>
      <c r="AF145" s="36" t="s">
        <v>186</v>
      </c>
      <c r="AG145" s="15"/>
      <c r="AH145" s="36" t="s">
        <v>187</v>
      </c>
      <c r="AI145" s="36" t="s">
        <v>188</v>
      </c>
      <c r="AJ145" s="36" t="s">
        <v>189</v>
      </c>
      <c r="AK145" s="36" t="s">
        <v>190</v>
      </c>
      <c r="AL145" s="36" t="s">
        <v>191</v>
      </c>
      <c r="AM145" s="36" t="s">
        <v>192</v>
      </c>
      <c r="AN145" s="15"/>
      <c r="AO145" s="36" t="s">
        <v>193</v>
      </c>
      <c r="AP145" s="36" t="s">
        <v>194</v>
      </c>
      <c r="AQ145" s="15"/>
      <c r="AR145" s="36" t="s">
        <v>195</v>
      </c>
      <c r="AS145" s="15"/>
      <c r="AT145" s="36" t="s">
        <v>196</v>
      </c>
      <c r="AU145" s="15"/>
      <c r="AV145" s="36" t="s">
        <v>197</v>
      </c>
      <c r="AW145" s="36" t="s">
        <v>198</v>
      </c>
      <c r="AX145" s="36" t="s">
        <v>199</v>
      </c>
      <c r="AY145" s="36" t="s">
        <v>200</v>
      </c>
      <c r="AZ145" s="36" t="s">
        <v>201</v>
      </c>
      <c r="BA145" s="36" t="s">
        <v>202</v>
      </c>
      <c r="BB145" s="36" t="s">
        <v>203</v>
      </c>
      <c r="BC145" s="15"/>
      <c r="BD145" s="38"/>
    </row>
    <row r="146">
      <c r="A146" s="63" t="s">
        <v>204</v>
      </c>
      <c r="B146" s="7"/>
      <c r="C146" s="7"/>
      <c r="D146" s="8"/>
      <c r="E146" s="33" t="s">
        <v>205</v>
      </c>
      <c r="G146" s="34" t="s">
        <v>205</v>
      </c>
      <c r="H146" s="36" t="s">
        <v>205</v>
      </c>
      <c r="I146" s="36" t="s">
        <v>205</v>
      </c>
      <c r="J146" s="36" t="s">
        <v>205</v>
      </c>
      <c r="K146" s="36" t="s">
        <v>205</v>
      </c>
      <c r="L146" s="36" t="s">
        <v>205</v>
      </c>
      <c r="M146" s="36" t="s">
        <v>205</v>
      </c>
      <c r="N146" s="15"/>
      <c r="O146" s="36" t="s">
        <v>205</v>
      </c>
      <c r="P146" s="36" t="s">
        <v>205</v>
      </c>
      <c r="Q146" s="36" t="s">
        <v>205</v>
      </c>
      <c r="R146" s="15"/>
      <c r="S146" s="36" t="s">
        <v>205</v>
      </c>
      <c r="T146" s="15"/>
      <c r="U146" s="36" t="s">
        <v>205</v>
      </c>
      <c r="V146" s="36" t="s">
        <v>205</v>
      </c>
      <c r="W146" s="36" t="s">
        <v>205</v>
      </c>
      <c r="X146" s="15"/>
      <c r="Y146" s="36" t="s">
        <v>205</v>
      </c>
      <c r="Z146" s="36" t="s">
        <v>101</v>
      </c>
      <c r="AA146" s="36" t="s">
        <v>205</v>
      </c>
      <c r="AB146" s="36" t="s">
        <v>101</v>
      </c>
      <c r="AC146" s="36" t="s">
        <v>205</v>
      </c>
      <c r="AD146" s="36" t="s">
        <v>205</v>
      </c>
      <c r="AE146" s="36" t="s">
        <v>205</v>
      </c>
      <c r="AF146" s="36" t="s">
        <v>205</v>
      </c>
      <c r="AG146" s="15"/>
      <c r="AH146" s="36" t="s">
        <v>205</v>
      </c>
      <c r="AI146" s="36" t="s">
        <v>205</v>
      </c>
      <c r="AJ146" s="36" t="s">
        <v>205</v>
      </c>
      <c r="AK146" s="36" t="s">
        <v>205</v>
      </c>
      <c r="AL146" s="36" t="s">
        <v>205</v>
      </c>
      <c r="AM146" s="36" t="s">
        <v>205</v>
      </c>
      <c r="AN146" s="15"/>
      <c r="AO146" s="36" t="s">
        <v>205</v>
      </c>
      <c r="AP146" s="36" t="s">
        <v>205</v>
      </c>
      <c r="AQ146" s="15"/>
      <c r="AR146" s="36" t="s">
        <v>101</v>
      </c>
      <c r="AS146" s="15"/>
      <c r="AT146" s="36" t="s">
        <v>205</v>
      </c>
      <c r="AU146" s="15"/>
      <c r="AV146" s="36" t="s">
        <v>205</v>
      </c>
      <c r="AW146" s="36" t="s">
        <v>205</v>
      </c>
      <c r="AX146" s="36" t="s">
        <v>205</v>
      </c>
      <c r="AY146" s="36" t="s">
        <v>205</v>
      </c>
      <c r="AZ146" s="36" t="s">
        <v>205</v>
      </c>
      <c r="BA146" s="36" t="s">
        <v>205</v>
      </c>
      <c r="BB146" s="36" t="s">
        <v>205</v>
      </c>
      <c r="BC146" s="15"/>
      <c r="BD146" s="38"/>
    </row>
    <row r="147">
      <c r="A147" s="63" t="s">
        <v>206</v>
      </c>
      <c r="B147" s="7"/>
      <c r="C147" s="7"/>
      <c r="D147" s="8"/>
      <c r="E147" s="44"/>
      <c r="G147" s="45"/>
      <c r="H147" s="35"/>
      <c r="I147" s="35"/>
      <c r="J147" s="35"/>
      <c r="K147" s="35"/>
      <c r="L147" s="35"/>
      <c r="M147" s="35"/>
      <c r="N147" s="15"/>
      <c r="O147" s="35"/>
      <c r="P147" s="35"/>
      <c r="Q147" s="35"/>
      <c r="R147" s="15"/>
      <c r="S147" s="35"/>
      <c r="T147" s="15"/>
      <c r="U147" s="35"/>
      <c r="V147" s="35"/>
      <c r="W147" s="35"/>
      <c r="X147" s="15"/>
      <c r="Y147" s="35"/>
      <c r="Z147" s="36" t="s">
        <v>207</v>
      </c>
      <c r="AA147" s="35"/>
      <c r="AB147" s="36" t="s">
        <v>208</v>
      </c>
      <c r="AC147" s="35"/>
      <c r="AD147" s="35"/>
      <c r="AE147" s="35"/>
      <c r="AF147" s="35"/>
      <c r="AG147" s="15"/>
      <c r="AH147" s="35"/>
      <c r="AI147" s="35"/>
      <c r="AJ147" s="35"/>
      <c r="AK147" s="35"/>
      <c r="AL147" s="35"/>
      <c r="AM147" s="35"/>
      <c r="AN147" s="15"/>
      <c r="AO147" s="35"/>
      <c r="AP147" s="35"/>
      <c r="AQ147" s="15"/>
      <c r="AR147" s="36" t="s">
        <v>209</v>
      </c>
      <c r="AS147" s="15"/>
      <c r="AT147" s="35"/>
      <c r="AU147" s="15"/>
      <c r="AV147" s="35"/>
      <c r="AW147" s="35"/>
      <c r="AX147" s="35"/>
      <c r="AY147" s="35"/>
      <c r="AZ147" s="35"/>
      <c r="BA147" s="35"/>
      <c r="BB147" s="35"/>
      <c r="BC147" s="15"/>
      <c r="BD147" s="38"/>
    </row>
    <row r="148">
      <c r="A148" s="63" t="s">
        <v>210</v>
      </c>
      <c r="B148" s="7"/>
      <c r="C148" s="7"/>
      <c r="D148" s="8"/>
      <c r="E148" s="44"/>
      <c r="G148" s="45"/>
      <c r="H148" s="35"/>
      <c r="I148" s="35"/>
      <c r="J148" s="35"/>
      <c r="K148" s="35"/>
      <c r="L148" s="35"/>
      <c r="M148" s="35"/>
      <c r="N148" s="15"/>
      <c r="O148" s="35"/>
      <c r="P148" s="35"/>
      <c r="Q148" s="35"/>
      <c r="R148" s="15"/>
      <c r="S148" s="35"/>
      <c r="T148" s="15"/>
      <c r="U148" s="35"/>
      <c r="V148" s="35"/>
      <c r="W148" s="35"/>
      <c r="X148" s="15"/>
      <c r="Y148" s="35"/>
      <c r="Z148" s="36" t="s">
        <v>101</v>
      </c>
      <c r="AA148" s="35"/>
      <c r="AB148" s="36" t="s">
        <v>101</v>
      </c>
      <c r="AC148" s="35"/>
      <c r="AD148" s="35"/>
      <c r="AE148" s="35"/>
      <c r="AF148" s="35"/>
      <c r="AG148" s="15"/>
      <c r="AH148" s="35"/>
      <c r="AI148" s="35"/>
      <c r="AJ148" s="35"/>
      <c r="AK148" s="35"/>
      <c r="AL148" s="35"/>
      <c r="AM148" s="35"/>
      <c r="AN148" s="15"/>
      <c r="AO148" s="35"/>
      <c r="AP148" s="35"/>
      <c r="AQ148" s="15"/>
      <c r="AR148" s="64" t="s">
        <v>101</v>
      </c>
      <c r="AS148" s="15"/>
      <c r="AT148" s="35"/>
      <c r="AU148" s="15"/>
      <c r="AV148" s="35"/>
      <c r="AW148" s="35"/>
      <c r="AX148" s="35"/>
      <c r="AY148" s="35"/>
      <c r="AZ148" s="35"/>
      <c r="BA148" s="35"/>
      <c r="BB148" s="35"/>
      <c r="BC148" s="15"/>
      <c r="BD148" s="38"/>
    </row>
    <row r="149" ht="38.25" customHeight="1">
      <c r="A149" s="63" t="s">
        <v>211</v>
      </c>
      <c r="B149" s="7"/>
      <c r="C149" s="7"/>
      <c r="D149" s="8"/>
      <c r="E149" s="44"/>
      <c r="G149" s="45"/>
      <c r="H149" s="35"/>
      <c r="I149" s="35"/>
      <c r="J149" s="35"/>
      <c r="K149" s="35"/>
      <c r="L149" s="35"/>
      <c r="M149" s="35"/>
      <c r="N149" s="15"/>
      <c r="O149" s="35"/>
      <c r="P149" s="35"/>
      <c r="Q149" s="35"/>
      <c r="R149" s="15"/>
      <c r="S149" s="35"/>
      <c r="T149" s="15"/>
      <c r="U149" s="35"/>
      <c r="V149" s="35"/>
      <c r="W149" s="35"/>
      <c r="X149" s="15"/>
      <c r="Y149" s="35"/>
      <c r="Z149" s="36" t="s">
        <v>212</v>
      </c>
      <c r="AA149" s="35"/>
      <c r="AB149" s="36" t="s">
        <v>213</v>
      </c>
      <c r="AC149" s="35"/>
      <c r="AD149" s="35"/>
      <c r="AE149" s="35"/>
      <c r="AF149" s="35"/>
      <c r="AG149" s="15"/>
      <c r="AH149" s="35"/>
      <c r="AI149" s="35"/>
      <c r="AJ149" s="35"/>
      <c r="AK149" s="35"/>
      <c r="AL149" s="35"/>
      <c r="AM149" s="35"/>
      <c r="AN149" s="15"/>
      <c r="AO149" s="35"/>
      <c r="AP149" s="35"/>
      <c r="AQ149" s="15"/>
      <c r="AR149" s="36" t="s">
        <v>214</v>
      </c>
      <c r="AS149" s="15"/>
      <c r="AT149" s="35"/>
      <c r="AU149" s="15"/>
      <c r="AV149" s="35"/>
      <c r="AW149" s="35"/>
      <c r="AX149" s="35"/>
      <c r="AY149" s="35"/>
      <c r="AZ149" s="35"/>
      <c r="BA149" s="35"/>
      <c r="BB149" s="35"/>
      <c r="BC149" s="15"/>
      <c r="BD149" s="38"/>
    </row>
    <row r="150">
      <c r="A150" s="65" t="s">
        <v>215</v>
      </c>
      <c r="B150" s="7"/>
      <c r="C150" s="7"/>
      <c r="D150" s="8"/>
      <c r="E150" s="33" t="s">
        <v>216</v>
      </c>
      <c r="G150" s="66" t="s">
        <v>217</v>
      </c>
      <c r="H150" s="67" t="s">
        <v>217</v>
      </c>
      <c r="I150" s="67" t="s">
        <v>217</v>
      </c>
      <c r="J150" s="67" t="s">
        <v>217</v>
      </c>
      <c r="K150" s="36" t="s">
        <v>216</v>
      </c>
      <c r="L150" s="36" t="s">
        <v>216</v>
      </c>
      <c r="M150" s="36" t="s">
        <v>216</v>
      </c>
      <c r="N150" s="15"/>
      <c r="O150" s="36" t="s">
        <v>216</v>
      </c>
      <c r="P150" s="36" t="s">
        <v>216</v>
      </c>
      <c r="Q150" s="36" t="s">
        <v>216</v>
      </c>
      <c r="R150" s="15"/>
      <c r="S150" s="36" t="s">
        <v>216</v>
      </c>
      <c r="T150" s="15"/>
      <c r="U150" s="36" t="s">
        <v>216</v>
      </c>
      <c r="V150" s="36" t="s">
        <v>216</v>
      </c>
      <c r="W150" s="36" t="s">
        <v>216</v>
      </c>
      <c r="X150" s="15"/>
      <c r="Y150" s="36" t="s">
        <v>216</v>
      </c>
      <c r="Z150" s="36" t="s">
        <v>216</v>
      </c>
      <c r="AA150" s="36" t="s">
        <v>216</v>
      </c>
      <c r="AB150" s="36" t="s">
        <v>216</v>
      </c>
      <c r="AC150" s="36" t="s">
        <v>216</v>
      </c>
      <c r="AD150" s="36" t="s">
        <v>216</v>
      </c>
      <c r="AE150" s="36" t="s">
        <v>216</v>
      </c>
      <c r="AF150" s="67" t="s">
        <v>217</v>
      </c>
      <c r="AG150" s="15"/>
      <c r="AH150" s="36" t="s">
        <v>216</v>
      </c>
      <c r="AI150" s="36" t="s">
        <v>216</v>
      </c>
      <c r="AJ150" s="36" t="s">
        <v>216</v>
      </c>
      <c r="AK150" s="36" t="s">
        <v>216</v>
      </c>
      <c r="AL150" s="36" t="s">
        <v>216</v>
      </c>
      <c r="AM150" s="36" t="s">
        <v>216</v>
      </c>
      <c r="AN150" s="15"/>
      <c r="AO150" s="36" t="s">
        <v>216</v>
      </c>
      <c r="AP150" s="36" t="s">
        <v>216</v>
      </c>
      <c r="AQ150" s="15"/>
      <c r="AR150" s="67" t="s">
        <v>217</v>
      </c>
      <c r="AS150" s="15"/>
      <c r="AT150" s="36" t="s">
        <v>216</v>
      </c>
      <c r="AU150" s="15"/>
      <c r="AV150" s="36" t="s">
        <v>216</v>
      </c>
      <c r="AW150" s="36" t="s">
        <v>216</v>
      </c>
      <c r="AX150" s="36" t="s">
        <v>216</v>
      </c>
      <c r="AY150" s="36" t="s">
        <v>216</v>
      </c>
      <c r="AZ150" s="36" t="s">
        <v>216</v>
      </c>
      <c r="BA150" s="36" t="s">
        <v>216</v>
      </c>
      <c r="BB150" s="36" t="s">
        <v>216</v>
      </c>
      <c r="BC150" s="15"/>
      <c r="BD150" s="38"/>
    </row>
    <row r="151">
      <c r="A151" s="68" t="s">
        <v>218</v>
      </c>
      <c r="B151" s="7"/>
      <c r="C151" s="7"/>
      <c r="D151" s="8"/>
      <c r="E151" s="69">
        <v>44084.0</v>
      </c>
      <c r="G151" s="34" t="s">
        <v>219</v>
      </c>
      <c r="H151" s="36" t="s">
        <v>219</v>
      </c>
      <c r="I151" s="36" t="s">
        <v>219</v>
      </c>
      <c r="J151" s="36" t="s">
        <v>219</v>
      </c>
      <c r="K151" s="70">
        <v>44085.0</v>
      </c>
      <c r="L151" s="70">
        <v>44085.0</v>
      </c>
      <c r="M151" s="70">
        <v>44085.0</v>
      </c>
      <c r="N151" s="21"/>
      <c r="O151" s="70">
        <v>44088.0</v>
      </c>
      <c r="P151" s="36" t="s">
        <v>219</v>
      </c>
      <c r="Q151" s="70">
        <v>44088.0</v>
      </c>
      <c r="R151" s="21"/>
      <c r="S151" s="70">
        <v>44089.0</v>
      </c>
      <c r="T151" s="21"/>
      <c r="U151" s="70">
        <v>44092.0</v>
      </c>
      <c r="V151" s="70">
        <v>44092.0</v>
      </c>
      <c r="W151" s="70">
        <v>44092.0</v>
      </c>
      <c r="X151" s="21"/>
      <c r="Y151" s="70">
        <v>44105.0</v>
      </c>
      <c r="Z151" s="70">
        <v>44096.0</v>
      </c>
      <c r="AA151" s="70">
        <v>44093.0</v>
      </c>
      <c r="AB151" s="70">
        <v>44100.0</v>
      </c>
      <c r="AC151" s="70">
        <v>44096.0</v>
      </c>
      <c r="AD151" s="70">
        <v>44093.0</v>
      </c>
      <c r="AE151" s="70">
        <v>44094.0</v>
      </c>
      <c r="AF151" s="36" t="s">
        <v>219</v>
      </c>
      <c r="AG151" s="21"/>
      <c r="AH151" s="70">
        <v>44097.0</v>
      </c>
      <c r="AI151" s="70">
        <v>44097.0</v>
      </c>
      <c r="AJ151" s="70">
        <v>44096.0</v>
      </c>
      <c r="AK151" s="70">
        <v>44096.0</v>
      </c>
      <c r="AL151" s="70">
        <v>44134.0</v>
      </c>
      <c r="AM151" s="70">
        <v>44096.0</v>
      </c>
      <c r="AN151" s="21"/>
      <c r="AO151" s="70">
        <v>44096.0</v>
      </c>
      <c r="AP151" s="36" t="s">
        <v>219</v>
      </c>
      <c r="AQ151" s="21"/>
      <c r="AR151" s="70">
        <v>44097.0</v>
      </c>
      <c r="AS151" s="21"/>
      <c r="AT151" s="71"/>
      <c r="AU151" s="21"/>
      <c r="AV151" s="70">
        <v>44105.0</v>
      </c>
      <c r="AW151" s="70">
        <v>44102.0</v>
      </c>
      <c r="AX151" s="70">
        <v>44104.0</v>
      </c>
      <c r="AY151" s="70">
        <v>44102.0</v>
      </c>
      <c r="AZ151" s="70">
        <v>44102.0</v>
      </c>
      <c r="BA151" s="70">
        <v>44105.0</v>
      </c>
      <c r="BB151" s="71"/>
      <c r="BC151" s="21"/>
      <c r="BD151" s="38"/>
    </row>
    <row r="152">
      <c r="A152" s="72"/>
      <c r="B152" s="72"/>
      <c r="C152" s="72"/>
      <c r="D152" s="72"/>
      <c r="E152" s="73" t="s">
        <v>220</v>
      </c>
      <c r="F152" s="74">
        <f>AVERAGE(E143)</f>
        <v>1</v>
      </c>
      <c r="G152" s="75"/>
      <c r="H152" s="75"/>
      <c r="I152" s="75"/>
      <c r="J152" s="75"/>
      <c r="K152" s="75"/>
      <c r="L152" s="75"/>
      <c r="M152" s="73" t="s">
        <v>220</v>
      </c>
      <c r="N152" s="76">
        <f>AVERAGE(G143:M143)</f>
        <v>1</v>
      </c>
      <c r="O152" s="75"/>
      <c r="P152" s="75"/>
      <c r="Q152" s="73" t="s">
        <v>220</v>
      </c>
      <c r="R152" s="76">
        <f>AVERAGE(O143:Q143)</f>
        <v>1</v>
      </c>
      <c r="S152" s="73" t="s">
        <v>220</v>
      </c>
      <c r="T152" s="76">
        <f>AVERAGE(S143)</f>
        <v>1</v>
      </c>
      <c r="U152" s="75"/>
      <c r="V152" s="75"/>
      <c r="W152" s="73" t="s">
        <v>220</v>
      </c>
      <c r="X152" s="76">
        <f>AVERAGE(U143:W143)</f>
        <v>1</v>
      </c>
      <c r="Y152" s="75"/>
      <c r="Z152" s="75"/>
      <c r="AA152" s="75"/>
      <c r="AB152" s="75"/>
      <c r="AC152" s="75"/>
      <c r="AD152" s="75"/>
      <c r="AE152" s="75"/>
      <c r="AF152" s="73" t="s">
        <v>220</v>
      </c>
      <c r="AG152" s="76">
        <f>AVERAGE(Y143:AF143)</f>
        <v>0.9868421053</v>
      </c>
      <c r="AH152" s="75"/>
      <c r="AI152" s="75"/>
      <c r="AJ152" s="75"/>
      <c r="AK152" s="75"/>
      <c r="AL152" s="75"/>
      <c r="AM152" s="73" t="s">
        <v>220</v>
      </c>
      <c r="AN152" s="76">
        <f>AVERAGE(AH143:AM143)</f>
        <v>1</v>
      </c>
      <c r="AO152" s="75"/>
      <c r="AP152" s="73" t="s">
        <v>220</v>
      </c>
      <c r="AQ152" s="76">
        <f>AVERAGE(AO143:AP143)</f>
        <v>1</v>
      </c>
      <c r="AR152" s="73" t="s">
        <v>220</v>
      </c>
      <c r="AS152" s="76">
        <f>AVERAGE(AR143)</f>
        <v>1</v>
      </c>
      <c r="AT152" s="73" t="s">
        <v>220</v>
      </c>
      <c r="AU152" s="76">
        <f>AVERAGE(AT143)</f>
        <v>1</v>
      </c>
      <c r="AV152" s="77"/>
      <c r="AW152" s="77"/>
      <c r="AX152" s="77"/>
      <c r="AY152" s="77"/>
      <c r="AZ152" s="77"/>
      <c r="BA152" s="77"/>
      <c r="BB152" s="73" t="s">
        <v>220</v>
      </c>
      <c r="BC152" s="76">
        <f>AVERAGE(AV143:BB143)</f>
        <v>1</v>
      </c>
      <c r="BD152" s="78"/>
    </row>
    <row r="153">
      <c r="A153" s="72"/>
      <c r="B153" s="72"/>
      <c r="C153" s="72"/>
      <c r="D153" s="72"/>
      <c r="E153" s="79" t="s">
        <v>221</v>
      </c>
      <c r="F153" s="80">
        <f>COUNTA(E2:E3)</f>
        <v>1</v>
      </c>
      <c r="G153" s="75"/>
      <c r="H153" s="75"/>
      <c r="I153" s="75"/>
      <c r="J153" s="75"/>
      <c r="K153" s="75"/>
      <c r="L153" s="75"/>
      <c r="M153" s="79" t="s">
        <v>221</v>
      </c>
      <c r="N153" s="80">
        <f>COUNTA(G2:M3)</f>
        <v>7</v>
      </c>
      <c r="O153" s="75"/>
      <c r="P153" s="75"/>
      <c r="Q153" s="79" t="s">
        <v>221</v>
      </c>
      <c r="R153" s="80">
        <f>COUNTA(O2:Q3)</f>
        <v>3</v>
      </c>
      <c r="S153" s="79" t="s">
        <v>221</v>
      </c>
      <c r="T153" s="80">
        <f>COUNTA(S2:S3)</f>
        <v>1</v>
      </c>
      <c r="U153" s="75"/>
      <c r="V153" s="75"/>
      <c r="W153" s="79" t="s">
        <v>221</v>
      </c>
      <c r="X153" s="80">
        <f>COUNTA(U2:W3)</f>
        <v>3</v>
      </c>
      <c r="Y153" s="75"/>
      <c r="Z153" s="75"/>
      <c r="AA153" s="75"/>
      <c r="AB153" s="75"/>
      <c r="AC153" s="75"/>
      <c r="AD153" s="75"/>
      <c r="AE153" s="75"/>
      <c r="AF153" s="79" t="s">
        <v>221</v>
      </c>
      <c r="AG153" s="80">
        <f>COUNTA(Y2:AF3)</f>
        <v>8</v>
      </c>
      <c r="AH153" s="75"/>
      <c r="AI153" s="75"/>
      <c r="AJ153" s="75"/>
      <c r="AK153" s="75"/>
      <c r="AL153" s="75"/>
      <c r="AM153" s="79" t="s">
        <v>221</v>
      </c>
      <c r="AN153" s="80">
        <f>COUNTA(AH2:AM3)</f>
        <v>6</v>
      </c>
      <c r="AO153" s="75"/>
      <c r="AP153" s="79" t="s">
        <v>221</v>
      </c>
      <c r="AQ153" s="80">
        <f>COUNTA(AO2:AP3)</f>
        <v>2</v>
      </c>
      <c r="AR153" s="79" t="s">
        <v>221</v>
      </c>
      <c r="AS153" s="80">
        <f>COUNTA(AR2)</f>
        <v>1</v>
      </c>
      <c r="AT153" s="79" t="s">
        <v>221</v>
      </c>
      <c r="AU153" s="80">
        <f>COUNTA(AT2)</f>
        <v>1</v>
      </c>
      <c r="AV153" s="77"/>
      <c r="AW153" s="77"/>
      <c r="AX153" s="77"/>
      <c r="AY153" s="77"/>
      <c r="AZ153" s="77"/>
      <c r="BA153" s="77"/>
      <c r="BB153" s="79" t="s">
        <v>221</v>
      </c>
      <c r="BC153" s="80">
        <f>COUNTA(AV2:BB3)</f>
        <v>7</v>
      </c>
      <c r="BD153" s="81"/>
    </row>
    <row r="154">
      <c r="A154" s="72"/>
      <c r="B154" s="72"/>
      <c r="C154" s="72"/>
      <c r="D154" s="72"/>
      <c r="E154" s="82" t="s">
        <v>222</v>
      </c>
      <c r="F154" s="83">
        <f>SUM(E4)</f>
        <v>0.00255787037</v>
      </c>
      <c r="G154" s="75"/>
      <c r="H154" s="75"/>
      <c r="I154" s="75"/>
      <c r="J154" s="75"/>
      <c r="K154" s="75"/>
      <c r="L154" s="75"/>
      <c r="M154" s="82" t="s">
        <v>222</v>
      </c>
      <c r="N154" s="83">
        <f>SUM(G4:M4)</f>
        <v>0.03728009259</v>
      </c>
      <c r="O154" s="75"/>
      <c r="P154" s="75"/>
      <c r="Q154" s="82" t="s">
        <v>222</v>
      </c>
      <c r="R154" s="83">
        <f>SUM(O4:Q4)</f>
        <v>0.02612268519</v>
      </c>
      <c r="S154" s="82" t="s">
        <v>222</v>
      </c>
      <c r="T154" s="83">
        <f>SUM(S4)</f>
        <v>0.007662037037</v>
      </c>
      <c r="U154" s="75"/>
      <c r="V154" s="75"/>
      <c r="W154" s="82" t="s">
        <v>222</v>
      </c>
      <c r="X154" s="83">
        <f>SUM(U4:W4)</f>
        <v>0.006863425926</v>
      </c>
      <c r="Y154" s="75"/>
      <c r="Z154" s="75"/>
      <c r="AA154" s="75"/>
      <c r="AB154" s="75"/>
      <c r="AC154" s="75"/>
      <c r="AD154" s="75"/>
      <c r="AE154" s="75"/>
      <c r="AF154" s="82" t="s">
        <v>222</v>
      </c>
      <c r="AG154" s="83">
        <f>SUM(Y4:AF4)</f>
        <v>0.02849537037</v>
      </c>
      <c r="AH154" s="75"/>
      <c r="AI154" s="75"/>
      <c r="AJ154" s="75"/>
      <c r="AK154" s="75"/>
      <c r="AL154" s="75"/>
      <c r="AM154" s="82" t="s">
        <v>222</v>
      </c>
      <c r="AN154" s="83">
        <f>SUM(AH4:AM4)</f>
        <v>0.03787037037</v>
      </c>
      <c r="AO154" s="75"/>
      <c r="AP154" s="82" t="s">
        <v>222</v>
      </c>
      <c r="AQ154" s="83">
        <f>SUM(AO4:AP4)</f>
        <v>0.01081018519</v>
      </c>
      <c r="AR154" s="82" t="s">
        <v>222</v>
      </c>
      <c r="AS154" s="83">
        <f>SUM(AR4)</f>
        <v>0.001435185185</v>
      </c>
      <c r="AT154" s="82" t="s">
        <v>222</v>
      </c>
      <c r="AU154" s="83">
        <f>SUM(AT4)</f>
        <v>0.004050925926</v>
      </c>
      <c r="AV154" s="77"/>
      <c r="AW154" s="77"/>
      <c r="AX154" s="77"/>
      <c r="AY154" s="77"/>
      <c r="AZ154" s="77"/>
      <c r="BA154" s="77"/>
      <c r="BB154" s="82" t="s">
        <v>222</v>
      </c>
      <c r="BC154" s="83">
        <f>SUM(AV4:BB4)</f>
        <v>0.03203703704</v>
      </c>
      <c r="BD154" s="84"/>
    </row>
    <row r="155">
      <c r="A155" s="72"/>
      <c r="B155" s="72"/>
      <c r="C155" s="72"/>
      <c r="D155" s="72"/>
      <c r="E155" s="85" t="s">
        <v>223</v>
      </c>
      <c r="F155" s="86">
        <v>0.0</v>
      </c>
      <c r="G155" s="75"/>
      <c r="H155" s="75"/>
      <c r="I155" s="75"/>
      <c r="J155" s="75"/>
      <c r="K155" s="75"/>
      <c r="L155" s="75"/>
      <c r="M155" s="85" t="s">
        <v>223</v>
      </c>
      <c r="N155" s="86">
        <v>3.0</v>
      </c>
      <c r="O155" s="75"/>
      <c r="P155" s="75"/>
      <c r="Q155" s="85" t="s">
        <v>223</v>
      </c>
      <c r="R155" s="86">
        <v>1.0</v>
      </c>
      <c r="S155" s="85" t="s">
        <v>223</v>
      </c>
      <c r="T155" s="86">
        <v>1.0</v>
      </c>
      <c r="U155" s="75"/>
      <c r="V155" s="75"/>
      <c r="W155" s="85" t="s">
        <v>223</v>
      </c>
      <c r="X155" s="86">
        <v>2.0</v>
      </c>
      <c r="Y155" s="75"/>
      <c r="Z155" s="75"/>
      <c r="AA155" s="75"/>
      <c r="AB155" s="75"/>
      <c r="AC155" s="75"/>
      <c r="AD155" s="75"/>
      <c r="AE155" s="75"/>
      <c r="AF155" s="85" t="s">
        <v>223</v>
      </c>
      <c r="AG155" s="86">
        <v>6.0</v>
      </c>
      <c r="AH155" s="75"/>
      <c r="AI155" s="75"/>
      <c r="AJ155" s="75"/>
      <c r="AK155" s="75"/>
      <c r="AL155" s="75"/>
      <c r="AM155" s="85" t="s">
        <v>223</v>
      </c>
      <c r="AN155" s="86">
        <v>3.0</v>
      </c>
      <c r="AO155" s="75"/>
      <c r="AP155" s="85" t="s">
        <v>223</v>
      </c>
      <c r="AQ155" s="86">
        <v>1.0</v>
      </c>
      <c r="AR155" s="85" t="s">
        <v>223</v>
      </c>
      <c r="AS155" s="86">
        <v>1.0</v>
      </c>
      <c r="AT155" s="85" t="s">
        <v>223</v>
      </c>
      <c r="AU155" s="86">
        <v>1.0</v>
      </c>
      <c r="AV155" s="87"/>
      <c r="AW155" s="87"/>
      <c r="AX155" s="87"/>
      <c r="AY155" s="87"/>
      <c r="AZ155" s="87"/>
      <c r="BA155" s="87"/>
      <c r="BB155" s="85" t="s">
        <v>223</v>
      </c>
      <c r="BC155" s="86">
        <v>3.0</v>
      </c>
      <c r="BD155" s="88"/>
    </row>
    <row r="156">
      <c r="A156" s="72"/>
      <c r="B156" s="72"/>
      <c r="C156" s="72"/>
      <c r="D156" s="72"/>
      <c r="E156" s="89" t="s">
        <v>224</v>
      </c>
      <c r="F156" s="86">
        <v>1.0</v>
      </c>
      <c r="G156" s="75"/>
      <c r="H156" s="75"/>
      <c r="I156" s="75"/>
      <c r="J156" s="75"/>
      <c r="K156" s="75"/>
      <c r="L156" s="75"/>
      <c r="M156" s="89" t="s">
        <v>224</v>
      </c>
      <c r="N156" s="86">
        <v>4.0</v>
      </c>
      <c r="O156" s="75"/>
      <c r="P156" s="75"/>
      <c r="Q156" s="89" t="s">
        <v>224</v>
      </c>
      <c r="R156" s="86">
        <v>2.0</v>
      </c>
      <c r="S156" s="89" t="s">
        <v>224</v>
      </c>
      <c r="T156" s="86">
        <v>0.0</v>
      </c>
      <c r="U156" s="75"/>
      <c r="V156" s="75"/>
      <c r="W156" s="89" t="s">
        <v>224</v>
      </c>
      <c r="X156" s="86">
        <v>1.0</v>
      </c>
      <c r="Y156" s="75"/>
      <c r="Z156" s="75"/>
      <c r="AA156" s="75"/>
      <c r="AB156" s="75"/>
      <c r="AC156" s="75"/>
      <c r="AD156" s="75"/>
      <c r="AE156" s="75"/>
      <c r="AF156" s="89" t="s">
        <v>224</v>
      </c>
      <c r="AG156" s="86">
        <v>2.0</v>
      </c>
      <c r="AH156" s="75"/>
      <c r="AI156" s="75"/>
      <c r="AJ156" s="75"/>
      <c r="AK156" s="75"/>
      <c r="AL156" s="75"/>
      <c r="AM156" s="89" t="s">
        <v>224</v>
      </c>
      <c r="AN156" s="86">
        <v>3.0</v>
      </c>
      <c r="AO156" s="75"/>
      <c r="AP156" s="89" t="s">
        <v>224</v>
      </c>
      <c r="AQ156" s="86">
        <v>1.0</v>
      </c>
      <c r="AR156" s="89" t="s">
        <v>224</v>
      </c>
      <c r="AS156" s="86">
        <v>0.0</v>
      </c>
      <c r="AT156" s="89" t="s">
        <v>224</v>
      </c>
      <c r="AU156" s="86">
        <v>0.0</v>
      </c>
      <c r="AV156" s="77"/>
      <c r="AW156" s="77"/>
      <c r="AX156" s="77"/>
      <c r="AY156" s="77"/>
      <c r="AZ156" s="77"/>
      <c r="BA156" s="77"/>
      <c r="BB156" s="89" t="s">
        <v>224</v>
      </c>
      <c r="BC156" s="86">
        <v>4.0</v>
      </c>
      <c r="BD156" s="88"/>
    </row>
    <row r="157">
      <c r="A157" s="72"/>
      <c r="B157" s="72"/>
      <c r="C157" s="72"/>
      <c r="D157" s="72"/>
      <c r="E157" s="89" t="s">
        <v>225</v>
      </c>
      <c r="F157" s="90">
        <f>F155+F156</f>
        <v>1</v>
      </c>
      <c r="G157" s="75"/>
      <c r="H157" s="75"/>
      <c r="I157" s="75"/>
      <c r="J157" s="75"/>
      <c r="K157" s="75"/>
      <c r="L157" s="75"/>
      <c r="M157" s="89" t="s">
        <v>225</v>
      </c>
      <c r="N157" s="90">
        <f>N155+N156</f>
        <v>7</v>
      </c>
      <c r="O157" s="75"/>
      <c r="P157" s="75"/>
      <c r="Q157" s="89" t="s">
        <v>225</v>
      </c>
      <c r="R157" s="90">
        <f>R155+R156</f>
        <v>3</v>
      </c>
      <c r="S157" s="89" t="s">
        <v>225</v>
      </c>
      <c r="T157" s="90">
        <f>T155+T156</f>
        <v>1</v>
      </c>
      <c r="U157" s="75"/>
      <c r="V157" s="75"/>
      <c r="W157" s="89" t="s">
        <v>225</v>
      </c>
      <c r="X157" s="90">
        <f>X155+X156</f>
        <v>3</v>
      </c>
      <c r="Y157" s="75"/>
      <c r="Z157" s="75"/>
      <c r="AA157" s="75"/>
      <c r="AB157" s="75"/>
      <c r="AC157" s="75"/>
      <c r="AD157" s="75"/>
      <c r="AE157" s="75"/>
      <c r="AF157" s="89" t="s">
        <v>225</v>
      </c>
      <c r="AG157" s="90">
        <f>AG155+AG156</f>
        <v>8</v>
      </c>
      <c r="AH157" s="75"/>
      <c r="AI157" s="75"/>
      <c r="AJ157" s="75"/>
      <c r="AK157" s="75"/>
      <c r="AL157" s="75"/>
      <c r="AM157" s="89" t="s">
        <v>225</v>
      </c>
      <c r="AN157" s="90">
        <f>AN155+AN156</f>
        <v>6</v>
      </c>
      <c r="AO157" s="75"/>
      <c r="AP157" s="89" t="s">
        <v>225</v>
      </c>
      <c r="AQ157" s="90">
        <f>AQ155+AQ156</f>
        <v>2</v>
      </c>
      <c r="AR157" s="89" t="s">
        <v>225</v>
      </c>
      <c r="AS157" s="90">
        <f>AS155+AS156</f>
        <v>1</v>
      </c>
      <c r="AT157" s="89" t="s">
        <v>225</v>
      </c>
      <c r="AU157" s="90">
        <f>AU155+AU156</f>
        <v>1</v>
      </c>
      <c r="AV157" s="77"/>
      <c r="AW157" s="77"/>
      <c r="AX157" s="77"/>
      <c r="AY157" s="77"/>
      <c r="AZ157" s="77"/>
      <c r="BA157" s="77"/>
      <c r="BB157" s="89" t="s">
        <v>225</v>
      </c>
      <c r="BC157" s="90">
        <f>BC155+BC156</f>
        <v>7</v>
      </c>
      <c r="BD157" s="91"/>
    </row>
    <row r="158">
      <c r="A158" s="72"/>
      <c r="B158" s="72"/>
      <c r="C158" s="72"/>
      <c r="D158" s="72"/>
      <c r="E158" s="89" t="s">
        <v>226</v>
      </c>
      <c r="F158" s="92">
        <f>F154</f>
        <v>0.00255787037</v>
      </c>
      <c r="G158" s="75"/>
      <c r="H158" s="75"/>
      <c r="I158" s="75"/>
      <c r="J158" s="75"/>
      <c r="K158" s="75"/>
      <c r="L158" s="75"/>
      <c r="M158" s="89" t="s">
        <v>226</v>
      </c>
      <c r="N158" s="92">
        <f>N154</f>
        <v>0.03728009259</v>
      </c>
      <c r="O158" s="75"/>
      <c r="P158" s="75"/>
      <c r="Q158" s="89" t="s">
        <v>226</v>
      </c>
      <c r="R158" s="92">
        <f>R154</f>
        <v>0.02612268519</v>
      </c>
      <c r="S158" s="89" t="s">
        <v>226</v>
      </c>
      <c r="T158" s="92">
        <f>T154</f>
        <v>0.007662037037</v>
      </c>
      <c r="U158" s="75"/>
      <c r="V158" s="75"/>
      <c r="W158" s="89" t="s">
        <v>226</v>
      </c>
      <c r="X158" s="92">
        <f>X154</f>
        <v>0.006863425926</v>
      </c>
      <c r="Y158" s="75"/>
      <c r="Z158" s="75"/>
      <c r="AA158" s="75"/>
      <c r="AB158" s="75"/>
      <c r="AC158" s="75"/>
      <c r="AD158" s="75"/>
      <c r="AE158" s="75"/>
      <c r="AF158" s="89" t="s">
        <v>226</v>
      </c>
      <c r="AG158" s="92">
        <f>AG154</f>
        <v>0.02849537037</v>
      </c>
      <c r="AH158" s="75"/>
      <c r="AI158" s="75"/>
      <c r="AJ158" s="75"/>
      <c r="AK158" s="75"/>
      <c r="AL158" s="75"/>
      <c r="AM158" s="89" t="s">
        <v>226</v>
      </c>
      <c r="AN158" s="92">
        <f>AN154</f>
        <v>0.03787037037</v>
      </c>
      <c r="AO158" s="75"/>
      <c r="AP158" s="89" t="s">
        <v>226</v>
      </c>
      <c r="AQ158" s="92">
        <f>AQ154</f>
        <v>0.01081018519</v>
      </c>
      <c r="AR158" s="89" t="s">
        <v>226</v>
      </c>
      <c r="AS158" s="92">
        <f>AS154</f>
        <v>0.001435185185</v>
      </c>
      <c r="AT158" s="89" t="s">
        <v>226</v>
      </c>
      <c r="AU158" s="92">
        <f>AU154</f>
        <v>0.004050925926</v>
      </c>
      <c r="AV158" s="77"/>
      <c r="AW158" s="77"/>
      <c r="AX158" s="77"/>
      <c r="AY158" s="77"/>
      <c r="AZ158" s="77"/>
      <c r="BA158" s="77"/>
      <c r="BB158" s="89" t="s">
        <v>226</v>
      </c>
      <c r="BC158" s="92">
        <f>BC154</f>
        <v>0.03203703704</v>
      </c>
      <c r="BD158" s="84"/>
    </row>
    <row r="159">
      <c r="A159" s="72"/>
      <c r="B159" s="72"/>
      <c r="C159" s="72"/>
      <c r="D159" s="72"/>
      <c r="E159" s="89" t="s">
        <v>227</v>
      </c>
      <c r="F159" s="90">
        <v>0.0</v>
      </c>
      <c r="G159" s="75"/>
      <c r="H159" s="75"/>
      <c r="I159" s="75"/>
      <c r="J159" s="75"/>
      <c r="K159" s="75"/>
      <c r="L159" s="75"/>
      <c r="M159" s="89" t="s">
        <v>227</v>
      </c>
      <c r="N159" s="86">
        <v>2.0</v>
      </c>
      <c r="O159" s="75"/>
      <c r="P159" s="75"/>
      <c r="Q159" s="89" t="s">
        <v>227</v>
      </c>
      <c r="R159" s="86">
        <v>0.0</v>
      </c>
      <c r="S159" s="89" t="s">
        <v>227</v>
      </c>
      <c r="T159" s="86">
        <v>0.0</v>
      </c>
      <c r="U159" s="75"/>
      <c r="V159" s="75"/>
      <c r="W159" s="89" t="s">
        <v>227</v>
      </c>
      <c r="X159" s="86">
        <v>2.0</v>
      </c>
      <c r="Y159" s="75"/>
      <c r="Z159" s="75"/>
      <c r="AA159" s="75"/>
      <c r="AB159" s="75"/>
      <c r="AC159" s="75"/>
      <c r="AD159" s="75"/>
      <c r="AE159" s="75"/>
      <c r="AF159" s="89" t="s">
        <v>227</v>
      </c>
      <c r="AG159" s="86">
        <v>1.0</v>
      </c>
      <c r="AH159" s="75"/>
      <c r="AI159" s="75"/>
      <c r="AJ159" s="75"/>
      <c r="AK159" s="75"/>
      <c r="AL159" s="75"/>
      <c r="AM159" s="89" t="s">
        <v>227</v>
      </c>
      <c r="AN159" s="86">
        <v>0.0</v>
      </c>
      <c r="AO159" s="75"/>
      <c r="AP159" s="89" t="s">
        <v>227</v>
      </c>
      <c r="AQ159" s="86">
        <v>0.0</v>
      </c>
      <c r="AR159" s="89" t="s">
        <v>227</v>
      </c>
      <c r="AS159" s="86">
        <v>0.0</v>
      </c>
      <c r="AT159" s="89" t="s">
        <v>227</v>
      </c>
      <c r="AU159" s="86">
        <v>0.0</v>
      </c>
      <c r="AV159" s="77"/>
      <c r="AW159" s="77"/>
      <c r="AX159" s="77"/>
      <c r="AY159" s="77"/>
      <c r="AZ159" s="77"/>
      <c r="BA159" s="77"/>
      <c r="BB159" s="89" t="s">
        <v>227</v>
      </c>
      <c r="BC159" s="86">
        <v>0.0</v>
      </c>
      <c r="BD159" s="88"/>
    </row>
    <row r="160">
      <c r="A160" s="72"/>
      <c r="B160" s="72"/>
      <c r="C160" s="72"/>
      <c r="D160" s="72"/>
      <c r="E160" s="89" t="s">
        <v>228</v>
      </c>
      <c r="F160" s="93">
        <v>6.0</v>
      </c>
      <c r="G160" s="75"/>
      <c r="H160" s="75"/>
      <c r="I160" s="75"/>
      <c r="J160" s="75"/>
      <c r="K160" s="75"/>
      <c r="L160" s="75"/>
      <c r="M160" s="89" t="s">
        <v>228</v>
      </c>
      <c r="N160" s="93">
        <v>2.0</v>
      </c>
      <c r="O160" s="75"/>
      <c r="P160" s="75"/>
      <c r="Q160" s="89" t="s">
        <v>228</v>
      </c>
      <c r="R160" s="93">
        <v>7.0</v>
      </c>
      <c r="S160" s="89" t="s">
        <v>228</v>
      </c>
      <c r="T160" s="93">
        <v>9.0</v>
      </c>
      <c r="U160" s="75"/>
      <c r="V160" s="75"/>
      <c r="W160" s="89" t="s">
        <v>228</v>
      </c>
      <c r="X160" s="93">
        <v>5.0</v>
      </c>
      <c r="Y160" s="75"/>
      <c r="Z160" s="75"/>
      <c r="AA160" s="75"/>
      <c r="AB160" s="75"/>
      <c r="AC160" s="75"/>
      <c r="AD160" s="75"/>
      <c r="AE160" s="75"/>
      <c r="AF160" s="89" t="s">
        <v>228</v>
      </c>
      <c r="AG160" s="93">
        <v>1.0</v>
      </c>
      <c r="AH160" s="75"/>
      <c r="AI160" s="75"/>
      <c r="AJ160" s="75"/>
      <c r="AK160" s="75"/>
      <c r="AL160" s="94"/>
      <c r="AM160" s="89" t="s">
        <v>228</v>
      </c>
      <c r="AN160" s="93">
        <v>6.0</v>
      </c>
      <c r="AO160" s="75"/>
      <c r="AP160" s="89" t="s">
        <v>228</v>
      </c>
      <c r="AQ160" s="93">
        <v>9.0</v>
      </c>
      <c r="AR160" s="89" t="s">
        <v>228</v>
      </c>
      <c r="AS160" s="95">
        <v>13.0</v>
      </c>
      <c r="AT160" s="89" t="s">
        <v>228</v>
      </c>
      <c r="AU160" s="93">
        <v>16.0</v>
      </c>
      <c r="AV160" s="96"/>
      <c r="AW160" s="77"/>
      <c r="AX160" s="77"/>
      <c r="AY160" s="77"/>
      <c r="AZ160" s="77"/>
      <c r="BA160" s="77"/>
      <c r="BB160" s="89" t="s">
        <v>228</v>
      </c>
      <c r="BC160" s="93">
        <v>16.0</v>
      </c>
      <c r="BD160" s="97"/>
    </row>
    <row r="161">
      <c r="A161" s="72"/>
      <c r="B161" s="72"/>
      <c r="C161" s="72"/>
      <c r="D161" s="72"/>
      <c r="E161" s="89" t="s">
        <v>229</v>
      </c>
      <c r="F161" s="98">
        <f>F153+F159+F160</f>
        <v>7</v>
      </c>
      <c r="G161" s="75"/>
      <c r="H161" s="75"/>
      <c r="I161" s="75"/>
      <c r="J161" s="75"/>
      <c r="K161" s="75"/>
      <c r="L161" s="75"/>
      <c r="M161" s="89" t="s">
        <v>229</v>
      </c>
      <c r="N161" s="98">
        <f>N153+N159+N160</f>
        <v>11</v>
      </c>
      <c r="O161" s="75"/>
      <c r="P161" s="75"/>
      <c r="Q161" s="89" t="s">
        <v>229</v>
      </c>
      <c r="R161" s="98">
        <f>R153+R159+R160</f>
        <v>10</v>
      </c>
      <c r="S161" s="89" t="s">
        <v>229</v>
      </c>
      <c r="T161" s="98">
        <f>T153+T159+T160</f>
        <v>10</v>
      </c>
      <c r="U161" s="75"/>
      <c r="V161" s="75"/>
      <c r="W161" s="89" t="s">
        <v>229</v>
      </c>
      <c r="X161" s="98">
        <f>X153+X159+X160</f>
        <v>10</v>
      </c>
      <c r="Y161" s="75"/>
      <c r="Z161" s="75"/>
      <c r="AA161" s="75"/>
      <c r="AB161" s="75"/>
      <c r="AC161" s="75"/>
      <c r="AD161" s="75"/>
      <c r="AE161" s="75"/>
      <c r="AF161" s="89" t="s">
        <v>229</v>
      </c>
      <c r="AG161" s="98">
        <f>AG153+AG159+AG160</f>
        <v>10</v>
      </c>
      <c r="AH161" s="75"/>
      <c r="AI161" s="75"/>
      <c r="AJ161" s="75"/>
      <c r="AK161" s="75"/>
      <c r="AL161" s="94"/>
      <c r="AM161" s="89" t="s">
        <v>229</v>
      </c>
      <c r="AN161" s="98">
        <f>AN153+AN159+AN160</f>
        <v>12</v>
      </c>
      <c r="AO161" s="75"/>
      <c r="AP161" s="89" t="s">
        <v>229</v>
      </c>
      <c r="AQ161" s="95">
        <v>15.0</v>
      </c>
      <c r="AR161" s="89" t="s">
        <v>229</v>
      </c>
      <c r="AS161" s="64">
        <v>19.0</v>
      </c>
      <c r="AT161" s="89" t="s">
        <v>229</v>
      </c>
      <c r="AU161" s="95">
        <v>22.0</v>
      </c>
      <c r="AV161" s="96"/>
      <c r="AW161" s="77"/>
      <c r="AX161" s="77"/>
      <c r="AY161" s="77"/>
      <c r="AZ161" s="77"/>
      <c r="BA161" s="77"/>
      <c r="BB161" s="89" t="s">
        <v>229</v>
      </c>
      <c r="BC161" s="95">
        <v>22.0</v>
      </c>
      <c r="BD161" s="99"/>
    </row>
    <row r="162">
      <c r="A162" s="72"/>
      <c r="B162" s="72"/>
      <c r="C162" s="72"/>
      <c r="D162" s="72"/>
      <c r="E162" s="89" t="s">
        <v>230</v>
      </c>
      <c r="F162" s="61">
        <f>SUM(E143)</f>
        <v>1</v>
      </c>
      <c r="G162" s="75"/>
      <c r="H162" s="75"/>
      <c r="I162" s="75"/>
      <c r="J162" s="75"/>
      <c r="K162" s="75"/>
      <c r="L162" s="75"/>
      <c r="M162" s="89" t="s">
        <v>230</v>
      </c>
      <c r="N162" s="61">
        <f>SUM(G143:M143)</f>
        <v>7</v>
      </c>
      <c r="O162" s="75"/>
      <c r="P162" s="75"/>
      <c r="Q162" s="89" t="s">
        <v>230</v>
      </c>
      <c r="R162" s="61">
        <f>SUM(O143:Q143)</f>
        <v>3</v>
      </c>
      <c r="S162" s="89" t="s">
        <v>230</v>
      </c>
      <c r="T162" s="61">
        <f>SUM(S143)</f>
        <v>1</v>
      </c>
      <c r="U162" s="75"/>
      <c r="V162" s="75"/>
      <c r="W162" s="89" t="s">
        <v>230</v>
      </c>
      <c r="X162" s="61">
        <f>SUM(U143:W143)</f>
        <v>3</v>
      </c>
      <c r="Y162" s="75"/>
      <c r="Z162" s="75"/>
      <c r="AA162" s="75"/>
      <c r="AB162" s="75"/>
      <c r="AC162" s="75"/>
      <c r="AD162" s="75"/>
      <c r="AE162" s="75"/>
      <c r="AF162" s="89" t="s">
        <v>230</v>
      </c>
      <c r="AG162" s="61">
        <f>SUM(Y143:AF143)</f>
        <v>7.894736842</v>
      </c>
      <c r="AH162" s="75"/>
      <c r="AI162" s="75"/>
      <c r="AJ162" s="75"/>
      <c r="AK162" s="75"/>
      <c r="AL162" s="75"/>
      <c r="AM162" s="89" t="s">
        <v>230</v>
      </c>
      <c r="AN162" s="61">
        <f>SUM(AH143:AM143)</f>
        <v>6</v>
      </c>
      <c r="AO162" s="75"/>
      <c r="AP162" s="89" t="s">
        <v>230</v>
      </c>
      <c r="AQ162" s="61">
        <f>AQ152*AQ153</f>
        <v>2</v>
      </c>
      <c r="AR162" s="89" t="s">
        <v>230</v>
      </c>
      <c r="AS162" s="61">
        <f>AS152*AS153</f>
        <v>1</v>
      </c>
      <c r="AT162" s="89" t="s">
        <v>230</v>
      </c>
      <c r="AU162" s="61">
        <f>AU152*AU153</f>
        <v>1</v>
      </c>
      <c r="AV162" s="77"/>
      <c r="AW162" s="77"/>
      <c r="AX162" s="77"/>
      <c r="AY162" s="77"/>
      <c r="AZ162" s="77"/>
      <c r="BA162" s="77"/>
      <c r="BB162" s="89" t="s">
        <v>230</v>
      </c>
      <c r="BC162" s="61">
        <f>BC152*BC153</f>
        <v>7</v>
      </c>
      <c r="BD162" s="78"/>
    </row>
    <row r="163">
      <c r="A163" s="72"/>
      <c r="B163" s="72"/>
      <c r="C163" s="72"/>
      <c r="D163" s="72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38"/>
    </row>
    <row r="164">
      <c r="A164" s="72"/>
      <c r="B164" s="72"/>
      <c r="C164" s="72"/>
      <c r="D164" s="72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38"/>
    </row>
    <row r="165">
      <c r="A165" s="72"/>
      <c r="B165" s="72"/>
      <c r="C165" s="72"/>
      <c r="D165" s="72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38"/>
    </row>
    <row r="166">
      <c r="A166" s="72"/>
      <c r="B166" s="72"/>
      <c r="C166" s="72"/>
      <c r="D166" s="72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38"/>
    </row>
    <row r="167">
      <c r="A167" s="72"/>
      <c r="B167" s="72"/>
      <c r="C167" s="72"/>
      <c r="D167" s="72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38"/>
    </row>
    <row r="168">
      <c r="A168" s="72"/>
      <c r="B168" s="72"/>
      <c r="C168" s="72"/>
      <c r="D168" s="72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38"/>
    </row>
    <row r="169">
      <c r="A169" s="72"/>
      <c r="B169" s="72"/>
      <c r="C169" s="72"/>
      <c r="D169" s="72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38"/>
    </row>
    <row r="170">
      <c r="A170" s="72"/>
      <c r="B170" s="72"/>
      <c r="C170" s="72"/>
      <c r="D170" s="72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38"/>
    </row>
    <row r="171">
      <c r="A171" s="72"/>
      <c r="B171" s="72"/>
      <c r="C171" s="72"/>
      <c r="D171" s="72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38"/>
    </row>
    <row r="172">
      <c r="A172" s="72"/>
      <c r="B172" s="72"/>
      <c r="C172" s="72"/>
      <c r="D172" s="72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38"/>
    </row>
    <row r="173">
      <c r="A173" s="72"/>
      <c r="B173" s="72"/>
      <c r="C173" s="72"/>
      <c r="D173" s="72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38"/>
    </row>
    <row r="174">
      <c r="A174" s="72"/>
      <c r="B174" s="72"/>
      <c r="C174" s="72"/>
      <c r="D174" s="72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38"/>
    </row>
    <row r="175">
      <c r="A175" s="72"/>
      <c r="B175" s="72"/>
      <c r="C175" s="72"/>
      <c r="D175" s="72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38"/>
    </row>
    <row r="176">
      <c r="A176" s="72"/>
      <c r="B176" s="72"/>
      <c r="C176" s="72"/>
      <c r="D176" s="72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38"/>
    </row>
    <row r="177">
      <c r="A177" s="72"/>
      <c r="B177" s="72"/>
      <c r="C177" s="72"/>
      <c r="D177" s="72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38"/>
    </row>
    <row r="178">
      <c r="A178" s="72"/>
      <c r="B178" s="72"/>
      <c r="C178" s="72"/>
      <c r="D178" s="72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38"/>
    </row>
    <row r="179">
      <c r="A179" s="72"/>
      <c r="B179" s="72"/>
      <c r="C179" s="72"/>
      <c r="D179" s="72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38"/>
    </row>
    <row r="180">
      <c r="A180" s="72"/>
      <c r="B180" s="72"/>
      <c r="C180" s="72"/>
      <c r="D180" s="72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38"/>
    </row>
    <row r="181">
      <c r="A181" s="72"/>
      <c r="B181" s="72"/>
      <c r="C181" s="72"/>
      <c r="D181" s="72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38"/>
    </row>
    <row r="182">
      <c r="A182" s="72"/>
      <c r="B182" s="72"/>
      <c r="C182" s="72"/>
      <c r="D182" s="72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38"/>
    </row>
    <row r="183">
      <c r="A183" s="72"/>
      <c r="B183" s="72"/>
      <c r="C183" s="72"/>
      <c r="D183" s="72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38"/>
    </row>
    <row r="184">
      <c r="A184" s="72"/>
      <c r="B184" s="72"/>
      <c r="C184" s="72"/>
      <c r="D184" s="72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38"/>
    </row>
    <row r="185">
      <c r="A185" s="72"/>
      <c r="B185" s="72"/>
      <c r="C185" s="72"/>
      <c r="D185" s="72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38"/>
    </row>
    <row r="186">
      <c r="A186" s="72"/>
      <c r="B186" s="72"/>
      <c r="C186" s="72"/>
      <c r="D186" s="72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38"/>
    </row>
    <row r="187">
      <c r="A187" s="72"/>
      <c r="B187" s="72"/>
      <c r="C187" s="72"/>
      <c r="D187" s="72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38"/>
    </row>
    <row r="188">
      <c r="A188" s="72"/>
      <c r="B188" s="72"/>
      <c r="C188" s="72"/>
      <c r="D188" s="72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38"/>
    </row>
    <row r="189">
      <c r="A189" s="72"/>
      <c r="B189" s="72"/>
      <c r="C189" s="72"/>
      <c r="D189" s="72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38"/>
    </row>
    <row r="190">
      <c r="A190" s="72"/>
      <c r="B190" s="72"/>
      <c r="C190" s="72"/>
      <c r="D190" s="72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38"/>
    </row>
    <row r="191">
      <c r="A191" s="72"/>
      <c r="B191" s="72"/>
      <c r="C191" s="72"/>
      <c r="D191" s="72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38"/>
    </row>
    <row r="192">
      <c r="A192" s="72"/>
      <c r="B192" s="72"/>
      <c r="C192" s="72"/>
      <c r="D192" s="72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38"/>
    </row>
    <row r="193">
      <c r="A193" s="72"/>
      <c r="B193" s="72"/>
      <c r="C193" s="72"/>
      <c r="D193" s="72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38"/>
    </row>
    <row r="194">
      <c r="A194" s="72"/>
      <c r="B194" s="72"/>
      <c r="C194" s="72"/>
      <c r="D194" s="72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38"/>
    </row>
    <row r="195">
      <c r="A195" s="72"/>
      <c r="B195" s="72"/>
      <c r="C195" s="72"/>
      <c r="D195" s="72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38"/>
    </row>
    <row r="196">
      <c r="A196" s="72"/>
      <c r="B196" s="72"/>
      <c r="C196" s="72"/>
      <c r="D196" s="72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38"/>
    </row>
    <row r="197">
      <c r="A197" s="72"/>
      <c r="B197" s="72"/>
      <c r="C197" s="72"/>
      <c r="D197" s="72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38"/>
    </row>
    <row r="198">
      <c r="A198" s="72"/>
      <c r="B198" s="72"/>
      <c r="C198" s="72"/>
      <c r="D198" s="72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38"/>
    </row>
    <row r="199">
      <c r="A199" s="72"/>
      <c r="B199" s="72"/>
      <c r="C199" s="72"/>
      <c r="D199" s="72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38"/>
    </row>
    <row r="200">
      <c r="A200" s="72"/>
      <c r="B200" s="72"/>
      <c r="C200" s="72"/>
      <c r="D200" s="72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38"/>
    </row>
    <row r="201">
      <c r="A201" s="72"/>
      <c r="B201" s="72"/>
      <c r="C201" s="72"/>
      <c r="D201" s="72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38"/>
    </row>
    <row r="202">
      <c r="A202" s="72"/>
      <c r="B202" s="72"/>
      <c r="C202" s="72"/>
      <c r="D202" s="72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38"/>
    </row>
    <row r="203">
      <c r="A203" s="72"/>
      <c r="B203" s="72"/>
      <c r="C203" s="72"/>
      <c r="D203" s="72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38"/>
    </row>
    <row r="204">
      <c r="A204" s="72"/>
      <c r="B204" s="72"/>
      <c r="C204" s="72"/>
      <c r="D204" s="72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38"/>
    </row>
    <row r="205">
      <c r="A205" s="72"/>
      <c r="B205" s="72"/>
      <c r="C205" s="72"/>
      <c r="D205" s="72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38"/>
    </row>
    <row r="206">
      <c r="A206" s="72"/>
      <c r="B206" s="72"/>
      <c r="C206" s="72"/>
      <c r="D206" s="72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38"/>
    </row>
    <row r="207">
      <c r="A207" s="72"/>
      <c r="B207" s="72"/>
      <c r="C207" s="72"/>
      <c r="D207" s="72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38"/>
    </row>
    <row r="208">
      <c r="A208" s="72"/>
      <c r="B208" s="72"/>
      <c r="C208" s="72"/>
      <c r="D208" s="72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38"/>
    </row>
    <row r="209">
      <c r="A209" s="72"/>
      <c r="B209" s="72"/>
      <c r="C209" s="72"/>
      <c r="D209" s="72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38"/>
    </row>
    <row r="210">
      <c r="A210" s="72"/>
      <c r="B210" s="72"/>
      <c r="C210" s="72"/>
      <c r="D210" s="72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38"/>
    </row>
    <row r="211">
      <c r="A211" s="72"/>
      <c r="B211" s="72"/>
      <c r="C211" s="72"/>
      <c r="D211" s="72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38"/>
    </row>
    <row r="212">
      <c r="A212" s="72"/>
      <c r="B212" s="72"/>
      <c r="C212" s="72"/>
      <c r="D212" s="72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38"/>
    </row>
    <row r="213">
      <c r="A213" s="72"/>
      <c r="B213" s="72"/>
      <c r="C213" s="72"/>
      <c r="D213" s="72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38"/>
    </row>
    <row r="214">
      <c r="A214" s="72"/>
      <c r="B214" s="72"/>
      <c r="C214" s="72"/>
      <c r="D214" s="72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38"/>
    </row>
    <row r="215">
      <c r="A215" s="72"/>
      <c r="B215" s="72"/>
      <c r="C215" s="72"/>
      <c r="D215" s="72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38"/>
    </row>
    <row r="216">
      <c r="A216" s="72"/>
      <c r="B216" s="72"/>
      <c r="C216" s="72"/>
      <c r="D216" s="72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38"/>
    </row>
    <row r="217">
      <c r="A217" s="72"/>
      <c r="B217" s="72"/>
      <c r="C217" s="72"/>
      <c r="D217" s="72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38"/>
    </row>
    <row r="218">
      <c r="A218" s="72"/>
      <c r="B218" s="72"/>
      <c r="C218" s="72"/>
      <c r="D218" s="72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38"/>
    </row>
    <row r="219">
      <c r="A219" s="72"/>
      <c r="B219" s="72"/>
      <c r="C219" s="72"/>
      <c r="D219" s="72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38"/>
    </row>
    <row r="220">
      <c r="A220" s="72"/>
      <c r="B220" s="72"/>
      <c r="C220" s="72"/>
      <c r="D220" s="72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38"/>
    </row>
    <row r="221">
      <c r="A221" s="72"/>
      <c r="B221" s="72"/>
      <c r="C221" s="72"/>
      <c r="D221" s="72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38"/>
    </row>
    <row r="222">
      <c r="A222" s="72"/>
      <c r="B222" s="72"/>
      <c r="C222" s="72"/>
      <c r="D222" s="72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38"/>
    </row>
    <row r="223">
      <c r="A223" s="72"/>
      <c r="B223" s="72"/>
      <c r="C223" s="72"/>
      <c r="D223" s="72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38"/>
    </row>
    <row r="224">
      <c r="A224" s="72"/>
      <c r="B224" s="72"/>
      <c r="C224" s="72"/>
      <c r="D224" s="72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38"/>
    </row>
    <row r="225">
      <c r="A225" s="72"/>
      <c r="B225" s="72"/>
      <c r="C225" s="72"/>
      <c r="D225" s="72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38"/>
    </row>
    <row r="226">
      <c r="A226" s="72"/>
      <c r="B226" s="72"/>
      <c r="C226" s="72"/>
      <c r="D226" s="72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38"/>
    </row>
    <row r="227">
      <c r="A227" s="72"/>
      <c r="B227" s="72"/>
      <c r="C227" s="72"/>
      <c r="D227" s="72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38"/>
    </row>
    <row r="228">
      <c r="A228" s="72"/>
      <c r="B228" s="72"/>
      <c r="C228" s="72"/>
      <c r="D228" s="72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38"/>
    </row>
    <row r="229">
      <c r="A229" s="72"/>
      <c r="B229" s="72"/>
      <c r="C229" s="72"/>
      <c r="D229" s="72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38"/>
    </row>
    <row r="230">
      <c r="A230" s="72"/>
      <c r="B230" s="72"/>
      <c r="C230" s="72"/>
      <c r="D230" s="72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38"/>
    </row>
    <row r="231">
      <c r="A231" s="72"/>
      <c r="B231" s="72"/>
      <c r="C231" s="72"/>
      <c r="D231" s="72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38"/>
    </row>
    <row r="232">
      <c r="A232" s="72"/>
      <c r="B232" s="72"/>
      <c r="C232" s="72"/>
      <c r="D232" s="72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38"/>
    </row>
    <row r="233">
      <c r="A233" s="72"/>
      <c r="B233" s="72"/>
      <c r="C233" s="72"/>
      <c r="D233" s="72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38"/>
    </row>
    <row r="234">
      <c r="A234" s="72"/>
      <c r="B234" s="72"/>
      <c r="C234" s="72"/>
      <c r="D234" s="72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38"/>
    </row>
    <row r="235">
      <c r="A235" s="72"/>
      <c r="B235" s="72"/>
      <c r="C235" s="72"/>
      <c r="D235" s="72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38"/>
    </row>
    <row r="236">
      <c r="A236" s="72"/>
      <c r="B236" s="72"/>
      <c r="C236" s="72"/>
      <c r="D236" s="72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38"/>
    </row>
    <row r="237">
      <c r="A237" s="72"/>
      <c r="B237" s="72"/>
      <c r="C237" s="72"/>
      <c r="D237" s="72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38"/>
    </row>
    <row r="238">
      <c r="A238" s="72"/>
      <c r="B238" s="72"/>
      <c r="C238" s="72"/>
      <c r="D238" s="72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38"/>
    </row>
    <row r="239">
      <c r="A239" s="72"/>
      <c r="B239" s="72"/>
      <c r="C239" s="72"/>
      <c r="D239" s="72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38"/>
    </row>
    <row r="240">
      <c r="A240" s="72"/>
      <c r="B240" s="72"/>
      <c r="C240" s="72"/>
      <c r="D240" s="72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38"/>
    </row>
    <row r="241">
      <c r="A241" s="72"/>
      <c r="B241" s="72"/>
      <c r="C241" s="72"/>
      <c r="D241" s="72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38"/>
    </row>
    <row r="242">
      <c r="A242" s="72"/>
      <c r="B242" s="72"/>
      <c r="C242" s="14"/>
      <c r="D242" s="14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38"/>
    </row>
    <row r="243">
      <c r="A243" s="72"/>
      <c r="B243" s="14"/>
      <c r="C243" s="14"/>
      <c r="D243" s="14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38"/>
    </row>
    <row r="244">
      <c r="A244" s="14"/>
      <c r="B244" s="14"/>
      <c r="C244" s="14"/>
      <c r="D244" s="14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38"/>
    </row>
    <row r="245">
      <c r="A245" s="14"/>
      <c r="B245" s="14"/>
      <c r="C245" s="14"/>
      <c r="D245" s="14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38"/>
    </row>
    <row r="246">
      <c r="A246" s="14"/>
      <c r="B246" s="14"/>
      <c r="C246" s="14"/>
      <c r="D246" s="14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38"/>
    </row>
    <row r="247">
      <c r="A247" s="14"/>
      <c r="B247" s="14"/>
      <c r="C247" s="14"/>
      <c r="D247" s="14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38"/>
    </row>
    <row r="248">
      <c r="A248" s="14"/>
      <c r="B248" s="14"/>
      <c r="C248" s="14"/>
      <c r="D248" s="14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38"/>
    </row>
    <row r="249">
      <c r="A249" s="14"/>
      <c r="B249" s="14"/>
      <c r="C249" s="14"/>
      <c r="D249" s="14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38"/>
    </row>
    <row r="250">
      <c r="A250" s="14"/>
      <c r="B250" s="14"/>
      <c r="C250" s="14"/>
      <c r="D250" s="14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38"/>
    </row>
    <row r="251">
      <c r="A251" s="14"/>
      <c r="B251" s="14"/>
      <c r="C251" s="14"/>
      <c r="D251" s="14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38"/>
    </row>
    <row r="252">
      <c r="A252" s="14"/>
      <c r="B252" s="14"/>
      <c r="C252" s="14"/>
      <c r="D252" s="14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38"/>
    </row>
    <row r="253">
      <c r="A253" s="14"/>
      <c r="B253" s="14"/>
      <c r="C253" s="14"/>
      <c r="D253" s="14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38"/>
    </row>
    <row r="254">
      <c r="A254" s="14"/>
      <c r="B254" s="14"/>
      <c r="C254" s="14"/>
      <c r="D254" s="14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38"/>
    </row>
    <row r="255">
      <c r="A255" s="14"/>
      <c r="B255" s="14"/>
      <c r="C255" s="14"/>
      <c r="D255" s="14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38"/>
    </row>
    <row r="256">
      <c r="A256" s="14"/>
      <c r="B256" s="14"/>
      <c r="C256" s="14"/>
      <c r="D256" s="14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38"/>
    </row>
    <row r="257">
      <c r="A257" s="14"/>
      <c r="B257" s="14"/>
      <c r="C257" s="14"/>
      <c r="D257" s="14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38"/>
    </row>
    <row r="258">
      <c r="A258" s="14"/>
      <c r="B258" s="14"/>
      <c r="C258" s="14"/>
      <c r="D258" s="14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38"/>
    </row>
    <row r="259">
      <c r="A259" s="14"/>
      <c r="B259" s="14"/>
      <c r="C259" s="14"/>
      <c r="D259" s="14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38"/>
    </row>
    <row r="260">
      <c r="A260" s="14"/>
      <c r="B260" s="14"/>
      <c r="C260" s="14"/>
      <c r="D260" s="14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38"/>
    </row>
    <row r="261">
      <c r="A261" s="14"/>
      <c r="B261" s="14"/>
      <c r="C261" s="14"/>
      <c r="D261" s="14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38"/>
    </row>
    <row r="262">
      <c r="A262" s="14"/>
      <c r="B262" s="14"/>
      <c r="C262" s="14"/>
      <c r="D262" s="14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38"/>
    </row>
    <row r="263">
      <c r="A263" s="14"/>
      <c r="B263" s="14"/>
      <c r="C263" s="14"/>
      <c r="D263" s="14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38"/>
    </row>
    <row r="264">
      <c r="A264" s="14"/>
      <c r="B264" s="14"/>
      <c r="C264" s="14"/>
      <c r="D264" s="14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38"/>
    </row>
    <row r="265">
      <c r="A265" s="14"/>
      <c r="B265" s="14"/>
      <c r="C265" s="14"/>
      <c r="D265" s="14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38"/>
    </row>
    <row r="266">
      <c r="A266" s="14"/>
      <c r="B266" s="14"/>
      <c r="C266" s="14"/>
      <c r="D266" s="14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38"/>
    </row>
    <row r="267">
      <c r="A267" s="14"/>
      <c r="B267" s="14"/>
      <c r="C267" s="14"/>
      <c r="D267" s="14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38"/>
    </row>
    <row r="268">
      <c r="A268" s="14"/>
      <c r="B268" s="14"/>
      <c r="C268" s="14"/>
      <c r="D268" s="14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38"/>
    </row>
    <row r="269">
      <c r="A269" s="14"/>
      <c r="B269" s="14"/>
      <c r="C269" s="14"/>
      <c r="D269" s="14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38"/>
    </row>
    <row r="270">
      <c r="A270" s="14"/>
      <c r="B270" s="14"/>
      <c r="C270" s="14"/>
      <c r="D270" s="14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38"/>
    </row>
    <row r="271">
      <c r="A271" s="14"/>
      <c r="B271" s="14"/>
      <c r="C271" s="14"/>
      <c r="D271" s="14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38"/>
    </row>
    <row r="272">
      <c r="A272" s="14"/>
      <c r="B272" s="14"/>
      <c r="C272" s="14"/>
      <c r="D272" s="14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38"/>
    </row>
    <row r="273">
      <c r="A273" s="14"/>
      <c r="B273" s="14"/>
      <c r="C273" s="14"/>
      <c r="D273" s="14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38"/>
    </row>
    <row r="274">
      <c r="A274" s="14"/>
      <c r="B274" s="14"/>
      <c r="C274" s="14"/>
      <c r="D274" s="14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38"/>
    </row>
    <row r="275">
      <c r="A275" s="14"/>
      <c r="B275" s="14"/>
      <c r="C275" s="14"/>
      <c r="D275" s="14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38"/>
    </row>
    <row r="276">
      <c r="A276" s="14"/>
      <c r="B276" s="14"/>
      <c r="C276" s="14"/>
      <c r="D276" s="14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38"/>
    </row>
    <row r="277">
      <c r="A277" s="14"/>
      <c r="B277" s="14"/>
      <c r="C277" s="14"/>
      <c r="D277" s="14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38"/>
    </row>
    <row r="278">
      <c r="A278" s="14"/>
      <c r="B278" s="14"/>
      <c r="C278" s="14"/>
      <c r="D278" s="14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38"/>
    </row>
    <row r="279">
      <c r="A279" s="14"/>
      <c r="B279" s="14"/>
      <c r="C279" s="14"/>
      <c r="D279" s="14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38"/>
    </row>
    <row r="280">
      <c r="A280" s="14"/>
      <c r="B280" s="14"/>
      <c r="C280" s="14"/>
      <c r="D280" s="14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38"/>
    </row>
    <row r="281">
      <c r="A281" s="14"/>
      <c r="B281" s="14"/>
      <c r="C281" s="14"/>
      <c r="D281" s="14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38"/>
    </row>
    <row r="282">
      <c r="A282" s="14"/>
      <c r="B282" s="14"/>
      <c r="C282" s="14"/>
      <c r="D282" s="14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38"/>
    </row>
    <row r="283">
      <c r="A283" s="14"/>
      <c r="B283" s="14"/>
      <c r="C283" s="14"/>
      <c r="D283" s="14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38"/>
    </row>
    <row r="284">
      <c r="A284" s="14"/>
      <c r="B284" s="14"/>
      <c r="C284" s="14"/>
      <c r="D284" s="14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38"/>
    </row>
    <row r="285">
      <c r="A285" s="14"/>
      <c r="B285" s="14"/>
      <c r="C285" s="14"/>
      <c r="D285" s="14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38"/>
    </row>
    <row r="286">
      <c r="A286" s="14"/>
      <c r="B286" s="14"/>
      <c r="C286" s="14"/>
      <c r="D286" s="14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38"/>
    </row>
    <row r="287">
      <c r="A287" s="14"/>
      <c r="B287" s="14"/>
      <c r="C287" s="14"/>
      <c r="D287" s="14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38"/>
    </row>
    <row r="288">
      <c r="A288" s="14"/>
      <c r="B288" s="14"/>
      <c r="C288" s="14"/>
      <c r="D288" s="14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38"/>
    </row>
    <row r="289">
      <c r="A289" s="14"/>
      <c r="B289" s="14"/>
      <c r="C289" s="14"/>
      <c r="D289" s="14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38"/>
    </row>
    <row r="290">
      <c r="A290" s="14"/>
      <c r="B290" s="14"/>
      <c r="C290" s="14"/>
      <c r="D290" s="14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38"/>
    </row>
    <row r="291">
      <c r="A291" s="14"/>
      <c r="B291" s="14"/>
      <c r="C291" s="14"/>
      <c r="D291" s="14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38"/>
    </row>
    <row r="292">
      <c r="A292" s="14"/>
      <c r="B292" s="14"/>
      <c r="C292" s="14"/>
      <c r="D292" s="14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38"/>
    </row>
    <row r="293">
      <c r="A293" s="14"/>
      <c r="B293" s="14"/>
      <c r="C293" s="14"/>
      <c r="D293" s="14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38"/>
    </row>
    <row r="294">
      <c r="A294" s="14"/>
      <c r="B294" s="14"/>
      <c r="C294" s="14"/>
      <c r="D294" s="14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38"/>
    </row>
    <row r="295">
      <c r="A295" s="14"/>
      <c r="B295" s="14"/>
      <c r="C295" s="14"/>
      <c r="D295" s="14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38"/>
    </row>
    <row r="296">
      <c r="A296" s="14"/>
      <c r="B296" s="14"/>
      <c r="C296" s="14"/>
      <c r="D296" s="14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38"/>
    </row>
    <row r="297">
      <c r="A297" s="14"/>
      <c r="B297" s="14"/>
      <c r="C297" s="14"/>
      <c r="D297" s="14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38"/>
    </row>
    <row r="298">
      <c r="A298" s="14"/>
      <c r="B298" s="14"/>
      <c r="C298" s="14"/>
      <c r="D298" s="14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38"/>
    </row>
    <row r="299">
      <c r="A299" s="14"/>
      <c r="B299" s="14"/>
      <c r="C299" s="14"/>
      <c r="D299" s="14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38"/>
    </row>
    <row r="300">
      <c r="A300" s="14"/>
      <c r="B300" s="14"/>
      <c r="C300" s="14"/>
      <c r="D300" s="14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38"/>
    </row>
    <row r="301">
      <c r="A301" s="14"/>
      <c r="B301" s="14"/>
      <c r="C301" s="14"/>
      <c r="D301" s="14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38"/>
    </row>
    <row r="302">
      <c r="A302" s="14"/>
      <c r="B302" s="14"/>
      <c r="C302" s="14"/>
      <c r="D302" s="14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38"/>
    </row>
    <row r="303">
      <c r="A303" s="14"/>
      <c r="B303" s="14"/>
      <c r="C303" s="14"/>
      <c r="D303" s="14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38"/>
    </row>
    <row r="304">
      <c r="A304" s="14"/>
      <c r="B304" s="14"/>
      <c r="C304" s="14"/>
      <c r="D304" s="14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38"/>
    </row>
    <row r="305">
      <c r="A305" s="14"/>
      <c r="B305" s="14"/>
      <c r="C305" s="14"/>
      <c r="D305" s="14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38"/>
    </row>
    <row r="306">
      <c r="A306" s="14"/>
      <c r="B306" s="14"/>
      <c r="C306" s="14"/>
      <c r="D306" s="14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38"/>
    </row>
    <row r="307">
      <c r="A307" s="14"/>
      <c r="B307" s="14"/>
      <c r="C307" s="14"/>
      <c r="D307" s="14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38"/>
    </row>
    <row r="308">
      <c r="A308" s="14"/>
      <c r="B308" s="14"/>
      <c r="C308" s="14"/>
      <c r="D308" s="14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38"/>
    </row>
    <row r="309">
      <c r="A309" s="14"/>
      <c r="B309" s="14"/>
      <c r="C309" s="14"/>
      <c r="D309" s="14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  <c r="AQ309" s="75"/>
      <c r="AR309" s="75"/>
      <c r="AS309" s="75"/>
      <c r="AT309" s="75"/>
      <c r="AU309" s="75"/>
      <c r="AV309" s="75"/>
      <c r="AW309" s="75"/>
      <c r="AX309" s="75"/>
      <c r="AY309" s="75"/>
      <c r="AZ309" s="75"/>
      <c r="BA309" s="75"/>
      <c r="BB309" s="75"/>
      <c r="BC309" s="75"/>
      <c r="BD309" s="38"/>
    </row>
    <row r="310">
      <c r="A310" s="14"/>
      <c r="B310" s="14"/>
      <c r="C310" s="14"/>
      <c r="D310" s="14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  <c r="AQ310" s="75"/>
      <c r="AR310" s="75"/>
      <c r="AS310" s="75"/>
      <c r="AT310" s="75"/>
      <c r="AU310" s="75"/>
      <c r="AV310" s="75"/>
      <c r="AW310" s="75"/>
      <c r="AX310" s="75"/>
      <c r="AY310" s="75"/>
      <c r="AZ310" s="75"/>
      <c r="BA310" s="75"/>
      <c r="BB310" s="75"/>
      <c r="BC310" s="75"/>
      <c r="BD310" s="38"/>
    </row>
    <row r="311">
      <c r="A311" s="14"/>
      <c r="B311" s="14"/>
      <c r="C311" s="14"/>
      <c r="D311" s="14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  <c r="AQ311" s="75"/>
      <c r="AR311" s="75"/>
      <c r="AS311" s="75"/>
      <c r="AT311" s="75"/>
      <c r="AU311" s="75"/>
      <c r="AV311" s="75"/>
      <c r="AW311" s="75"/>
      <c r="AX311" s="75"/>
      <c r="AY311" s="75"/>
      <c r="AZ311" s="75"/>
      <c r="BA311" s="75"/>
      <c r="BB311" s="75"/>
      <c r="BC311" s="75"/>
      <c r="BD311" s="38"/>
    </row>
    <row r="312">
      <c r="A312" s="14"/>
      <c r="B312" s="14"/>
      <c r="C312" s="14"/>
      <c r="D312" s="14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  <c r="AQ312" s="75"/>
      <c r="AR312" s="75"/>
      <c r="AS312" s="75"/>
      <c r="AT312" s="75"/>
      <c r="AU312" s="75"/>
      <c r="AV312" s="75"/>
      <c r="AW312" s="75"/>
      <c r="AX312" s="75"/>
      <c r="AY312" s="75"/>
      <c r="AZ312" s="75"/>
      <c r="BA312" s="75"/>
      <c r="BB312" s="75"/>
      <c r="BC312" s="75"/>
      <c r="BD312" s="38"/>
    </row>
    <row r="313">
      <c r="A313" s="14"/>
      <c r="B313" s="14"/>
      <c r="C313" s="14"/>
      <c r="D313" s="14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  <c r="AQ313" s="75"/>
      <c r="AR313" s="75"/>
      <c r="AS313" s="75"/>
      <c r="AT313" s="75"/>
      <c r="AU313" s="75"/>
      <c r="AV313" s="75"/>
      <c r="AW313" s="75"/>
      <c r="AX313" s="75"/>
      <c r="AY313" s="75"/>
      <c r="AZ313" s="75"/>
      <c r="BA313" s="75"/>
      <c r="BB313" s="75"/>
      <c r="BC313" s="75"/>
      <c r="BD313" s="38"/>
    </row>
    <row r="314">
      <c r="A314" s="14"/>
      <c r="B314" s="14"/>
      <c r="C314" s="14"/>
      <c r="D314" s="14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  <c r="BD314" s="38"/>
    </row>
    <row r="315">
      <c r="A315" s="14"/>
      <c r="B315" s="14"/>
      <c r="C315" s="14"/>
      <c r="D315" s="14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  <c r="AQ315" s="75"/>
      <c r="AR315" s="75"/>
      <c r="AS315" s="75"/>
      <c r="AT315" s="75"/>
      <c r="AU315" s="75"/>
      <c r="AV315" s="75"/>
      <c r="AW315" s="75"/>
      <c r="AX315" s="75"/>
      <c r="AY315" s="75"/>
      <c r="AZ315" s="75"/>
      <c r="BA315" s="75"/>
      <c r="BB315" s="75"/>
      <c r="BC315" s="75"/>
      <c r="BD315" s="38"/>
    </row>
    <row r="316">
      <c r="A316" s="14"/>
      <c r="B316" s="14"/>
      <c r="C316" s="14"/>
      <c r="D316" s="14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  <c r="AQ316" s="75"/>
      <c r="AR316" s="75"/>
      <c r="AS316" s="75"/>
      <c r="AT316" s="75"/>
      <c r="AU316" s="75"/>
      <c r="AV316" s="75"/>
      <c r="AW316" s="75"/>
      <c r="AX316" s="75"/>
      <c r="AY316" s="75"/>
      <c r="AZ316" s="75"/>
      <c r="BA316" s="75"/>
      <c r="BB316" s="75"/>
      <c r="BC316" s="75"/>
      <c r="BD316" s="38"/>
    </row>
    <row r="317">
      <c r="A317" s="14"/>
      <c r="B317" s="14"/>
      <c r="C317" s="14"/>
      <c r="D317" s="1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  <c r="AQ317" s="75"/>
      <c r="AR317" s="75"/>
      <c r="AS317" s="75"/>
      <c r="AT317" s="75"/>
      <c r="AU317" s="75"/>
      <c r="AV317" s="75"/>
      <c r="AW317" s="75"/>
      <c r="AX317" s="75"/>
      <c r="AY317" s="75"/>
      <c r="AZ317" s="75"/>
      <c r="BA317" s="75"/>
      <c r="BB317" s="75"/>
      <c r="BC317" s="75"/>
      <c r="BD317" s="38"/>
    </row>
    <row r="318">
      <c r="A318" s="14"/>
      <c r="B318" s="14"/>
      <c r="C318" s="14"/>
      <c r="D318" s="14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  <c r="AQ318" s="75"/>
      <c r="AR318" s="75"/>
      <c r="AS318" s="75"/>
      <c r="AT318" s="75"/>
      <c r="AU318" s="75"/>
      <c r="AV318" s="75"/>
      <c r="AW318" s="75"/>
      <c r="AX318" s="75"/>
      <c r="AY318" s="75"/>
      <c r="AZ318" s="75"/>
      <c r="BA318" s="75"/>
      <c r="BB318" s="75"/>
      <c r="BC318" s="75"/>
      <c r="BD318" s="38"/>
    </row>
    <row r="319">
      <c r="A319" s="14"/>
      <c r="B319" s="14"/>
      <c r="C319" s="14"/>
      <c r="D319" s="14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38"/>
    </row>
    <row r="320">
      <c r="A320" s="14"/>
      <c r="B320" s="14"/>
      <c r="C320" s="14"/>
      <c r="D320" s="14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  <c r="AQ320" s="75"/>
      <c r="AR320" s="75"/>
      <c r="AS320" s="75"/>
      <c r="AT320" s="75"/>
      <c r="AU320" s="75"/>
      <c r="AV320" s="75"/>
      <c r="AW320" s="75"/>
      <c r="AX320" s="75"/>
      <c r="AY320" s="75"/>
      <c r="AZ320" s="75"/>
      <c r="BA320" s="75"/>
      <c r="BB320" s="75"/>
      <c r="BC320" s="75"/>
      <c r="BD320" s="38"/>
    </row>
    <row r="321">
      <c r="A321" s="14"/>
      <c r="B321" s="14"/>
      <c r="C321" s="14"/>
      <c r="D321" s="14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  <c r="AQ321" s="75"/>
      <c r="AR321" s="75"/>
      <c r="AS321" s="75"/>
      <c r="AT321" s="75"/>
      <c r="AU321" s="75"/>
      <c r="AV321" s="75"/>
      <c r="AW321" s="75"/>
      <c r="AX321" s="75"/>
      <c r="AY321" s="75"/>
      <c r="AZ321" s="75"/>
      <c r="BA321" s="75"/>
      <c r="BB321" s="75"/>
      <c r="BC321" s="75"/>
      <c r="BD321" s="38"/>
    </row>
    <row r="322">
      <c r="A322" s="14"/>
      <c r="B322" s="14"/>
      <c r="C322" s="14"/>
      <c r="D322" s="14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  <c r="AQ322" s="75"/>
      <c r="AR322" s="75"/>
      <c r="AS322" s="75"/>
      <c r="AT322" s="75"/>
      <c r="AU322" s="75"/>
      <c r="AV322" s="75"/>
      <c r="AW322" s="75"/>
      <c r="AX322" s="75"/>
      <c r="AY322" s="75"/>
      <c r="AZ322" s="75"/>
      <c r="BA322" s="75"/>
      <c r="BB322" s="75"/>
      <c r="BC322" s="75"/>
      <c r="BD322" s="38"/>
    </row>
    <row r="323">
      <c r="A323" s="14"/>
      <c r="B323" s="14"/>
      <c r="C323" s="14"/>
      <c r="D323" s="14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  <c r="AQ323" s="75"/>
      <c r="AR323" s="75"/>
      <c r="AS323" s="75"/>
      <c r="AT323" s="75"/>
      <c r="AU323" s="75"/>
      <c r="AV323" s="75"/>
      <c r="AW323" s="75"/>
      <c r="AX323" s="75"/>
      <c r="AY323" s="75"/>
      <c r="AZ323" s="75"/>
      <c r="BA323" s="75"/>
      <c r="BB323" s="75"/>
      <c r="BC323" s="75"/>
      <c r="BD323" s="38"/>
    </row>
    <row r="324">
      <c r="A324" s="14"/>
      <c r="B324" s="14"/>
      <c r="C324" s="14"/>
      <c r="D324" s="14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75"/>
      <c r="AX324" s="75"/>
      <c r="AY324" s="75"/>
      <c r="AZ324" s="75"/>
      <c r="BA324" s="75"/>
      <c r="BB324" s="75"/>
      <c r="BC324" s="75"/>
      <c r="BD324" s="38"/>
    </row>
    <row r="325">
      <c r="A325" s="14"/>
      <c r="B325" s="14"/>
      <c r="C325" s="14"/>
      <c r="D325" s="14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75"/>
      <c r="AX325" s="75"/>
      <c r="AY325" s="75"/>
      <c r="AZ325" s="75"/>
      <c r="BA325" s="75"/>
      <c r="BB325" s="75"/>
      <c r="BC325" s="75"/>
      <c r="BD325" s="38"/>
    </row>
    <row r="326">
      <c r="A326" s="14"/>
      <c r="B326" s="14"/>
      <c r="C326" s="14"/>
      <c r="D326" s="14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  <c r="AQ326" s="75"/>
      <c r="AR326" s="75"/>
      <c r="AS326" s="75"/>
      <c r="AT326" s="75"/>
      <c r="AU326" s="75"/>
      <c r="AV326" s="75"/>
      <c r="AW326" s="75"/>
      <c r="AX326" s="75"/>
      <c r="AY326" s="75"/>
      <c r="AZ326" s="75"/>
      <c r="BA326" s="75"/>
      <c r="BB326" s="75"/>
      <c r="BC326" s="75"/>
      <c r="BD326" s="38"/>
    </row>
    <row r="327">
      <c r="A327" s="14"/>
      <c r="B327" s="14"/>
      <c r="C327" s="14"/>
      <c r="D327" s="14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5"/>
      <c r="AS327" s="75"/>
      <c r="AT327" s="75"/>
      <c r="AU327" s="75"/>
      <c r="AV327" s="75"/>
      <c r="AW327" s="75"/>
      <c r="AX327" s="75"/>
      <c r="AY327" s="75"/>
      <c r="AZ327" s="75"/>
      <c r="BA327" s="75"/>
      <c r="BB327" s="75"/>
      <c r="BC327" s="75"/>
      <c r="BD327" s="38"/>
    </row>
    <row r="328">
      <c r="A328" s="14"/>
      <c r="B328" s="14"/>
      <c r="C328" s="14"/>
      <c r="D328" s="14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  <c r="AQ328" s="75"/>
      <c r="AR328" s="75"/>
      <c r="AS328" s="75"/>
      <c r="AT328" s="75"/>
      <c r="AU328" s="75"/>
      <c r="AV328" s="75"/>
      <c r="AW328" s="75"/>
      <c r="AX328" s="75"/>
      <c r="AY328" s="75"/>
      <c r="AZ328" s="75"/>
      <c r="BA328" s="75"/>
      <c r="BB328" s="75"/>
      <c r="BC328" s="75"/>
      <c r="BD328" s="38"/>
    </row>
    <row r="329">
      <c r="A329" s="14"/>
      <c r="B329" s="14"/>
      <c r="C329" s="14"/>
      <c r="D329" s="14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  <c r="AQ329" s="75"/>
      <c r="AR329" s="75"/>
      <c r="AS329" s="75"/>
      <c r="AT329" s="75"/>
      <c r="AU329" s="75"/>
      <c r="AV329" s="75"/>
      <c r="AW329" s="75"/>
      <c r="AX329" s="75"/>
      <c r="AY329" s="75"/>
      <c r="AZ329" s="75"/>
      <c r="BA329" s="75"/>
      <c r="BB329" s="75"/>
      <c r="BC329" s="75"/>
      <c r="BD329" s="38"/>
    </row>
    <row r="330">
      <c r="A330" s="14"/>
      <c r="B330" s="14"/>
      <c r="C330" s="14"/>
      <c r="D330" s="14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  <c r="AQ330" s="75"/>
      <c r="AR330" s="75"/>
      <c r="AS330" s="75"/>
      <c r="AT330" s="75"/>
      <c r="AU330" s="75"/>
      <c r="AV330" s="75"/>
      <c r="AW330" s="75"/>
      <c r="AX330" s="75"/>
      <c r="AY330" s="75"/>
      <c r="AZ330" s="75"/>
      <c r="BA330" s="75"/>
      <c r="BB330" s="75"/>
      <c r="BC330" s="75"/>
      <c r="BD330" s="38"/>
    </row>
    <row r="331">
      <c r="A331" s="14"/>
      <c r="B331" s="14"/>
      <c r="C331" s="14"/>
      <c r="D331" s="14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5"/>
      <c r="AZ331" s="75"/>
      <c r="BA331" s="75"/>
      <c r="BB331" s="75"/>
      <c r="BC331" s="75"/>
      <c r="BD331" s="38"/>
    </row>
    <row r="332">
      <c r="A332" s="14"/>
      <c r="B332" s="14"/>
      <c r="C332" s="14"/>
      <c r="D332" s="14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  <c r="AQ332" s="75"/>
      <c r="AR332" s="75"/>
      <c r="AS332" s="75"/>
      <c r="AT332" s="75"/>
      <c r="AU332" s="75"/>
      <c r="AV332" s="75"/>
      <c r="AW332" s="75"/>
      <c r="AX332" s="75"/>
      <c r="AY332" s="75"/>
      <c r="AZ332" s="75"/>
      <c r="BA332" s="75"/>
      <c r="BB332" s="75"/>
      <c r="BC332" s="75"/>
      <c r="BD332" s="38"/>
    </row>
    <row r="333">
      <c r="A333" s="14"/>
      <c r="B333" s="14"/>
      <c r="C333" s="14"/>
      <c r="D333" s="14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  <c r="AQ333" s="75"/>
      <c r="AR333" s="75"/>
      <c r="AS333" s="75"/>
      <c r="AT333" s="75"/>
      <c r="AU333" s="75"/>
      <c r="AV333" s="75"/>
      <c r="AW333" s="75"/>
      <c r="AX333" s="75"/>
      <c r="AY333" s="75"/>
      <c r="AZ333" s="75"/>
      <c r="BA333" s="75"/>
      <c r="BB333" s="75"/>
      <c r="BC333" s="75"/>
      <c r="BD333" s="38"/>
    </row>
    <row r="334">
      <c r="A334" s="14"/>
      <c r="B334" s="14"/>
      <c r="C334" s="14"/>
      <c r="D334" s="14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  <c r="AQ334" s="75"/>
      <c r="AR334" s="75"/>
      <c r="AS334" s="75"/>
      <c r="AT334" s="75"/>
      <c r="AU334" s="75"/>
      <c r="AV334" s="75"/>
      <c r="AW334" s="75"/>
      <c r="AX334" s="75"/>
      <c r="AY334" s="75"/>
      <c r="AZ334" s="75"/>
      <c r="BA334" s="75"/>
      <c r="BB334" s="75"/>
      <c r="BC334" s="75"/>
      <c r="BD334" s="38"/>
    </row>
    <row r="335">
      <c r="A335" s="14"/>
      <c r="B335" s="14"/>
      <c r="C335" s="14"/>
      <c r="D335" s="14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  <c r="AQ335" s="75"/>
      <c r="AR335" s="75"/>
      <c r="AS335" s="75"/>
      <c r="AT335" s="75"/>
      <c r="AU335" s="75"/>
      <c r="AV335" s="75"/>
      <c r="AW335" s="75"/>
      <c r="AX335" s="75"/>
      <c r="AY335" s="75"/>
      <c r="AZ335" s="75"/>
      <c r="BA335" s="75"/>
      <c r="BB335" s="75"/>
      <c r="BC335" s="75"/>
      <c r="BD335" s="38"/>
    </row>
    <row r="336">
      <c r="A336" s="14"/>
      <c r="B336" s="14"/>
      <c r="C336" s="14"/>
      <c r="D336" s="14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  <c r="AQ336" s="75"/>
      <c r="AR336" s="75"/>
      <c r="AS336" s="75"/>
      <c r="AT336" s="75"/>
      <c r="AU336" s="75"/>
      <c r="AV336" s="75"/>
      <c r="AW336" s="75"/>
      <c r="AX336" s="75"/>
      <c r="AY336" s="75"/>
      <c r="AZ336" s="75"/>
      <c r="BA336" s="75"/>
      <c r="BB336" s="75"/>
      <c r="BC336" s="75"/>
      <c r="BD336" s="38"/>
    </row>
    <row r="337">
      <c r="A337" s="14"/>
      <c r="B337" s="14"/>
      <c r="C337" s="14"/>
      <c r="D337" s="14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  <c r="AQ337" s="75"/>
      <c r="AR337" s="75"/>
      <c r="AS337" s="75"/>
      <c r="AT337" s="75"/>
      <c r="AU337" s="75"/>
      <c r="AV337" s="75"/>
      <c r="AW337" s="75"/>
      <c r="AX337" s="75"/>
      <c r="AY337" s="75"/>
      <c r="AZ337" s="75"/>
      <c r="BA337" s="75"/>
      <c r="BB337" s="75"/>
      <c r="BC337" s="75"/>
      <c r="BD337" s="38"/>
    </row>
    <row r="338">
      <c r="A338" s="14"/>
      <c r="B338" s="14"/>
      <c r="C338" s="14"/>
      <c r="D338" s="14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5"/>
      <c r="AS338" s="75"/>
      <c r="AT338" s="75"/>
      <c r="AU338" s="75"/>
      <c r="AV338" s="75"/>
      <c r="AW338" s="75"/>
      <c r="AX338" s="75"/>
      <c r="AY338" s="75"/>
      <c r="AZ338" s="75"/>
      <c r="BA338" s="75"/>
      <c r="BB338" s="75"/>
      <c r="BC338" s="75"/>
      <c r="BD338" s="38"/>
    </row>
    <row r="339">
      <c r="A339" s="14"/>
      <c r="B339" s="14"/>
      <c r="C339" s="14"/>
      <c r="D339" s="14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  <c r="AQ339" s="75"/>
      <c r="AR339" s="75"/>
      <c r="AS339" s="75"/>
      <c r="AT339" s="75"/>
      <c r="AU339" s="75"/>
      <c r="AV339" s="75"/>
      <c r="AW339" s="75"/>
      <c r="AX339" s="75"/>
      <c r="AY339" s="75"/>
      <c r="AZ339" s="75"/>
      <c r="BA339" s="75"/>
      <c r="BB339" s="75"/>
      <c r="BC339" s="75"/>
      <c r="BD339" s="38"/>
    </row>
    <row r="340">
      <c r="A340" s="14"/>
      <c r="B340" s="14"/>
      <c r="C340" s="14"/>
      <c r="D340" s="14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  <c r="AQ340" s="75"/>
      <c r="AR340" s="75"/>
      <c r="AS340" s="75"/>
      <c r="AT340" s="75"/>
      <c r="AU340" s="75"/>
      <c r="AV340" s="75"/>
      <c r="AW340" s="75"/>
      <c r="AX340" s="75"/>
      <c r="AY340" s="75"/>
      <c r="AZ340" s="75"/>
      <c r="BA340" s="75"/>
      <c r="BB340" s="75"/>
      <c r="BC340" s="75"/>
      <c r="BD340" s="38"/>
    </row>
    <row r="341">
      <c r="A341" s="14"/>
      <c r="B341" s="14"/>
      <c r="C341" s="14"/>
      <c r="D341" s="14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38"/>
    </row>
    <row r="342">
      <c r="A342" s="14"/>
      <c r="B342" s="14"/>
      <c r="C342" s="14"/>
      <c r="D342" s="14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38"/>
    </row>
    <row r="343">
      <c r="A343" s="14"/>
      <c r="B343" s="14"/>
      <c r="C343" s="14"/>
      <c r="D343" s="14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38"/>
    </row>
    <row r="344">
      <c r="A344" s="14"/>
      <c r="B344" s="14"/>
      <c r="C344" s="14"/>
      <c r="D344" s="14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38"/>
    </row>
    <row r="345">
      <c r="A345" s="14"/>
      <c r="B345" s="14"/>
      <c r="C345" s="14"/>
      <c r="D345" s="14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  <c r="AQ345" s="75"/>
      <c r="AR345" s="75"/>
      <c r="AS345" s="75"/>
      <c r="AT345" s="75"/>
      <c r="AU345" s="75"/>
      <c r="AV345" s="75"/>
      <c r="AW345" s="75"/>
      <c r="AX345" s="75"/>
      <c r="AY345" s="75"/>
      <c r="AZ345" s="75"/>
      <c r="BA345" s="75"/>
      <c r="BB345" s="75"/>
      <c r="BC345" s="75"/>
      <c r="BD345" s="38"/>
    </row>
    <row r="346">
      <c r="A346" s="14"/>
      <c r="B346" s="14"/>
      <c r="C346" s="14"/>
      <c r="D346" s="14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  <c r="AQ346" s="75"/>
      <c r="AR346" s="75"/>
      <c r="AS346" s="75"/>
      <c r="AT346" s="75"/>
      <c r="AU346" s="75"/>
      <c r="AV346" s="75"/>
      <c r="AW346" s="75"/>
      <c r="AX346" s="75"/>
      <c r="AY346" s="75"/>
      <c r="AZ346" s="75"/>
      <c r="BA346" s="75"/>
      <c r="BB346" s="75"/>
      <c r="BC346" s="75"/>
      <c r="BD346" s="38"/>
    </row>
    <row r="347">
      <c r="A347" s="14"/>
      <c r="B347" s="14"/>
      <c r="C347" s="14"/>
      <c r="D347" s="14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  <c r="AQ347" s="75"/>
      <c r="AR347" s="75"/>
      <c r="AS347" s="75"/>
      <c r="AT347" s="75"/>
      <c r="AU347" s="75"/>
      <c r="AV347" s="75"/>
      <c r="AW347" s="75"/>
      <c r="AX347" s="75"/>
      <c r="AY347" s="75"/>
      <c r="AZ347" s="75"/>
      <c r="BA347" s="75"/>
      <c r="BB347" s="75"/>
      <c r="BC347" s="75"/>
      <c r="BD347" s="38"/>
    </row>
    <row r="348">
      <c r="A348" s="14"/>
      <c r="B348" s="14"/>
      <c r="C348" s="14"/>
      <c r="D348" s="14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5"/>
      <c r="AS348" s="75"/>
      <c r="AT348" s="75"/>
      <c r="AU348" s="75"/>
      <c r="AV348" s="75"/>
      <c r="AW348" s="75"/>
      <c r="AX348" s="75"/>
      <c r="AY348" s="75"/>
      <c r="AZ348" s="75"/>
      <c r="BA348" s="75"/>
      <c r="BB348" s="75"/>
      <c r="BC348" s="75"/>
      <c r="BD348" s="38"/>
    </row>
    <row r="349">
      <c r="A349" s="14"/>
      <c r="B349" s="14"/>
      <c r="C349" s="14"/>
      <c r="D349" s="14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  <c r="AQ349" s="75"/>
      <c r="AR349" s="75"/>
      <c r="AS349" s="75"/>
      <c r="AT349" s="75"/>
      <c r="AU349" s="75"/>
      <c r="AV349" s="75"/>
      <c r="AW349" s="75"/>
      <c r="AX349" s="75"/>
      <c r="AY349" s="75"/>
      <c r="AZ349" s="75"/>
      <c r="BA349" s="75"/>
      <c r="BB349" s="75"/>
      <c r="BC349" s="75"/>
      <c r="BD349" s="38"/>
    </row>
    <row r="350">
      <c r="A350" s="14"/>
      <c r="B350" s="14"/>
      <c r="C350" s="14"/>
      <c r="D350" s="14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  <c r="AQ350" s="75"/>
      <c r="AR350" s="75"/>
      <c r="AS350" s="75"/>
      <c r="AT350" s="75"/>
      <c r="AU350" s="75"/>
      <c r="AV350" s="75"/>
      <c r="AW350" s="75"/>
      <c r="AX350" s="75"/>
      <c r="AY350" s="75"/>
      <c r="AZ350" s="75"/>
      <c r="BA350" s="75"/>
      <c r="BB350" s="75"/>
      <c r="BC350" s="75"/>
      <c r="BD350" s="38"/>
    </row>
    <row r="351">
      <c r="A351" s="14"/>
      <c r="B351" s="14"/>
      <c r="C351" s="14"/>
      <c r="D351" s="14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  <c r="AQ351" s="75"/>
      <c r="AR351" s="75"/>
      <c r="AS351" s="75"/>
      <c r="AT351" s="75"/>
      <c r="AU351" s="75"/>
      <c r="AV351" s="75"/>
      <c r="AW351" s="75"/>
      <c r="AX351" s="75"/>
      <c r="AY351" s="75"/>
      <c r="AZ351" s="75"/>
      <c r="BA351" s="75"/>
      <c r="BB351" s="75"/>
      <c r="BC351" s="75"/>
      <c r="BD351" s="38"/>
    </row>
    <row r="352">
      <c r="A352" s="14"/>
      <c r="B352" s="14"/>
      <c r="C352" s="14"/>
      <c r="D352" s="14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  <c r="AQ352" s="75"/>
      <c r="AR352" s="75"/>
      <c r="AS352" s="75"/>
      <c r="AT352" s="75"/>
      <c r="AU352" s="75"/>
      <c r="AV352" s="75"/>
      <c r="AW352" s="75"/>
      <c r="AX352" s="75"/>
      <c r="AY352" s="75"/>
      <c r="AZ352" s="75"/>
      <c r="BA352" s="75"/>
      <c r="BB352" s="75"/>
      <c r="BC352" s="75"/>
      <c r="BD352" s="38"/>
    </row>
    <row r="353">
      <c r="A353" s="14"/>
      <c r="B353" s="14"/>
      <c r="C353" s="14"/>
      <c r="D353" s="14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  <c r="AQ353" s="75"/>
      <c r="AR353" s="75"/>
      <c r="AS353" s="75"/>
      <c r="AT353" s="75"/>
      <c r="AU353" s="75"/>
      <c r="AV353" s="75"/>
      <c r="AW353" s="75"/>
      <c r="AX353" s="75"/>
      <c r="AY353" s="75"/>
      <c r="AZ353" s="75"/>
      <c r="BA353" s="75"/>
      <c r="BB353" s="75"/>
      <c r="BC353" s="75"/>
      <c r="BD353" s="38"/>
    </row>
    <row r="354">
      <c r="A354" s="14"/>
      <c r="B354" s="14"/>
      <c r="C354" s="14"/>
      <c r="D354" s="14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  <c r="AQ354" s="75"/>
      <c r="AR354" s="75"/>
      <c r="AS354" s="75"/>
      <c r="AT354" s="75"/>
      <c r="AU354" s="75"/>
      <c r="AV354" s="75"/>
      <c r="AW354" s="75"/>
      <c r="AX354" s="75"/>
      <c r="AY354" s="75"/>
      <c r="AZ354" s="75"/>
      <c r="BA354" s="75"/>
      <c r="BB354" s="75"/>
      <c r="BC354" s="75"/>
      <c r="BD354" s="38"/>
    </row>
    <row r="355">
      <c r="A355" s="14"/>
      <c r="B355" s="14"/>
      <c r="C355" s="14"/>
      <c r="D355" s="14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  <c r="AQ355" s="75"/>
      <c r="AR355" s="75"/>
      <c r="AS355" s="75"/>
      <c r="AT355" s="75"/>
      <c r="AU355" s="75"/>
      <c r="AV355" s="75"/>
      <c r="AW355" s="75"/>
      <c r="AX355" s="75"/>
      <c r="AY355" s="75"/>
      <c r="AZ355" s="75"/>
      <c r="BA355" s="75"/>
      <c r="BB355" s="75"/>
      <c r="BC355" s="75"/>
      <c r="BD355" s="38"/>
    </row>
    <row r="356">
      <c r="A356" s="14"/>
      <c r="B356" s="14"/>
      <c r="C356" s="14"/>
      <c r="D356" s="14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  <c r="AQ356" s="75"/>
      <c r="AR356" s="75"/>
      <c r="AS356" s="75"/>
      <c r="AT356" s="75"/>
      <c r="AU356" s="75"/>
      <c r="AV356" s="75"/>
      <c r="AW356" s="75"/>
      <c r="AX356" s="75"/>
      <c r="AY356" s="75"/>
      <c r="AZ356" s="75"/>
      <c r="BA356" s="75"/>
      <c r="BB356" s="75"/>
      <c r="BC356" s="75"/>
      <c r="BD356" s="38"/>
    </row>
    <row r="357">
      <c r="A357" s="14"/>
      <c r="B357" s="14"/>
      <c r="C357" s="14"/>
      <c r="D357" s="14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  <c r="AQ357" s="75"/>
      <c r="AR357" s="75"/>
      <c r="AS357" s="75"/>
      <c r="AT357" s="75"/>
      <c r="AU357" s="75"/>
      <c r="AV357" s="75"/>
      <c r="AW357" s="75"/>
      <c r="AX357" s="75"/>
      <c r="AY357" s="75"/>
      <c r="AZ357" s="75"/>
      <c r="BA357" s="75"/>
      <c r="BB357" s="75"/>
      <c r="BC357" s="75"/>
      <c r="BD357" s="38"/>
    </row>
    <row r="358">
      <c r="A358" s="14"/>
      <c r="B358" s="14"/>
      <c r="C358" s="14"/>
      <c r="D358" s="14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  <c r="AQ358" s="75"/>
      <c r="AR358" s="75"/>
      <c r="AS358" s="75"/>
      <c r="AT358" s="75"/>
      <c r="AU358" s="75"/>
      <c r="AV358" s="75"/>
      <c r="AW358" s="75"/>
      <c r="AX358" s="75"/>
      <c r="AY358" s="75"/>
      <c r="AZ358" s="75"/>
      <c r="BA358" s="75"/>
      <c r="BB358" s="75"/>
      <c r="BC358" s="75"/>
      <c r="BD358" s="38"/>
    </row>
    <row r="359">
      <c r="A359" s="14"/>
      <c r="B359" s="14"/>
      <c r="C359" s="14"/>
      <c r="D359" s="14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  <c r="AQ359" s="75"/>
      <c r="AR359" s="75"/>
      <c r="AS359" s="75"/>
      <c r="AT359" s="75"/>
      <c r="AU359" s="75"/>
      <c r="AV359" s="75"/>
      <c r="AW359" s="75"/>
      <c r="AX359" s="75"/>
      <c r="AY359" s="75"/>
      <c r="AZ359" s="75"/>
      <c r="BA359" s="75"/>
      <c r="BB359" s="75"/>
      <c r="BC359" s="75"/>
      <c r="BD359" s="38"/>
    </row>
    <row r="360">
      <c r="A360" s="14"/>
      <c r="B360" s="14"/>
      <c r="C360" s="14"/>
      <c r="D360" s="14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  <c r="AQ360" s="75"/>
      <c r="AR360" s="75"/>
      <c r="AS360" s="75"/>
      <c r="AT360" s="75"/>
      <c r="AU360" s="75"/>
      <c r="AV360" s="75"/>
      <c r="AW360" s="75"/>
      <c r="AX360" s="75"/>
      <c r="AY360" s="75"/>
      <c r="AZ360" s="75"/>
      <c r="BA360" s="75"/>
      <c r="BB360" s="75"/>
      <c r="BC360" s="75"/>
      <c r="BD360" s="38"/>
    </row>
    <row r="361">
      <c r="A361" s="14"/>
      <c r="B361" s="14"/>
      <c r="C361" s="14"/>
      <c r="D361" s="14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  <c r="AQ361" s="75"/>
      <c r="AR361" s="75"/>
      <c r="AS361" s="75"/>
      <c r="AT361" s="75"/>
      <c r="AU361" s="75"/>
      <c r="AV361" s="75"/>
      <c r="AW361" s="75"/>
      <c r="AX361" s="75"/>
      <c r="AY361" s="75"/>
      <c r="AZ361" s="75"/>
      <c r="BA361" s="75"/>
      <c r="BB361" s="75"/>
      <c r="BC361" s="75"/>
      <c r="BD361" s="38"/>
    </row>
    <row r="362">
      <c r="A362" s="14"/>
      <c r="B362" s="14"/>
      <c r="C362" s="14"/>
      <c r="D362" s="14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  <c r="AQ362" s="75"/>
      <c r="AR362" s="75"/>
      <c r="AS362" s="75"/>
      <c r="AT362" s="75"/>
      <c r="AU362" s="75"/>
      <c r="AV362" s="75"/>
      <c r="AW362" s="75"/>
      <c r="AX362" s="75"/>
      <c r="AY362" s="75"/>
      <c r="AZ362" s="75"/>
      <c r="BA362" s="75"/>
      <c r="BB362" s="75"/>
      <c r="BC362" s="75"/>
      <c r="BD362" s="38"/>
    </row>
    <row r="363">
      <c r="A363" s="14"/>
      <c r="B363" s="14"/>
      <c r="C363" s="14"/>
      <c r="D363" s="14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  <c r="AQ363" s="75"/>
      <c r="AR363" s="75"/>
      <c r="AS363" s="75"/>
      <c r="AT363" s="75"/>
      <c r="AU363" s="75"/>
      <c r="AV363" s="75"/>
      <c r="AW363" s="75"/>
      <c r="AX363" s="75"/>
      <c r="AY363" s="75"/>
      <c r="AZ363" s="75"/>
      <c r="BA363" s="75"/>
      <c r="BB363" s="75"/>
      <c r="BC363" s="75"/>
      <c r="BD363" s="38"/>
    </row>
    <row r="364">
      <c r="A364" s="14"/>
      <c r="B364" s="14"/>
      <c r="C364" s="14"/>
      <c r="D364" s="14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  <c r="AQ364" s="75"/>
      <c r="AR364" s="75"/>
      <c r="AS364" s="75"/>
      <c r="AT364" s="75"/>
      <c r="AU364" s="75"/>
      <c r="AV364" s="75"/>
      <c r="AW364" s="75"/>
      <c r="AX364" s="75"/>
      <c r="AY364" s="75"/>
      <c r="AZ364" s="75"/>
      <c r="BA364" s="75"/>
      <c r="BB364" s="75"/>
      <c r="BC364" s="75"/>
      <c r="BD364" s="38"/>
    </row>
    <row r="365">
      <c r="A365" s="14"/>
      <c r="B365" s="14"/>
      <c r="C365" s="14"/>
      <c r="D365" s="1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  <c r="AQ365" s="75"/>
      <c r="AR365" s="75"/>
      <c r="AS365" s="75"/>
      <c r="AT365" s="75"/>
      <c r="AU365" s="75"/>
      <c r="AV365" s="75"/>
      <c r="AW365" s="75"/>
      <c r="AX365" s="75"/>
      <c r="AY365" s="75"/>
      <c r="AZ365" s="75"/>
      <c r="BA365" s="75"/>
      <c r="BB365" s="75"/>
      <c r="BC365" s="75"/>
      <c r="BD365" s="38"/>
    </row>
    <row r="366">
      <c r="A366" s="14"/>
      <c r="B366" s="14"/>
      <c r="C366" s="14"/>
      <c r="D366" s="14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  <c r="AQ366" s="75"/>
      <c r="AR366" s="75"/>
      <c r="AS366" s="75"/>
      <c r="AT366" s="75"/>
      <c r="AU366" s="75"/>
      <c r="AV366" s="75"/>
      <c r="AW366" s="75"/>
      <c r="AX366" s="75"/>
      <c r="AY366" s="75"/>
      <c r="AZ366" s="75"/>
      <c r="BA366" s="75"/>
      <c r="BB366" s="75"/>
      <c r="BC366" s="75"/>
      <c r="BD366" s="38"/>
    </row>
    <row r="367">
      <c r="A367" s="14"/>
      <c r="B367" s="14"/>
      <c r="C367" s="14"/>
      <c r="D367" s="14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  <c r="AQ367" s="75"/>
      <c r="AR367" s="75"/>
      <c r="AS367" s="75"/>
      <c r="AT367" s="75"/>
      <c r="AU367" s="75"/>
      <c r="AV367" s="75"/>
      <c r="AW367" s="75"/>
      <c r="AX367" s="75"/>
      <c r="AY367" s="75"/>
      <c r="AZ367" s="75"/>
      <c r="BA367" s="75"/>
      <c r="BB367" s="75"/>
      <c r="BC367" s="75"/>
      <c r="BD367" s="38"/>
    </row>
    <row r="368">
      <c r="A368" s="14"/>
      <c r="B368" s="14"/>
      <c r="C368" s="14"/>
      <c r="D368" s="14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  <c r="AQ368" s="75"/>
      <c r="AR368" s="75"/>
      <c r="AS368" s="75"/>
      <c r="AT368" s="75"/>
      <c r="AU368" s="75"/>
      <c r="AV368" s="75"/>
      <c r="AW368" s="75"/>
      <c r="AX368" s="75"/>
      <c r="AY368" s="75"/>
      <c r="AZ368" s="75"/>
      <c r="BA368" s="75"/>
      <c r="BB368" s="75"/>
      <c r="BC368" s="75"/>
      <c r="BD368" s="38"/>
    </row>
    <row r="369">
      <c r="A369" s="14"/>
      <c r="B369" s="14"/>
      <c r="C369" s="14"/>
      <c r="D369" s="14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  <c r="AQ369" s="75"/>
      <c r="AR369" s="75"/>
      <c r="AS369" s="75"/>
      <c r="AT369" s="75"/>
      <c r="AU369" s="75"/>
      <c r="AV369" s="75"/>
      <c r="AW369" s="75"/>
      <c r="AX369" s="75"/>
      <c r="AY369" s="75"/>
      <c r="AZ369" s="75"/>
      <c r="BA369" s="75"/>
      <c r="BB369" s="75"/>
      <c r="BC369" s="75"/>
      <c r="BD369" s="38"/>
    </row>
    <row r="370">
      <c r="A370" s="14"/>
      <c r="B370" s="14"/>
      <c r="C370" s="14"/>
      <c r="D370" s="14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  <c r="AQ370" s="75"/>
      <c r="AR370" s="75"/>
      <c r="AS370" s="75"/>
      <c r="AT370" s="75"/>
      <c r="AU370" s="75"/>
      <c r="AV370" s="75"/>
      <c r="AW370" s="75"/>
      <c r="AX370" s="75"/>
      <c r="AY370" s="75"/>
      <c r="AZ370" s="75"/>
      <c r="BA370" s="75"/>
      <c r="BB370" s="75"/>
      <c r="BC370" s="75"/>
      <c r="BD370" s="38"/>
    </row>
    <row r="371">
      <c r="A371" s="14"/>
      <c r="B371" s="14"/>
      <c r="C371" s="14"/>
      <c r="D371" s="14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  <c r="AQ371" s="75"/>
      <c r="AR371" s="75"/>
      <c r="AS371" s="75"/>
      <c r="AT371" s="75"/>
      <c r="AU371" s="75"/>
      <c r="AV371" s="75"/>
      <c r="AW371" s="75"/>
      <c r="AX371" s="75"/>
      <c r="AY371" s="75"/>
      <c r="AZ371" s="75"/>
      <c r="BA371" s="75"/>
      <c r="BB371" s="75"/>
      <c r="BC371" s="75"/>
      <c r="BD371" s="38"/>
    </row>
    <row r="372">
      <c r="A372" s="14"/>
      <c r="B372" s="14"/>
      <c r="C372" s="14"/>
      <c r="D372" s="14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  <c r="AQ372" s="75"/>
      <c r="AR372" s="75"/>
      <c r="AS372" s="75"/>
      <c r="AT372" s="75"/>
      <c r="AU372" s="75"/>
      <c r="AV372" s="75"/>
      <c r="AW372" s="75"/>
      <c r="AX372" s="75"/>
      <c r="AY372" s="75"/>
      <c r="AZ372" s="75"/>
      <c r="BA372" s="75"/>
      <c r="BB372" s="75"/>
      <c r="BC372" s="75"/>
      <c r="BD372" s="38"/>
    </row>
    <row r="373">
      <c r="A373" s="14"/>
      <c r="B373" s="14"/>
      <c r="C373" s="14"/>
      <c r="D373" s="14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  <c r="AQ373" s="75"/>
      <c r="AR373" s="75"/>
      <c r="AS373" s="75"/>
      <c r="AT373" s="75"/>
      <c r="AU373" s="75"/>
      <c r="AV373" s="75"/>
      <c r="AW373" s="75"/>
      <c r="AX373" s="75"/>
      <c r="AY373" s="75"/>
      <c r="AZ373" s="75"/>
      <c r="BA373" s="75"/>
      <c r="BB373" s="75"/>
      <c r="BC373" s="75"/>
      <c r="BD373" s="38"/>
    </row>
    <row r="374">
      <c r="A374" s="14"/>
      <c r="B374" s="14"/>
      <c r="C374" s="14"/>
      <c r="D374" s="14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  <c r="AQ374" s="75"/>
      <c r="AR374" s="75"/>
      <c r="AS374" s="75"/>
      <c r="AT374" s="75"/>
      <c r="AU374" s="75"/>
      <c r="AV374" s="75"/>
      <c r="AW374" s="75"/>
      <c r="AX374" s="75"/>
      <c r="AY374" s="75"/>
      <c r="AZ374" s="75"/>
      <c r="BA374" s="75"/>
      <c r="BB374" s="75"/>
      <c r="BC374" s="75"/>
      <c r="BD374" s="38"/>
    </row>
    <row r="375">
      <c r="A375" s="14"/>
      <c r="B375" s="14"/>
      <c r="C375" s="14"/>
      <c r="D375" s="14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  <c r="AQ375" s="75"/>
      <c r="AR375" s="75"/>
      <c r="AS375" s="75"/>
      <c r="AT375" s="75"/>
      <c r="AU375" s="75"/>
      <c r="AV375" s="75"/>
      <c r="AW375" s="75"/>
      <c r="AX375" s="75"/>
      <c r="AY375" s="75"/>
      <c r="AZ375" s="75"/>
      <c r="BA375" s="75"/>
      <c r="BB375" s="75"/>
      <c r="BC375" s="75"/>
      <c r="BD375" s="38"/>
    </row>
    <row r="376">
      <c r="A376" s="14"/>
      <c r="B376" s="14"/>
      <c r="C376" s="14"/>
      <c r="D376" s="14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  <c r="AQ376" s="75"/>
      <c r="AR376" s="75"/>
      <c r="AS376" s="75"/>
      <c r="AT376" s="75"/>
      <c r="AU376" s="75"/>
      <c r="AV376" s="75"/>
      <c r="AW376" s="75"/>
      <c r="AX376" s="75"/>
      <c r="AY376" s="75"/>
      <c r="AZ376" s="75"/>
      <c r="BA376" s="75"/>
      <c r="BB376" s="75"/>
      <c r="BC376" s="75"/>
      <c r="BD376" s="38"/>
    </row>
    <row r="377">
      <c r="A377" s="14"/>
      <c r="B377" s="14"/>
      <c r="C377" s="14"/>
      <c r="D377" s="14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  <c r="AQ377" s="75"/>
      <c r="AR377" s="75"/>
      <c r="AS377" s="75"/>
      <c r="AT377" s="75"/>
      <c r="AU377" s="75"/>
      <c r="AV377" s="75"/>
      <c r="AW377" s="75"/>
      <c r="AX377" s="75"/>
      <c r="AY377" s="75"/>
      <c r="AZ377" s="75"/>
      <c r="BA377" s="75"/>
      <c r="BB377" s="75"/>
      <c r="BC377" s="75"/>
      <c r="BD377" s="38"/>
    </row>
    <row r="378">
      <c r="A378" s="14"/>
      <c r="B378" s="14"/>
      <c r="C378" s="14"/>
      <c r="D378" s="14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  <c r="AQ378" s="75"/>
      <c r="AR378" s="75"/>
      <c r="AS378" s="75"/>
      <c r="AT378" s="75"/>
      <c r="AU378" s="75"/>
      <c r="AV378" s="75"/>
      <c r="AW378" s="75"/>
      <c r="AX378" s="75"/>
      <c r="AY378" s="75"/>
      <c r="AZ378" s="75"/>
      <c r="BA378" s="75"/>
      <c r="BB378" s="75"/>
      <c r="BC378" s="75"/>
      <c r="BD378" s="38"/>
    </row>
    <row r="379">
      <c r="A379" s="14"/>
      <c r="B379" s="14"/>
      <c r="C379" s="14"/>
      <c r="D379" s="14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  <c r="AQ379" s="75"/>
      <c r="AR379" s="75"/>
      <c r="AS379" s="75"/>
      <c r="AT379" s="75"/>
      <c r="AU379" s="75"/>
      <c r="AV379" s="75"/>
      <c r="AW379" s="75"/>
      <c r="AX379" s="75"/>
      <c r="AY379" s="75"/>
      <c r="AZ379" s="75"/>
      <c r="BA379" s="75"/>
      <c r="BB379" s="75"/>
      <c r="BC379" s="75"/>
      <c r="BD379" s="38"/>
    </row>
    <row r="380">
      <c r="A380" s="14"/>
      <c r="B380" s="14"/>
      <c r="C380" s="14"/>
      <c r="D380" s="14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  <c r="AQ380" s="75"/>
      <c r="AR380" s="75"/>
      <c r="AS380" s="75"/>
      <c r="AT380" s="75"/>
      <c r="AU380" s="75"/>
      <c r="AV380" s="75"/>
      <c r="AW380" s="75"/>
      <c r="AX380" s="75"/>
      <c r="AY380" s="75"/>
      <c r="AZ380" s="75"/>
      <c r="BA380" s="75"/>
      <c r="BB380" s="75"/>
      <c r="BC380" s="75"/>
      <c r="BD380" s="38"/>
    </row>
    <row r="381">
      <c r="A381" s="14"/>
      <c r="B381" s="14"/>
      <c r="C381" s="14"/>
      <c r="D381" s="14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  <c r="AQ381" s="75"/>
      <c r="AR381" s="75"/>
      <c r="AS381" s="75"/>
      <c r="AT381" s="75"/>
      <c r="AU381" s="75"/>
      <c r="AV381" s="75"/>
      <c r="AW381" s="75"/>
      <c r="AX381" s="75"/>
      <c r="AY381" s="75"/>
      <c r="AZ381" s="75"/>
      <c r="BA381" s="75"/>
      <c r="BB381" s="75"/>
      <c r="BC381" s="75"/>
      <c r="BD381" s="38"/>
    </row>
    <row r="382">
      <c r="A382" s="14"/>
      <c r="B382" s="14"/>
      <c r="C382" s="14"/>
      <c r="D382" s="14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  <c r="AQ382" s="75"/>
      <c r="AR382" s="75"/>
      <c r="AS382" s="75"/>
      <c r="AT382" s="75"/>
      <c r="AU382" s="75"/>
      <c r="AV382" s="75"/>
      <c r="AW382" s="75"/>
      <c r="AX382" s="75"/>
      <c r="AY382" s="75"/>
      <c r="AZ382" s="75"/>
      <c r="BA382" s="75"/>
      <c r="BB382" s="75"/>
      <c r="BC382" s="75"/>
      <c r="BD382" s="38"/>
    </row>
    <row r="383">
      <c r="A383" s="14"/>
      <c r="B383" s="14"/>
      <c r="C383" s="14"/>
      <c r="D383" s="14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  <c r="AQ383" s="75"/>
      <c r="AR383" s="75"/>
      <c r="AS383" s="75"/>
      <c r="AT383" s="75"/>
      <c r="AU383" s="75"/>
      <c r="AV383" s="75"/>
      <c r="AW383" s="75"/>
      <c r="AX383" s="75"/>
      <c r="AY383" s="75"/>
      <c r="AZ383" s="75"/>
      <c r="BA383" s="75"/>
      <c r="BB383" s="75"/>
      <c r="BC383" s="75"/>
      <c r="BD383" s="38"/>
    </row>
    <row r="384">
      <c r="A384" s="14"/>
      <c r="B384" s="14"/>
      <c r="C384" s="14"/>
      <c r="D384" s="14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  <c r="AQ384" s="75"/>
      <c r="AR384" s="75"/>
      <c r="AS384" s="75"/>
      <c r="AT384" s="75"/>
      <c r="AU384" s="75"/>
      <c r="AV384" s="75"/>
      <c r="AW384" s="75"/>
      <c r="AX384" s="75"/>
      <c r="AY384" s="75"/>
      <c r="AZ384" s="75"/>
      <c r="BA384" s="75"/>
      <c r="BB384" s="75"/>
      <c r="BC384" s="75"/>
      <c r="BD384" s="38"/>
    </row>
    <row r="385">
      <c r="A385" s="14"/>
      <c r="B385" s="14"/>
      <c r="C385" s="14"/>
      <c r="D385" s="14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  <c r="AQ385" s="75"/>
      <c r="AR385" s="75"/>
      <c r="AS385" s="75"/>
      <c r="AT385" s="75"/>
      <c r="AU385" s="75"/>
      <c r="AV385" s="75"/>
      <c r="AW385" s="75"/>
      <c r="AX385" s="75"/>
      <c r="AY385" s="75"/>
      <c r="AZ385" s="75"/>
      <c r="BA385" s="75"/>
      <c r="BB385" s="75"/>
      <c r="BC385" s="75"/>
      <c r="BD385" s="38"/>
    </row>
    <row r="386">
      <c r="A386" s="14"/>
      <c r="B386" s="14"/>
      <c r="C386" s="14"/>
      <c r="D386" s="14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  <c r="AQ386" s="75"/>
      <c r="AR386" s="75"/>
      <c r="AS386" s="75"/>
      <c r="AT386" s="75"/>
      <c r="AU386" s="75"/>
      <c r="AV386" s="75"/>
      <c r="AW386" s="75"/>
      <c r="AX386" s="75"/>
      <c r="AY386" s="75"/>
      <c r="AZ386" s="75"/>
      <c r="BA386" s="75"/>
      <c r="BB386" s="75"/>
      <c r="BC386" s="75"/>
      <c r="BD386" s="38"/>
    </row>
    <row r="387">
      <c r="A387" s="14"/>
      <c r="B387" s="14"/>
      <c r="C387" s="14"/>
      <c r="D387" s="14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  <c r="AQ387" s="75"/>
      <c r="AR387" s="75"/>
      <c r="AS387" s="75"/>
      <c r="AT387" s="75"/>
      <c r="AU387" s="75"/>
      <c r="AV387" s="75"/>
      <c r="AW387" s="75"/>
      <c r="AX387" s="75"/>
      <c r="AY387" s="75"/>
      <c r="AZ387" s="75"/>
      <c r="BA387" s="75"/>
      <c r="BB387" s="75"/>
      <c r="BC387" s="75"/>
      <c r="BD387" s="38"/>
    </row>
    <row r="388">
      <c r="A388" s="14"/>
      <c r="B388" s="14"/>
      <c r="C388" s="14"/>
      <c r="D388" s="14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  <c r="AQ388" s="75"/>
      <c r="AR388" s="75"/>
      <c r="AS388" s="75"/>
      <c r="AT388" s="75"/>
      <c r="AU388" s="75"/>
      <c r="AV388" s="75"/>
      <c r="AW388" s="75"/>
      <c r="AX388" s="75"/>
      <c r="AY388" s="75"/>
      <c r="AZ388" s="75"/>
      <c r="BA388" s="75"/>
      <c r="BB388" s="75"/>
      <c r="BC388" s="75"/>
      <c r="BD388" s="38"/>
    </row>
    <row r="389">
      <c r="A389" s="14"/>
      <c r="B389" s="14"/>
      <c r="C389" s="14"/>
      <c r="D389" s="14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  <c r="AQ389" s="75"/>
      <c r="AR389" s="75"/>
      <c r="AS389" s="75"/>
      <c r="AT389" s="75"/>
      <c r="AU389" s="75"/>
      <c r="AV389" s="75"/>
      <c r="AW389" s="75"/>
      <c r="AX389" s="75"/>
      <c r="AY389" s="75"/>
      <c r="AZ389" s="75"/>
      <c r="BA389" s="75"/>
      <c r="BB389" s="75"/>
      <c r="BC389" s="75"/>
      <c r="BD389" s="38"/>
    </row>
    <row r="390">
      <c r="A390" s="14"/>
      <c r="B390" s="14"/>
      <c r="C390" s="14"/>
      <c r="D390" s="14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  <c r="AQ390" s="75"/>
      <c r="AR390" s="75"/>
      <c r="AS390" s="75"/>
      <c r="AT390" s="75"/>
      <c r="AU390" s="75"/>
      <c r="AV390" s="75"/>
      <c r="AW390" s="75"/>
      <c r="AX390" s="75"/>
      <c r="AY390" s="75"/>
      <c r="AZ390" s="75"/>
      <c r="BA390" s="75"/>
      <c r="BB390" s="75"/>
      <c r="BC390" s="75"/>
      <c r="BD390" s="38"/>
    </row>
    <row r="391">
      <c r="A391" s="14"/>
      <c r="B391" s="14"/>
      <c r="C391" s="14"/>
      <c r="D391" s="14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  <c r="AQ391" s="75"/>
      <c r="AR391" s="75"/>
      <c r="AS391" s="75"/>
      <c r="AT391" s="75"/>
      <c r="AU391" s="75"/>
      <c r="AV391" s="75"/>
      <c r="AW391" s="75"/>
      <c r="AX391" s="75"/>
      <c r="AY391" s="75"/>
      <c r="AZ391" s="75"/>
      <c r="BA391" s="75"/>
      <c r="BB391" s="75"/>
      <c r="BC391" s="75"/>
      <c r="BD391" s="38"/>
    </row>
    <row r="392">
      <c r="A392" s="14"/>
      <c r="B392" s="14"/>
      <c r="C392" s="14"/>
      <c r="D392" s="14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  <c r="AQ392" s="75"/>
      <c r="AR392" s="75"/>
      <c r="AS392" s="75"/>
      <c r="AT392" s="75"/>
      <c r="AU392" s="75"/>
      <c r="AV392" s="75"/>
      <c r="AW392" s="75"/>
      <c r="AX392" s="75"/>
      <c r="AY392" s="75"/>
      <c r="AZ392" s="75"/>
      <c r="BA392" s="75"/>
      <c r="BB392" s="75"/>
      <c r="BC392" s="75"/>
      <c r="BD392" s="38"/>
    </row>
    <row r="393">
      <c r="A393" s="14"/>
      <c r="B393" s="14"/>
      <c r="C393" s="14"/>
      <c r="D393" s="14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  <c r="AQ393" s="75"/>
      <c r="AR393" s="75"/>
      <c r="AS393" s="75"/>
      <c r="AT393" s="75"/>
      <c r="AU393" s="75"/>
      <c r="AV393" s="75"/>
      <c r="AW393" s="75"/>
      <c r="AX393" s="75"/>
      <c r="AY393" s="75"/>
      <c r="AZ393" s="75"/>
      <c r="BA393" s="75"/>
      <c r="BB393" s="75"/>
      <c r="BC393" s="75"/>
      <c r="BD393" s="38"/>
    </row>
    <row r="394">
      <c r="A394" s="14"/>
      <c r="B394" s="14"/>
      <c r="C394" s="14"/>
      <c r="D394" s="14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  <c r="AQ394" s="75"/>
      <c r="AR394" s="75"/>
      <c r="AS394" s="75"/>
      <c r="AT394" s="75"/>
      <c r="AU394" s="75"/>
      <c r="AV394" s="75"/>
      <c r="AW394" s="75"/>
      <c r="AX394" s="75"/>
      <c r="AY394" s="75"/>
      <c r="AZ394" s="75"/>
      <c r="BA394" s="75"/>
      <c r="BB394" s="75"/>
      <c r="BC394" s="75"/>
      <c r="BD394" s="38"/>
    </row>
    <row r="395">
      <c r="A395" s="14"/>
      <c r="B395" s="14"/>
      <c r="C395" s="14"/>
      <c r="D395" s="1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  <c r="AQ395" s="75"/>
      <c r="AR395" s="75"/>
      <c r="AS395" s="75"/>
      <c r="AT395" s="75"/>
      <c r="AU395" s="75"/>
      <c r="AV395" s="75"/>
      <c r="AW395" s="75"/>
      <c r="AX395" s="75"/>
      <c r="AY395" s="75"/>
      <c r="AZ395" s="75"/>
      <c r="BA395" s="75"/>
      <c r="BB395" s="75"/>
      <c r="BC395" s="75"/>
      <c r="BD395" s="38"/>
    </row>
    <row r="396">
      <c r="A396" s="14"/>
      <c r="B396" s="14"/>
      <c r="C396" s="14"/>
      <c r="D396" s="14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  <c r="AQ396" s="75"/>
      <c r="AR396" s="75"/>
      <c r="AS396" s="75"/>
      <c r="AT396" s="75"/>
      <c r="AU396" s="75"/>
      <c r="AV396" s="75"/>
      <c r="AW396" s="75"/>
      <c r="AX396" s="75"/>
      <c r="AY396" s="75"/>
      <c r="AZ396" s="75"/>
      <c r="BA396" s="75"/>
      <c r="BB396" s="75"/>
      <c r="BC396" s="75"/>
      <c r="BD396" s="38"/>
    </row>
    <row r="397">
      <c r="A397" s="14"/>
      <c r="B397" s="14"/>
      <c r="C397" s="14"/>
      <c r="D397" s="14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  <c r="AQ397" s="75"/>
      <c r="AR397" s="75"/>
      <c r="AS397" s="75"/>
      <c r="AT397" s="75"/>
      <c r="AU397" s="75"/>
      <c r="AV397" s="75"/>
      <c r="AW397" s="75"/>
      <c r="AX397" s="75"/>
      <c r="AY397" s="75"/>
      <c r="AZ397" s="75"/>
      <c r="BA397" s="75"/>
      <c r="BB397" s="75"/>
      <c r="BC397" s="75"/>
      <c r="BD397" s="38"/>
    </row>
    <row r="398">
      <c r="A398" s="14"/>
      <c r="B398" s="14"/>
      <c r="C398" s="14"/>
      <c r="D398" s="14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  <c r="AQ398" s="75"/>
      <c r="AR398" s="75"/>
      <c r="AS398" s="75"/>
      <c r="AT398" s="75"/>
      <c r="AU398" s="75"/>
      <c r="AV398" s="75"/>
      <c r="AW398" s="75"/>
      <c r="AX398" s="75"/>
      <c r="AY398" s="75"/>
      <c r="AZ398" s="75"/>
      <c r="BA398" s="75"/>
      <c r="BB398" s="75"/>
      <c r="BC398" s="75"/>
      <c r="BD398" s="38"/>
    </row>
    <row r="399">
      <c r="A399" s="14"/>
      <c r="B399" s="14"/>
      <c r="C399" s="14"/>
      <c r="D399" s="14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  <c r="AQ399" s="75"/>
      <c r="AR399" s="75"/>
      <c r="AS399" s="75"/>
      <c r="AT399" s="75"/>
      <c r="AU399" s="75"/>
      <c r="AV399" s="75"/>
      <c r="AW399" s="75"/>
      <c r="AX399" s="75"/>
      <c r="AY399" s="75"/>
      <c r="AZ399" s="75"/>
      <c r="BA399" s="75"/>
      <c r="BB399" s="75"/>
      <c r="BC399" s="75"/>
      <c r="BD399" s="38"/>
    </row>
    <row r="400">
      <c r="A400" s="14"/>
      <c r="B400" s="14"/>
      <c r="C400" s="14"/>
      <c r="D400" s="14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  <c r="AQ400" s="75"/>
      <c r="AR400" s="75"/>
      <c r="AS400" s="75"/>
      <c r="AT400" s="75"/>
      <c r="AU400" s="75"/>
      <c r="AV400" s="75"/>
      <c r="AW400" s="75"/>
      <c r="AX400" s="75"/>
      <c r="AY400" s="75"/>
      <c r="AZ400" s="75"/>
      <c r="BA400" s="75"/>
      <c r="BB400" s="75"/>
      <c r="BC400" s="75"/>
      <c r="BD400" s="38"/>
    </row>
    <row r="401">
      <c r="A401" s="14"/>
      <c r="B401" s="14"/>
      <c r="C401" s="14"/>
      <c r="D401" s="14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  <c r="BD401" s="38"/>
    </row>
    <row r="402">
      <c r="A402" s="14"/>
      <c r="B402" s="14"/>
      <c r="C402" s="14"/>
      <c r="D402" s="14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  <c r="AQ402" s="75"/>
      <c r="AR402" s="75"/>
      <c r="AS402" s="75"/>
      <c r="AT402" s="75"/>
      <c r="AU402" s="75"/>
      <c r="AV402" s="75"/>
      <c r="AW402" s="75"/>
      <c r="AX402" s="75"/>
      <c r="AY402" s="75"/>
      <c r="AZ402" s="75"/>
      <c r="BA402" s="75"/>
      <c r="BB402" s="75"/>
      <c r="BC402" s="75"/>
      <c r="BD402" s="38"/>
    </row>
    <row r="403">
      <c r="A403" s="14"/>
      <c r="B403" s="14"/>
      <c r="C403" s="14"/>
      <c r="D403" s="14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  <c r="AQ403" s="75"/>
      <c r="AR403" s="75"/>
      <c r="AS403" s="75"/>
      <c r="AT403" s="75"/>
      <c r="AU403" s="75"/>
      <c r="AV403" s="75"/>
      <c r="AW403" s="75"/>
      <c r="AX403" s="75"/>
      <c r="AY403" s="75"/>
      <c r="AZ403" s="75"/>
      <c r="BA403" s="75"/>
      <c r="BB403" s="75"/>
      <c r="BC403" s="75"/>
      <c r="BD403" s="38"/>
    </row>
    <row r="404">
      <c r="A404" s="14"/>
      <c r="B404" s="14"/>
      <c r="C404" s="14"/>
      <c r="D404" s="14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  <c r="AQ404" s="75"/>
      <c r="AR404" s="75"/>
      <c r="AS404" s="75"/>
      <c r="AT404" s="75"/>
      <c r="AU404" s="75"/>
      <c r="AV404" s="75"/>
      <c r="AW404" s="75"/>
      <c r="AX404" s="75"/>
      <c r="AY404" s="75"/>
      <c r="AZ404" s="75"/>
      <c r="BA404" s="75"/>
      <c r="BB404" s="75"/>
      <c r="BC404" s="75"/>
      <c r="BD404" s="38"/>
    </row>
    <row r="405">
      <c r="A405" s="14"/>
      <c r="B405" s="14"/>
      <c r="C405" s="14"/>
      <c r="D405" s="14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  <c r="AQ405" s="75"/>
      <c r="AR405" s="75"/>
      <c r="AS405" s="75"/>
      <c r="AT405" s="75"/>
      <c r="AU405" s="75"/>
      <c r="AV405" s="75"/>
      <c r="AW405" s="75"/>
      <c r="AX405" s="75"/>
      <c r="AY405" s="75"/>
      <c r="AZ405" s="75"/>
      <c r="BA405" s="75"/>
      <c r="BB405" s="75"/>
      <c r="BC405" s="75"/>
      <c r="BD405" s="38"/>
    </row>
    <row r="406">
      <c r="A406" s="14"/>
      <c r="B406" s="14"/>
      <c r="C406" s="14"/>
      <c r="D406" s="14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  <c r="AQ406" s="75"/>
      <c r="AR406" s="75"/>
      <c r="AS406" s="75"/>
      <c r="AT406" s="75"/>
      <c r="AU406" s="75"/>
      <c r="AV406" s="75"/>
      <c r="AW406" s="75"/>
      <c r="AX406" s="75"/>
      <c r="AY406" s="75"/>
      <c r="AZ406" s="75"/>
      <c r="BA406" s="75"/>
      <c r="BB406" s="75"/>
      <c r="BC406" s="75"/>
      <c r="BD406" s="38"/>
    </row>
    <row r="407">
      <c r="A407" s="14"/>
      <c r="B407" s="14"/>
      <c r="C407" s="14"/>
      <c r="D407" s="14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  <c r="AQ407" s="75"/>
      <c r="AR407" s="75"/>
      <c r="AS407" s="75"/>
      <c r="AT407" s="75"/>
      <c r="AU407" s="75"/>
      <c r="AV407" s="75"/>
      <c r="AW407" s="75"/>
      <c r="AX407" s="75"/>
      <c r="AY407" s="75"/>
      <c r="AZ407" s="75"/>
      <c r="BA407" s="75"/>
      <c r="BB407" s="75"/>
      <c r="BC407" s="75"/>
      <c r="BD407" s="38"/>
    </row>
    <row r="408">
      <c r="A408" s="14"/>
      <c r="B408" s="14"/>
      <c r="C408" s="14"/>
      <c r="D408" s="14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  <c r="AQ408" s="75"/>
      <c r="AR408" s="75"/>
      <c r="AS408" s="75"/>
      <c r="AT408" s="75"/>
      <c r="AU408" s="75"/>
      <c r="AV408" s="75"/>
      <c r="AW408" s="75"/>
      <c r="AX408" s="75"/>
      <c r="AY408" s="75"/>
      <c r="AZ408" s="75"/>
      <c r="BA408" s="75"/>
      <c r="BB408" s="75"/>
      <c r="BC408" s="75"/>
      <c r="BD408" s="38"/>
    </row>
    <row r="409">
      <c r="A409" s="14"/>
      <c r="B409" s="14"/>
      <c r="C409" s="14"/>
      <c r="D409" s="14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  <c r="AQ409" s="75"/>
      <c r="AR409" s="75"/>
      <c r="AS409" s="75"/>
      <c r="AT409" s="75"/>
      <c r="AU409" s="75"/>
      <c r="AV409" s="75"/>
      <c r="AW409" s="75"/>
      <c r="AX409" s="75"/>
      <c r="AY409" s="75"/>
      <c r="AZ409" s="75"/>
      <c r="BA409" s="75"/>
      <c r="BB409" s="75"/>
      <c r="BC409" s="75"/>
      <c r="BD409" s="38"/>
    </row>
    <row r="410">
      <c r="A410" s="14"/>
      <c r="B410" s="14"/>
      <c r="C410" s="14"/>
      <c r="D410" s="14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  <c r="AQ410" s="75"/>
      <c r="AR410" s="75"/>
      <c r="AS410" s="75"/>
      <c r="AT410" s="75"/>
      <c r="AU410" s="75"/>
      <c r="AV410" s="75"/>
      <c r="AW410" s="75"/>
      <c r="AX410" s="75"/>
      <c r="AY410" s="75"/>
      <c r="AZ410" s="75"/>
      <c r="BA410" s="75"/>
      <c r="BB410" s="75"/>
      <c r="BC410" s="75"/>
      <c r="BD410" s="38"/>
    </row>
    <row r="411">
      <c r="A411" s="14"/>
      <c r="B411" s="14"/>
      <c r="C411" s="14"/>
      <c r="D411" s="14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  <c r="AQ411" s="75"/>
      <c r="AR411" s="75"/>
      <c r="AS411" s="75"/>
      <c r="AT411" s="75"/>
      <c r="AU411" s="75"/>
      <c r="AV411" s="75"/>
      <c r="AW411" s="75"/>
      <c r="AX411" s="75"/>
      <c r="AY411" s="75"/>
      <c r="AZ411" s="75"/>
      <c r="BA411" s="75"/>
      <c r="BB411" s="75"/>
      <c r="BC411" s="75"/>
      <c r="BD411" s="38"/>
    </row>
    <row r="412">
      <c r="A412" s="14"/>
      <c r="B412" s="14"/>
      <c r="C412" s="14"/>
      <c r="D412" s="14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  <c r="AQ412" s="75"/>
      <c r="AR412" s="75"/>
      <c r="AS412" s="75"/>
      <c r="AT412" s="75"/>
      <c r="AU412" s="75"/>
      <c r="AV412" s="75"/>
      <c r="AW412" s="75"/>
      <c r="AX412" s="75"/>
      <c r="AY412" s="75"/>
      <c r="AZ412" s="75"/>
      <c r="BA412" s="75"/>
      <c r="BB412" s="75"/>
      <c r="BC412" s="75"/>
      <c r="BD412" s="38"/>
    </row>
    <row r="413">
      <c r="A413" s="14"/>
      <c r="B413" s="14"/>
      <c r="C413" s="14"/>
      <c r="D413" s="14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  <c r="AQ413" s="75"/>
      <c r="AR413" s="75"/>
      <c r="AS413" s="75"/>
      <c r="AT413" s="75"/>
      <c r="AU413" s="75"/>
      <c r="AV413" s="75"/>
      <c r="AW413" s="75"/>
      <c r="AX413" s="75"/>
      <c r="AY413" s="75"/>
      <c r="AZ413" s="75"/>
      <c r="BA413" s="75"/>
      <c r="BB413" s="75"/>
      <c r="BC413" s="75"/>
      <c r="BD413" s="38"/>
    </row>
    <row r="414">
      <c r="A414" s="14"/>
      <c r="B414" s="14"/>
      <c r="C414" s="14"/>
      <c r="D414" s="14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  <c r="AQ414" s="75"/>
      <c r="AR414" s="75"/>
      <c r="AS414" s="75"/>
      <c r="AT414" s="75"/>
      <c r="AU414" s="75"/>
      <c r="AV414" s="75"/>
      <c r="AW414" s="75"/>
      <c r="AX414" s="75"/>
      <c r="AY414" s="75"/>
      <c r="AZ414" s="75"/>
      <c r="BA414" s="75"/>
      <c r="BB414" s="75"/>
      <c r="BC414" s="75"/>
      <c r="BD414" s="38"/>
    </row>
    <row r="415">
      <c r="A415" s="14"/>
      <c r="B415" s="14"/>
      <c r="C415" s="14"/>
      <c r="D415" s="14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  <c r="AQ415" s="75"/>
      <c r="AR415" s="75"/>
      <c r="AS415" s="75"/>
      <c r="AT415" s="75"/>
      <c r="AU415" s="75"/>
      <c r="AV415" s="75"/>
      <c r="AW415" s="75"/>
      <c r="AX415" s="75"/>
      <c r="AY415" s="75"/>
      <c r="AZ415" s="75"/>
      <c r="BA415" s="75"/>
      <c r="BB415" s="75"/>
      <c r="BC415" s="75"/>
      <c r="BD415" s="38"/>
    </row>
    <row r="416">
      <c r="A416" s="14"/>
      <c r="B416" s="14"/>
      <c r="C416" s="14"/>
      <c r="D416" s="14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  <c r="AQ416" s="75"/>
      <c r="AR416" s="75"/>
      <c r="AS416" s="75"/>
      <c r="AT416" s="75"/>
      <c r="AU416" s="75"/>
      <c r="AV416" s="75"/>
      <c r="AW416" s="75"/>
      <c r="AX416" s="75"/>
      <c r="AY416" s="75"/>
      <c r="AZ416" s="75"/>
      <c r="BA416" s="75"/>
      <c r="BB416" s="75"/>
      <c r="BC416" s="75"/>
      <c r="BD416" s="38"/>
    </row>
    <row r="417">
      <c r="A417" s="14"/>
      <c r="B417" s="14"/>
      <c r="C417" s="14"/>
      <c r="D417" s="14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  <c r="AQ417" s="75"/>
      <c r="AR417" s="75"/>
      <c r="AS417" s="75"/>
      <c r="AT417" s="75"/>
      <c r="AU417" s="75"/>
      <c r="AV417" s="75"/>
      <c r="AW417" s="75"/>
      <c r="AX417" s="75"/>
      <c r="AY417" s="75"/>
      <c r="AZ417" s="75"/>
      <c r="BA417" s="75"/>
      <c r="BB417" s="75"/>
      <c r="BC417" s="75"/>
      <c r="BD417" s="38"/>
    </row>
    <row r="418">
      <c r="A418" s="14"/>
      <c r="B418" s="14"/>
      <c r="C418" s="14"/>
      <c r="D418" s="14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  <c r="AQ418" s="75"/>
      <c r="AR418" s="75"/>
      <c r="AS418" s="75"/>
      <c r="AT418" s="75"/>
      <c r="AU418" s="75"/>
      <c r="AV418" s="75"/>
      <c r="AW418" s="75"/>
      <c r="AX418" s="75"/>
      <c r="AY418" s="75"/>
      <c r="AZ418" s="75"/>
      <c r="BA418" s="75"/>
      <c r="BB418" s="75"/>
      <c r="BC418" s="75"/>
      <c r="BD418" s="38"/>
    </row>
    <row r="419">
      <c r="A419" s="14"/>
      <c r="B419" s="14"/>
      <c r="C419" s="14"/>
      <c r="D419" s="14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  <c r="AQ419" s="75"/>
      <c r="AR419" s="75"/>
      <c r="AS419" s="75"/>
      <c r="AT419" s="75"/>
      <c r="AU419" s="75"/>
      <c r="AV419" s="75"/>
      <c r="AW419" s="75"/>
      <c r="AX419" s="75"/>
      <c r="AY419" s="75"/>
      <c r="AZ419" s="75"/>
      <c r="BA419" s="75"/>
      <c r="BB419" s="75"/>
      <c r="BC419" s="75"/>
      <c r="BD419" s="38"/>
    </row>
    <row r="420">
      <c r="A420" s="14"/>
      <c r="B420" s="14"/>
      <c r="C420" s="14"/>
      <c r="D420" s="14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  <c r="AQ420" s="75"/>
      <c r="AR420" s="75"/>
      <c r="AS420" s="75"/>
      <c r="AT420" s="75"/>
      <c r="AU420" s="75"/>
      <c r="AV420" s="75"/>
      <c r="AW420" s="75"/>
      <c r="AX420" s="75"/>
      <c r="AY420" s="75"/>
      <c r="AZ420" s="75"/>
      <c r="BA420" s="75"/>
      <c r="BB420" s="75"/>
      <c r="BC420" s="75"/>
      <c r="BD420" s="38"/>
    </row>
    <row r="421">
      <c r="A421" s="14"/>
      <c r="B421" s="14"/>
      <c r="C421" s="14"/>
      <c r="D421" s="14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  <c r="AQ421" s="75"/>
      <c r="AR421" s="75"/>
      <c r="AS421" s="75"/>
      <c r="AT421" s="75"/>
      <c r="AU421" s="75"/>
      <c r="AV421" s="75"/>
      <c r="AW421" s="75"/>
      <c r="AX421" s="75"/>
      <c r="AY421" s="75"/>
      <c r="AZ421" s="75"/>
      <c r="BA421" s="75"/>
      <c r="BB421" s="75"/>
      <c r="BC421" s="75"/>
      <c r="BD421" s="38"/>
    </row>
    <row r="422">
      <c r="A422" s="14"/>
      <c r="B422" s="14"/>
      <c r="C422" s="14"/>
      <c r="D422" s="14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  <c r="AQ422" s="75"/>
      <c r="AR422" s="75"/>
      <c r="AS422" s="75"/>
      <c r="AT422" s="75"/>
      <c r="AU422" s="75"/>
      <c r="AV422" s="75"/>
      <c r="AW422" s="75"/>
      <c r="AX422" s="75"/>
      <c r="AY422" s="75"/>
      <c r="AZ422" s="75"/>
      <c r="BA422" s="75"/>
      <c r="BB422" s="75"/>
      <c r="BC422" s="75"/>
      <c r="BD422" s="38"/>
    </row>
    <row r="423">
      <c r="A423" s="14"/>
      <c r="B423" s="14"/>
      <c r="C423" s="14"/>
      <c r="D423" s="14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  <c r="AQ423" s="75"/>
      <c r="AR423" s="75"/>
      <c r="AS423" s="75"/>
      <c r="AT423" s="75"/>
      <c r="AU423" s="75"/>
      <c r="AV423" s="75"/>
      <c r="AW423" s="75"/>
      <c r="AX423" s="75"/>
      <c r="AY423" s="75"/>
      <c r="AZ423" s="75"/>
      <c r="BA423" s="75"/>
      <c r="BB423" s="75"/>
      <c r="BC423" s="75"/>
      <c r="BD423" s="38"/>
    </row>
    <row r="424">
      <c r="A424" s="14"/>
      <c r="B424" s="14"/>
      <c r="C424" s="14"/>
      <c r="D424" s="14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  <c r="AQ424" s="75"/>
      <c r="AR424" s="75"/>
      <c r="AS424" s="75"/>
      <c r="AT424" s="75"/>
      <c r="AU424" s="75"/>
      <c r="AV424" s="75"/>
      <c r="AW424" s="75"/>
      <c r="AX424" s="75"/>
      <c r="AY424" s="75"/>
      <c r="AZ424" s="75"/>
      <c r="BA424" s="75"/>
      <c r="BB424" s="75"/>
      <c r="BC424" s="75"/>
      <c r="BD424" s="38"/>
    </row>
    <row r="425">
      <c r="A425" s="14"/>
      <c r="B425" s="14"/>
      <c r="C425" s="14"/>
      <c r="D425" s="14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  <c r="AQ425" s="75"/>
      <c r="AR425" s="75"/>
      <c r="AS425" s="75"/>
      <c r="AT425" s="75"/>
      <c r="AU425" s="75"/>
      <c r="AV425" s="75"/>
      <c r="AW425" s="75"/>
      <c r="AX425" s="75"/>
      <c r="AY425" s="75"/>
      <c r="AZ425" s="75"/>
      <c r="BA425" s="75"/>
      <c r="BB425" s="75"/>
      <c r="BC425" s="75"/>
      <c r="BD425" s="38"/>
    </row>
    <row r="426">
      <c r="A426" s="14"/>
      <c r="B426" s="14"/>
      <c r="C426" s="14"/>
      <c r="D426" s="14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  <c r="AQ426" s="75"/>
      <c r="AR426" s="75"/>
      <c r="AS426" s="75"/>
      <c r="AT426" s="75"/>
      <c r="AU426" s="75"/>
      <c r="AV426" s="75"/>
      <c r="AW426" s="75"/>
      <c r="AX426" s="75"/>
      <c r="AY426" s="75"/>
      <c r="AZ426" s="75"/>
      <c r="BA426" s="75"/>
      <c r="BB426" s="75"/>
      <c r="BC426" s="75"/>
      <c r="BD426" s="38"/>
    </row>
    <row r="427">
      <c r="A427" s="14"/>
      <c r="B427" s="14"/>
      <c r="C427" s="14"/>
      <c r="D427" s="14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  <c r="AQ427" s="75"/>
      <c r="AR427" s="75"/>
      <c r="AS427" s="75"/>
      <c r="AT427" s="75"/>
      <c r="AU427" s="75"/>
      <c r="AV427" s="75"/>
      <c r="AW427" s="75"/>
      <c r="AX427" s="75"/>
      <c r="AY427" s="75"/>
      <c r="AZ427" s="75"/>
      <c r="BA427" s="75"/>
      <c r="BB427" s="75"/>
      <c r="BC427" s="75"/>
      <c r="BD427" s="38"/>
    </row>
    <row r="428">
      <c r="A428" s="14"/>
      <c r="B428" s="14"/>
      <c r="C428" s="14"/>
      <c r="D428" s="14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  <c r="AQ428" s="75"/>
      <c r="AR428" s="75"/>
      <c r="AS428" s="75"/>
      <c r="AT428" s="75"/>
      <c r="AU428" s="75"/>
      <c r="AV428" s="75"/>
      <c r="AW428" s="75"/>
      <c r="AX428" s="75"/>
      <c r="AY428" s="75"/>
      <c r="AZ428" s="75"/>
      <c r="BA428" s="75"/>
      <c r="BB428" s="75"/>
      <c r="BC428" s="75"/>
      <c r="BD428" s="38"/>
    </row>
    <row r="429">
      <c r="A429" s="14"/>
      <c r="B429" s="14"/>
      <c r="C429" s="14"/>
      <c r="D429" s="14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  <c r="AQ429" s="75"/>
      <c r="AR429" s="75"/>
      <c r="AS429" s="75"/>
      <c r="AT429" s="75"/>
      <c r="AU429" s="75"/>
      <c r="AV429" s="75"/>
      <c r="AW429" s="75"/>
      <c r="AX429" s="75"/>
      <c r="AY429" s="75"/>
      <c r="AZ429" s="75"/>
      <c r="BA429" s="75"/>
      <c r="BB429" s="75"/>
      <c r="BC429" s="75"/>
      <c r="BD429" s="38"/>
    </row>
    <row r="430">
      <c r="A430" s="14"/>
      <c r="B430" s="14"/>
      <c r="C430" s="14"/>
      <c r="D430" s="14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  <c r="AQ430" s="75"/>
      <c r="AR430" s="75"/>
      <c r="AS430" s="75"/>
      <c r="AT430" s="75"/>
      <c r="AU430" s="75"/>
      <c r="AV430" s="75"/>
      <c r="AW430" s="75"/>
      <c r="AX430" s="75"/>
      <c r="AY430" s="75"/>
      <c r="AZ430" s="75"/>
      <c r="BA430" s="75"/>
      <c r="BB430" s="75"/>
      <c r="BC430" s="75"/>
      <c r="BD430" s="38"/>
    </row>
    <row r="431">
      <c r="A431" s="14"/>
      <c r="B431" s="14"/>
      <c r="C431" s="14"/>
      <c r="D431" s="14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  <c r="AQ431" s="75"/>
      <c r="AR431" s="75"/>
      <c r="AS431" s="75"/>
      <c r="AT431" s="75"/>
      <c r="AU431" s="75"/>
      <c r="AV431" s="75"/>
      <c r="AW431" s="75"/>
      <c r="AX431" s="75"/>
      <c r="AY431" s="75"/>
      <c r="AZ431" s="75"/>
      <c r="BA431" s="75"/>
      <c r="BB431" s="75"/>
      <c r="BC431" s="75"/>
      <c r="BD431" s="38"/>
    </row>
    <row r="432">
      <c r="A432" s="14"/>
      <c r="B432" s="14"/>
      <c r="C432" s="14"/>
      <c r="D432" s="14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  <c r="AQ432" s="75"/>
      <c r="AR432" s="75"/>
      <c r="AS432" s="75"/>
      <c r="AT432" s="75"/>
      <c r="AU432" s="75"/>
      <c r="AV432" s="75"/>
      <c r="AW432" s="75"/>
      <c r="AX432" s="75"/>
      <c r="AY432" s="75"/>
      <c r="AZ432" s="75"/>
      <c r="BA432" s="75"/>
      <c r="BB432" s="75"/>
      <c r="BC432" s="75"/>
      <c r="BD432" s="38"/>
    </row>
    <row r="433">
      <c r="A433" s="14"/>
      <c r="B433" s="14"/>
      <c r="C433" s="14"/>
      <c r="D433" s="14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  <c r="AQ433" s="75"/>
      <c r="AR433" s="75"/>
      <c r="AS433" s="75"/>
      <c r="AT433" s="75"/>
      <c r="AU433" s="75"/>
      <c r="AV433" s="75"/>
      <c r="AW433" s="75"/>
      <c r="AX433" s="75"/>
      <c r="AY433" s="75"/>
      <c r="AZ433" s="75"/>
      <c r="BA433" s="75"/>
      <c r="BB433" s="75"/>
      <c r="BC433" s="75"/>
      <c r="BD433" s="38"/>
    </row>
    <row r="434">
      <c r="A434" s="14"/>
      <c r="B434" s="14"/>
      <c r="C434" s="14"/>
      <c r="D434" s="14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  <c r="AQ434" s="75"/>
      <c r="AR434" s="75"/>
      <c r="AS434" s="75"/>
      <c r="AT434" s="75"/>
      <c r="AU434" s="75"/>
      <c r="AV434" s="75"/>
      <c r="AW434" s="75"/>
      <c r="AX434" s="75"/>
      <c r="AY434" s="75"/>
      <c r="AZ434" s="75"/>
      <c r="BA434" s="75"/>
      <c r="BB434" s="75"/>
      <c r="BC434" s="75"/>
      <c r="BD434" s="38"/>
    </row>
    <row r="435">
      <c r="A435" s="14"/>
      <c r="B435" s="14"/>
      <c r="C435" s="14"/>
      <c r="D435" s="14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  <c r="AQ435" s="75"/>
      <c r="AR435" s="75"/>
      <c r="AS435" s="75"/>
      <c r="AT435" s="75"/>
      <c r="AU435" s="75"/>
      <c r="AV435" s="75"/>
      <c r="AW435" s="75"/>
      <c r="AX435" s="75"/>
      <c r="AY435" s="75"/>
      <c r="AZ435" s="75"/>
      <c r="BA435" s="75"/>
      <c r="BB435" s="75"/>
      <c r="BC435" s="75"/>
      <c r="BD435" s="38"/>
    </row>
    <row r="436">
      <c r="A436" s="14"/>
      <c r="B436" s="14"/>
      <c r="C436" s="14"/>
      <c r="D436" s="14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  <c r="AQ436" s="75"/>
      <c r="AR436" s="75"/>
      <c r="AS436" s="75"/>
      <c r="AT436" s="75"/>
      <c r="AU436" s="75"/>
      <c r="AV436" s="75"/>
      <c r="AW436" s="75"/>
      <c r="AX436" s="75"/>
      <c r="AY436" s="75"/>
      <c r="AZ436" s="75"/>
      <c r="BA436" s="75"/>
      <c r="BB436" s="75"/>
      <c r="BC436" s="75"/>
      <c r="BD436" s="38"/>
    </row>
    <row r="437">
      <c r="A437" s="14"/>
      <c r="B437" s="14"/>
      <c r="C437" s="14"/>
      <c r="D437" s="14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  <c r="AQ437" s="75"/>
      <c r="AR437" s="75"/>
      <c r="AS437" s="75"/>
      <c r="AT437" s="75"/>
      <c r="AU437" s="75"/>
      <c r="AV437" s="75"/>
      <c r="AW437" s="75"/>
      <c r="AX437" s="75"/>
      <c r="AY437" s="75"/>
      <c r="AZ437" s="75"/>
      <c r="BA437" s="75"/>
      <c r="BB437" s="75"/>
      <c r="BC437" s="75"/>
      <c r="BD437" s="38"/>
    </row>
    <row r="438">
      <c r="A438" s="14"/>
      <c r="B438" s="14"/>
      <c r="C438" s="14"/>
      <c r="D438" s="14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  <c r="AQ438" s="75"/>
      <c r="AR438" s="75"/>
      <c r="AS438" s="75"/>
      <c r="AT438" s="75"/>
      <c r="AU438" s="75"/>
      <c r="AV438" s="75"/>
      <c r="AW438" s="75"/>
      <c r="AX438" s="75"/>
      <c r="AY438" s="75"/>
      <c r="AZ438" s="75"/>
      <c r="BA438" s="75"/>
      <c r="BB438" s="75"/>
      <c r="BC438" s="75"/>
      <c r="BD438" s="38"/>
    </row>
    <row r="439">
      <c r="A439" s="14"/>
      <c r="B439" s="14"/>
      <c r="C439" s="14"/>
      <c r="D439" s="14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  <c r="AQ439" s="75"/>
      <c r="AR439" s="75"/>
      <c r="AS439" s="75"/>
      <c r="AT439" s="75"/>
      <c r="AU439" s="75"/>
      <c r="AV439" s="75"/>
      <c r="AW439" s="75"/>
      <c r="AX439" s="75"/>
      <c r="AY439" s="75"/>
      <c r="AZ439" s="75"/>
      <c r="BA439" s="75"/>
      <c r="BB439" s="75"/>
      <c r="BC439" s="75"/>
      <c r="BD439" s="38"/>
    </row>
    <row r="440">
      <c r="A440" s="14"/>
      <c r="B440" s="14"/>
      <c r="C440" s="14"/>
      <c r="D440" s="14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  <c r="AQ440" s="75"/>
      <c r="AR440" s="75"/>
      <c r="AS440" s="75"/>
      <c r="AT440" s="75"/>
      <c r="AU440" s="75"/>
      <c r="AV440" s="75"/>
      <c r="AW440" s="75"/>
      <c r="AX440" s="75"/>
      <c r="AY440" s="75"/>
      <c r="AZ440" s="75"/>
      <c r="BA440" s="75"/>
      <c r="BB440" s="75"/>
      <c r="BC440" s="75"/>
      <c r="BD440" s="38"/>
    </row>
    <row r="441">
      <c r="A441" s="14"/>
      <c r="B441" s="14"/>
      <c r="C441" s="14"/>
      <c r="D441" s="14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  <c r="AQ441" s="75"/>
      <c r="AR441" s="75"/>
      <c r="AS441" s="75"/>
      <c r="AT441" s="75"/>
      <c r="AU441" s="75"/>
      <c r="AV441" s="75"/>
      <c r="AW441" s="75"/>
      <c r="AX441" s="75"/>
      <c r="AY441" s="75"/>
      <c r="AZ441" s="75"/>
      <c r="BA441" s="75"/>
      <c r="BB441" s="75"/>
      <c r="BC441" s="75"/>
      <c r="BD441" s="38"/>
    </row>
    <row r="442">
      <c r="A442" s="14"/>
      <c r="B442" s="14"/>
      <c r="C442" s="14"/>
      <c r="D442" s="14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  <c r="AQ442" s="75"/>
      <c r="AR442" s="75"/>
      <c r="AS442" s="75"/>
      <c r="AT442" s="75"/>
      <c r="AU442" s="75"/>
      <c r="AV442" s="75"/>
      <c r="AW442" s="75"/>
      <c r="AX442" s="75"/>
      <c r="AY442" s="75"/>
      <c r="AZ442" s="75"/>
      <c r="BA442" s="75"/>
      <c r="BB442" s="75"/>
      <c r="BC442" s="75"/>
      <c r="BD442" s="38"/>
    </row>
    <row r="443">
      <c r="A443" s="14"/>
      <c r="B443" s="14"/>
      <c r="C443" s="14"/>
      <c r="D443" s="14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  <c r="AQ443" s="75"/>
      <c r="AR443" s="75"/>
      <c r="AS443" s="75"/>
      <c r="AT443" s="75"/>
      <c r="AU443" s="75"/>
      <c r="AV443" s="75"/>
      <c r="AW443" s="75"/>
      <c r="AX443" s="75"/>
      <c r="AY443" s="75"/>
      <c r="AZ443" s="75"/>
      <c r="BA443" s="75"/>
      <c r="BB443" s="75"/>
      <c r="BC443" s="75"/>
      <c r="BD443" s="38"/>
    </row>
    <row r="444">
      <c r="A444" s="14"/>
      <c r="B444" s="14"/>
      <c r="C444" s="14"/>
      <c r="D444" s="14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  <c r="AQ444" s="75"/>
      <c r="AR444" s="75"/>
      <c r="AS444" s="75"/>
      <c r="AT444" s="75"/>
      <c r="AU444" s="75"/>
      <c r="AV444" s="75"/>
      <c r="AW444" s="75"/>
      <c r="AX444" s="75"/>
      <c r="AY444" s="75"/>
      <c r="AZ444" s="75"/>
      <c r="BA444" s="75"/>
      <c r="BB444" s="75"/>
      <c r="BC444" s="75"/>
      <c r="BD444" s="38"/>
    </row>
    <row r="445">
      <c r="A445" s="14"/>
      <c r="B445" s="14"/>
      <c r="C445" s="14"/>
      <c r="D445" s="14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  <c r="AQ445" s="75"/>
      <c r="AR445" s="75"/>
      <c r="AS445" s="75"/>
      <c r="AT445" s="75"/>
      <c r="AU445" s="75"/>
      <c r="AV445" s="75"/>
      <c r="AW445" s="75"/>
      <c r="AX445" s="75"/>
      <c r="AY445" s="75"/>
      <c r="AZ445" s="75"/>
      <c r="BA445" s="75"/>
      <c r="BB445" s="75"/>
      <c r="BC445" s="75"/>
      <c r="BD445" s="38"/>
    </row>
    <row r="446">
      <c r="A446" s="14"/>
      <c r="B446" s="14"/>
      <c r="C446" s="14"/>
      <c r="D446" s="14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  <c r="AQ446" s="75"/>
      <c r="AR446" s="75"/>
      <c r="AS446" s="75"/>
      <c r="AT446" s="75"/>
      <c r="AU446" s="75"/>
      <c r="AV446" s="75"/>
      <c r="AW446" s="75"/>
      <c r="AX446" s="75"/>
      <c r="AY446" s="75"/>
      <c r="AZ446" s="75"/>
      <c r="BA446" s="75"/>
      <c r="BB446" s="75"/>
      <c r="BC446" s="75"/>
      <c r="BD446" s="38"/>
    </row>
    <row r="447">
      <c r="A447" s="14"/>
      <c r="B447" s="14"/>
      <c r="C447" s="14"/>
      <c r="D447" s="14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  <c r="AQ447" s="75"/>
      <c r="AR447" s="75"/>
      <c r="AS447" s="75"/>
      <c r="AT447" s="75"/>
      <c r="AU447" s="75"/>
      <c r="AV447" s="75"/>
      <c r="AW447" s="75"/>
      <c r="AX447" s="75"/>
      <c r="AY447" s="75"/>
      <c r="AZ447" s="75"/>
      <c r="BA447" s="75"/>
      <c r="BB447" s="75"/>
      <c r="BC447" s="75"/>
      <c r="BD447" s="38"/>
    </row>
    <row r="448">
      <c r="A448" s="14"/>
      <c r="B448" s="14"/>
      <c r="C448" s="14"/>
      <c r="D448" s="14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  <c r="AQ448" s="75"/>
      <c r="AR448" s="75"/>
      <c r="AS448" s="75"/>
      <c r="AT448" s="75"/>
      <c r="AU448" s="75"/>
      <c r="AV448" s="75"/>
      <c r="AW448" s="75"/>
      <c r="AX448" s="75"/>
      <c r="AY448" s="75"/>
      <c r="AZ448" s="75"/>
      <c r="BA448" s="75"/>
      <c r="BB448" s="75"/>
      <c r="BC448" s="75"/>
      <c r="BD448" s="38"/>
    </row>
    <row r="449">
      <c r="A449" s="14"/>
      <c r="B449" s="14"/>
      <c r="C449" s="14"/>
      <c r="D449" s="14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  <c r="AQ449" s="75"/>
      <c r="AR449" s="75"/>
      <c r="AS449" s="75"/>
      <c r="AT449" s="75"/>
      <c r="AU449" s="75"/>
      <c r="AV449" s="75"/>
      <c r="AW449" s="75"/>
      <c r="AX449" s="75"/>
      <c r="AY449" s="75"/>
      <c r="AZ449" s="75"/>
      <c r="BA449" s="75"/>
      <c r="BB449" s="75"/>
      <c r="BC449" s="75"/>
      <c r="BD449" s="38"/>
    </row>
    <row r="450">
      <c r="A450" s="14"/>
      <c r="B450" s="14"/>
      <c r="C450" s="14"/>
      <c r="D450" s="14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  <c r="AQ450" s="75"/>
      <c r="AR450" s="75"/>
      <c r="AS450" s="75"/>
      <c r="AT450" s="75"/>
      <c r="AU450" s="75"/>
      <c r="AV450" s="75"/>
      <c r="AW450" s="75"/>
      <c r="AX450" s="75"/>
      <c r="AY450" s="75"/>
      <c r="AZ450" s="75"/>
      <c r="BA450" s="75"/>
      <c r="BB450" s="75"/>
      <c r="BC450" s="75"/>
      <c r="BD450" s="38"/>
    </row>
    <row r="451">
      <c r="A451" s="14"/>
      <c r="B451" s="14"/>
      <c r="C451" s="14"/>
      <c r="D451" s="14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  <c r="AQ451" s="75"/>
      <c r="AR451" s="75"/>
      <c r="AS451" s="75"/>
      <c r="AT451" s="75"/>
      <c r="AU451" s="75"/>
      <c r="AV451" s="75"/>
      <c r="AW451" s="75"/>
      <c r="AX451" s="75"/>
      <c r="AY451" s="75"/>
      <c r="AZ451" s="75"/>
      <c r="BA451" s="75"/>
      <c r="BB451" s="75"/>
      <c r="BC451" s="75"/>
      <c r="BD451" s="38"/>
    </row>
    <row r="452">
      <c r="A452" s="14"/>
      <c r="B452" s="14"/>
      <c r="C452" s="14"/>
      <c r="D452" s="14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  <c r="AQ452" s="75"/>
      <c r="AR452" s="75"/>
      <c r="AS452" s="75"/>
      <c r="AT452" s="75"/>
      <c r="AU452" s="75"/>
      <c r="AV452" s="75"/>
      <c r="AW452" s="75"/>
      <c r="AX452" s="75"/>
      <c r="AY452" s="75"/>
      <c r="AZ452" s="75"/>
      <c r="BA452" s="75"/>
      <c r="BB452" s="75"/>
      <c r="BC452" s="75"/>
      <c r="BD452" s="38"/>
    </row>
    <row r="453">
      <c r="A453" s="14"/>
      <c r="B453" s="14"/>
      <c r="C453" s="14"/>
      <c r="D453" s="14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  <c r="AQ453" s="75"/>
      <c r="AR453" s="75"/>
      <c r="AS453" s="75"/>
      <c r="AT453" s="75"/>
      <c r="AU453" s="75"/>
      <c r="AV453" s="75"/>
      <c r="AW453" s="75"/>
      <c r="AX453" s="75"/>
      <c r="AY453" s="75"/>
      <c r="AZ453" s="75"/>
      <c r="BA453" s="75"/>
      <c r="BB453" s="75"/>
      <c r="BC453" s="75"/>
      <c r="BD453" s="38"/>
    </row>
    <row r="454">
      <c r="A454" s="14"/>
      <c r="B454" s="14"/>
      <c r="C454" s="14"/>
      <c r="D454" s="14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  <c r="AQ454" s="75"/>
      <c r="AR454" s="75"/>
      <c r="AS454" s="75"/>
      <c r="AT454" s="75"/>
      <c r="AU454" s="75"/>
      <c r="AV454" s="75"/>
      <c r="AW454" s="75"/>
      <c r="AX454" s="75"/>
      <c r="AY454" s="75"/>
      <c r="AZ454" s="75"/>
      <c r="BA454" s="75"/>
      <c r="BB454" s="75"/>
      <c r="BC454" s="75"/>
      <c r="BD454" s="38"/>
    </row>
    <row r="455">
      <c r="A455" s="14"/>
      <c r="B455" s="14"/>
      <c r="C455" s="14"/>
      <c r="D455" s="14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  <c r="AQ455" s="75"/>
      <c r="AR455" s="75"/>
      <c r="AS455" s="75"/>
      <c r="AT455" s="75"/>
      <c r="AU455" s="75"/>
      <c r="AV455" s="75"/>
      <c r="AW455" s="75"/>
      <c r="AX455" s="75"/>
      <c r="AY455" s="75"/>
      <c r="AZ455" s="75"/>
      <c r="BA455" s="75"/>
      <c r="BB455" s="75"/>
      <c r="BC455" s="75"/>
      <c r="BD455" s="38"/>
    </row>
    <row r="456">
      <c r="A456" s="14"/>
      <c r="B456" s="14"/>
      <c r="C456" s="14"/>
      <c r="D456" s="14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  <c r="AQ456" s="75"/>
      <c r="AR456" s="75"/>
      <c r="AS456" s="75"/>
      <c r="AT456" s="75"/>
      <c r="AU456" s="75"/>
      <c r="AV456" s="75"/>
      <c r="AW456" s="75"/>
      <c r="AX456" s="75"/>
      <c r="AY456" s="75"/>
      <c r="AZ456" s="75"/>
      <c r="BA456" s="75"/>
      <c r="BB456" s="75"/>
      <c r="BC456" s="75"/>
      <c r="BD456" s="38"/>
    </row>
    <row r="457">
      <c r="A457" s="14"/>
      <c r="B457" s="14"/>
      <c r="C457" s="14"/>
      <c r="D457" s="14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  <c r="AQ457" s="75"/>
      <c r="AR457" s="75"/>
      <c r="AS457" s="75"/>
      <c r="AT457" s="75"/>
      <c r="AU457" s="75"/>
      <c r="AV457" s="75"/>
      <c r="AW457" s="75"/>
      <c r="AX457" s="75"/>
      <c r="AY457" s="75"/>
      <c r="AZ457" s="75"/>
      <c r="BA457" s="75"/>
      <c r="BB457" s="75"/>
      <c r="BC457" s="75"/>
      <c r="BD457" s="38"/>
    </row>
    <row r="458">
      <c r="A458" s="14"/>
      <c r="B458" s="14"/>
      <c r="C458" s="14"/>
      <c r="D458" s="14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  <c r="AQ458" s="75"/>
      <c r="AR458" s="75"/>
      <c r="AS458" s="75"/>
      <c r="AT458" s="75"/>
      <c r="AU458" s="75"/>
      <c r="AV458" s="75"/>
      <c r="AW458" s="75"/>
      <c r="AX458" s="75"/>
      <c r="AY458" s="75"/>
      <c r="AZ458" s="75"/>
      <c r="BA458" s="75"/>
      <c r="BB458" s="75"/>
      <c r="BC458" s="75"/>
      <c r="BD458" s="38"/>
    </row>
    <row r="459">
      <c r="A459" s="14"/>
      <c r="B459" s="14"/>
      <c r="C459" s="14"/>
      <c r="D459" s="14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  <c r="AQ459" s="75"/>
      <c r="AR459" s="75"/>
      <c r="AS459" s="75"/>
      <c r="AT459" s="75"/>
      <c r="AU459" s="75"/>
      <c r="AV459" s="75"/>
      <c r="AW459" s="75"/>
      <c r="AX459" s="75"/>
      <c r="AY459" s="75"/>
      <c r="AZ459" s="75"/>
      <c r="BA459" s="75"/>
      <c r="BB459" s="75"/>
      <c r="BC459" s="75"/>
      <c r="BD459" s="38"/>
    </row>
    <row r="460">
      <c r="A460" s="14"/>
      <c r="B460" s="14"/>
      <c r="C460" s="14"/>
      <c r="D460" s="14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  <c r="AQ460" s="75"/>
      <c r="AR460" s="75"/>
      <c r="AS460" s="75"/>
      <c r="AT460" s="75"/>
      <c r="AU460" s="75"/>
      <c r="AV460" s="75"/>
      <c r="AW460" s="75"/>
      <c r="AX460" s="75"/>
      <c r="AY460" s="75"/>
      <c r="AZ460" s="75"/>
      <c r="BA460" s="75"/>
      <c r="BB460" s="75"/>
      <c r="BC460" s="75"/>
      <c r="BD460" s="38"/>
    </row>
    <row r="461">
      <c r="A461" s="14"/>
      <c r="B461" s="14"/>
      <c r="C461" s="14"/>
      <c r="D461" s="14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  <c r="AQ461" s="75"/>
      <c r="AR461" s="75"/>
      <c r="AS461" s="75"/>
      <c r="AT461" s="75"/>
      <c r="AU461" s="75"/>
      <c r="AV461" s="75"/>
      <c r="AW461" s="75"/>
      <c r="AX461" s="75"/>
      <c r="AY461" s="75"/>
      <c r="AZ461" s="75"/>
      <c r="BA461" s="75"/>
      <c r="BB461" s="75"/>
      <c r="BC461" s="75"/>
      <c r="BD461" s="38"/>
    </row>
    <row r="462">
      <c r="A462" s="14"/>
      <c r="B462" s="14"/>
      <c r="C462" s="14"/>
      <c r="D462" s="14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  <c r="AQ462" s="75"/>
      <c r="AR462" s="75"/>
      <c r="AS462" s="75"/>
      <c r="AT462" s="75"/>
      <c r="AU462" s="75"/>
      <c r="AV462" s="75"/>
      <c r="AW462" s="75"/>
      <c r="AX462" s="75"/>
      <c r="AY462" s="75"/>
      <c r="AZ462" s="75"/>
      <c r="BA462" s="75"/>
      <c r="BB462" s="75"/>
      <c r="BC462" s="75"/>
      <c r="BD462" s="38"/>
    </row>
    <row r="463">
      <c r="A463" s="14"/>
      <c r="B463" s="14"/>
      <c r="C463" s="14"/>
      <c r="D463" s="14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  <c r="AQ463" s="75"/>
      <c r="AR463" s="75"/>
      <c r="AS463" s="75"/>
      <c r="AT463" s="75"/>
      <c r="AU463" s="75"/>
      <c r="AV463" s="75"/>
      <c r="AW463" s="75"/>
      <c r="AX463" s="75"/>
      <c r="AY463" s="75"/>
      <c r="AZ463" s="75"/>
      <c r="BA463" s="75"/>
      <c r="BB463" s="75"/>
      <c r="BC463" s="75"/>
      <c r="BD463" s="38"/>
    </row>
    <row r="464">
      <c r="A464" s="14"/>
      <c r="B464" s="14"/>
      <c r="C464" s="14"/>
      <c r="D464" s="14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  <c r="AQ464" s="75"/>
      <c r="AR464" s="75"/>
      <c r="AS464" s="75"/>
      <c r="AT464" s="75"/>
      <c r="AU464" s="75"/>
      <c r="AV464" s="75"/>
      <c r="AW464" s="75"/>
      <c r="AX464" s="75"/>
      <c r="AY464" s="75"/>
      <c r="AZ464" s="75"/>
      <c r="BA464" s="75"/>
      <c r="BB464" s="75"/>
      <c r="BC464" s="75"/>
      <c r="BD464" s="38"/>
    </row>
    <row r="465">
      <c r="A465" s="14"/>
      <c r="B465" s="14"/>
      <c r="C465" s="14"/>
      <c r="D465" s="14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  <c r="AQ465" s="75"/>
      <c r="AR465" s="75"/>
      <c r="AS465" s="75"/>
      <c r="AT465" s="75"/>
      <c r="AU465" s="75"/>
      <c r="AV465" s="75"/>
      <c r="AW465" s="75"/>
      <c r="AX465" s="75"/>
      <c r="AY465" s="75"/>
      <c r="AZ465" s="75"/>
      <c r="BA465" s="75"/>
      <c r="BB465" s="75"/>
      <c r="BC465" s="75"/>
      <c r="BD465" s="38"/>
    </row>
    <row r="466">
      <c r="A466" s="14"/>
      <c r="B466" s="14"/>
      <c r="C466" s="14"/>
      <c r="D466" s="14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  <c r="AQ466" s="75"/>
      <c r="AR466" s="75"/>
      <c r="AS466" s="75"/>
      <c r="AT466" s="75"/>
      <c r="AU466" s="75"/>
      <c r="AV466" s="75"/>
      <c r="AW466" s="75"/>
      <c r="AX466" s="75"/>
      <c r="AY466" s="75"/>
      <c r="AZ466" s="75"/>
      <c r="BA466" s="75"/>
      <c r="BB466" s="75"/>
      <c r="BC466" s="75"/>
      <c r="BD466" s="38"/>
    </row>
    <row r="467">
      <c r="A467" s="14"/>
      <c r="B467" s="14"/>
      <c r="C467" s="14"/>
      <c r="D467" s="14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  <c r="AQ467" s="75"/>
      <c r="AR467" s="75"/>
      <c r="AS467" s="75"/>
      <c r="AT467" s="75"/>
      <c r="AU467" s="75"/>
      <c r="AV467" s="75"/>
      <c r="AW467" s="75"/>
      <c r="AX467" s="75"/>
      <c r="AY467" s="75"/>
      <c r="AZ467" s="75"/>
      <c r="BA467" s="75"/>
      <c r="BB467" s="75"/>
      <c r="BC467" s="75"/>
      <c r="BD467" s="38"/>
    </row>
    <row r="468">
      <c r="A468" s="14"/>
      <c r="B468" s="14"/>
      <c r="C468" s="14"/>
      <c r="D468" s="14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  <c r="AQ468" s="75"/>
      <c r="AR468" s="75"/>
      <c r="AS468" s="75"/>
      <c r="AT468" s="75"/>
      <c r="AU468" s="75"/>
      <c r="AV468" s="75"/>
      <c r="AW468" s="75"/>
      <c r="AX468" s="75"/>
      <c r="AY468" s="75"/>
      <c r="AZ468" s="75"/>
      <c r="BA468" s="75"/>
      <c r="BB468" s="75"/>
      <c r="BC468" s="75"/>
      <c r="BD468" s="38"/>
    </row>
    <row r="469">
      <c r="A469" s="14"/>
      <c r="B469" s="14"/>
      <c r="C469" s="14"/>
      <c r="D469" s="14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  <c r="AQ469" s="75"/>
      <c r="AR469" s="75"/>
      <c r="AS469" s="75"/>
      <c r="AT469" s="75"/>
      <c r="AU469" s="75"/>
      <c r="AV469" s="75"/>
      <c r="AW469" s="75"/>
      <c r="AX469" s="75"/>
      <c r="AY469" s="75"/>
      <c r="AZ469" s="75"/>
      <c r="BA469" s="75"/>
      <c r="BB469" s="75"/>
      <c r="BC469" s="75"/>
      <c r="BD469" s="38"/>
    </row>
    <row r="470">
      <c r="A470" s="14"/>
      <c r="B470" s="14"/>
      <c r="C470" s="14"/>
      <c r="D470" s="14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38"/>
    </row>
    <row r="471">
      <c r="A471" s="14"/>
      <c r="B471" s="14"/>
      <c r="C471" s="14"/>
      <c r="D471" s="14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38"/>
    </row>
    <row r="472">
      <c r="A472" s="14"/>
      <c r="B472" s="14"/>
      <c r="C472" s="14"/>
      <c r="D472" s="14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38"/>
    </row>
    <row r="473">
      <c r="A473" s="14"/>
      <c r="B473" s="14"/>
      <c r="C473" s="14"/>
      <c r="D473" s="1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38"/>
    </row>
    <row r="474">
      <c r="A474" s="14"/>
      <c r="B474" s="14"/>
      <c r="C474" s="14"/>
      <c r="D474" s="14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38"/>
    </row>
    <row r="475">
      <c r="A475" s="14"/>
      <c r="B475" s="14"/>
      <c r="C475" s="14"/>
      <c r="D475" s="14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  <c r="AQ475" s="75"/>
      <c r="AR475" s="75"/>
      <c r="AS475" s="75"/>
      <c r="AT475" s="75"/>
      <c r="AU475" s="75"/>
      <c r="AV475" s="75"/>
      <c r="AW475" s="75"/>
      <c r="AX475" s="75"/>
      <c r="AY475" s="75"/>
      <c r="AZ475" s="75"/>
      <c r="BA475" s="75"/>
      <c r="BB475" s="75"/>
      <c r="BC475" s="75"/>
      <c r="BD475" s="38"/>
    </row>
    <row r="476">
      <c r="A476" s="14"/>
      <c r="B476" s="14"/>
      <c r="C476" s="14"/>
      <c r="D476" s="14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  <c r="AQ476" s="75"/>
      <c r="AR476" s="75"/>
      <c r="AS476" s="75"/>
      <c r="AT476" s="75"/>
      <c r="AU476" s="75"/>
      <c r="AV476" s="75"/>
      <c r="AW476" s="75"/>
      <c r="AX476" s="75"/>
      <c r="AY476" s="75"/>
      <c r="AZ476" s="75"/>
      <c r="BA476" s="75"/>
      <c r="BB476" s="75"/>
      <c r="BC476" s="75"/>
      <c r="BD476" s="38"/>
    </row>
    <row r="477">
      <c r="A477" s="14"/>
      <c r="B477" s="14"/>
      <c r="C477" s="14"/>
      <c r="D477" s="14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  <c r="AQ477" s="75"/>
      <c r="AR477" s="75"/>
      <c r="AS477" s="75"/>
      <c r="AT477" s="75"/>
      <c r="AU477" s="75"/>
      <c r="AV477" s="75"/>
      <c r="AW477" s="75"/>
      <c r="AX477" s="75"/>
      <c r="AY477" s="75"/>
      <c r="AZ477" s="75"/>
      <c r="BA477" s="75"/>
      <c r="BB477" s="75"/>
      <c r="BC477" s="75"/>
      <c r="BD477" s="38"/>
    </row>
    <row r="478">
      <c r="A478" s="14"/>
      <c r="B478" s="14"/>
      <c r="C478" s="14"/>
      <c r="D478" s="14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  <c r="AQ478" s="75"/>
      <c r="AR478" s="75"/>
      <c r="AS478" s="75"/>
      <c r="AT478" s="75"/>
      <c r="AU478" s="75"/>
      <c r="AV478" s="75"/>
      <c r="AW478" s="75"/>
      <c r="AX478" s="75"/>
      <c r="AY478" s="75"/>
      <c r="AZ478" s="75"/>
      <c r="BA478" s="75"/>
      <c r="BB478" s="75"/>
      <c r="BC478" s="75"/>
      <c r="BD478" s="38"/>
    </row>
    <row r="479">
      <c r="A479" s="14"/>
      <c r="B479" s="14"/>
      <c r="C479" s="14"/>
      <c r="D479" s="14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  <c r="AQ479" s="75"/>
      <c r="AR479" s="75"/>
      <c r="AS479" s="75"/>
      <c r="AT479" s="75"/>
      <c r="AU479" s="75"/>
      <c r="AV479" s="75"/>
      <c r="AW479" s="75"/>
      <c r="AX479" s="75"/>
      <c r="AY479" s="75"/>
      <c r="AZ479" s="75"/>
      <c r="BA479" s="75"/>
      <c r="BB479" s="75"/>
      <c r="BC479" s="75"/>
      <c r="BD479" s="38"/>
    </row>
    <row r="480">
      <c r="A480" s="14"/>
      <c r="B480" s="14"/>
      <c r="C480" s="14"/>
      <c r="D480" s="14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  <c r="AQ480" s="75"/>
      <c r="AR480" s="75"/>
      <c r="AS480" s="75"/>
      <c r="AT480" s="75"/>
      <c r="AU480" s="75"/>
      <c r="AV480" s="75"/>
      <c r="AW480" s="75"/>
      <c r="AX480" s="75"/>
      <c r="AY480" s="75"/>
      <c r="AZ480" s="75"/>
      <c r="BA480" s="75"/>
      <c r="BB480" s="75"/>
      <c r="BC480" s="75"/>
      <c r="BD480" s="38"/>
    </row>
    <row r="481">
      <c r="A481" s="14"/>
      <c r="B481" s="14"/>
      <c r="C481" s="14"/>
      <c r="D481" s="14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  <c r="AQ481" s="75"/>
      <c r="AR481" s="75"/>
      <c r="AS481" s="75"/>
      <c r="AT481" s="75"/>
      <c r="AU481" s="75"/>
      <c r="AV481" s="75"/>
      <c r="AW481" s="75"/>
      <c r="AX481" s="75"/>
      <c r="AY481" s="75"/>
      <c r="AZ481" s="75"/>
      <c r="BA481" s="75"/>
      <c r="BB481" s="75"/>
      <c r="BC481" s="75"/>
      <c r="BD481" s="38"/>
    </row>
    <row r="482">
      <c r="A482" s="14"/>
      <c r="B482" s="14"/>
      <c r="C482" s="14"/>
      <c r="D482" s="14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38"/>
    </row>
    <row r="483">
      <c r="A483" s="14"/>
      <c r="B483" s="14"/>
      <c r="C483" s="14"/>
      <c r="D483" s="14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38"/>
    </row>
    <row r="484">
      <c r="A484" s="14"/>
      <c r="B484" s="14"/>
      <c r="C484" s="14"/>
      <c r="D484" s="14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38"/>
    </row>
    <row r="485">
      <c r="A485" s="14"/>
      <c r="B485" s="14"/>
      <c r="C485" s="14"/>
      <c r="D485" s="14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38"/>
    </row>
    <row r="486">
      <c r="A486" s="14"/>
      <c r="B486" s="14"/>
      <c r="C486" s="14"/>
      <c r="D486" s="14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38"/>
    </row>
    <row r="487">
      <c r="A487" s="14"/>
      <c r="B487" s="14"/>
      <c r="C487" s="14"/>
      <c r="D487" s="14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  <c r="AQ487" s="75"/>
      <c r="AR487" s="75"/>
      <c r="AS487" s="75"/>
      <c r="AT487" s="75"/>
      <c r="AU487" s="75"/>
      <c r="AV487" s="75"/>
      <c r="AW487" s="75"/>
      <c r="AX487" s="75"/>
      <c r="AY487" s="75"/>
      <c r="AZ487" s="75"/>
      <c r="BA487" s="75"/>
      <c r="BB487" s="75"/>
      <c r="BC487" s="75"/>
      <c r="BD487" s="38"/>
    </row>
    <row r="488">
      <c r="A488" s="14"/>
      <c r="B488" s="14"/>
      <c r="C488" s="14"/>
      <c r="D488" s="14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  <c r="AQ488" s="75"/>
      <c r="AR488" s="75"/>
      <c r="AS488" s="75"/>
      <c r="AT488" s="75"/>
      <c r="AU488" s="75"/>
      <c r="AV488" s="75"/>
      <c r="AW488" s="75"/>
      <c r="AX488" s="75"/>
      <c r="AY488" s="75"/>
      <c r="AZ488" s="75"/>
      <c r="BA488" s="75"/>
      <c r="BB488" s="75"/>
      <c r="BC488" s="75"/>
      <c r="BD488" s="38"/>
    </row>
    <row r="489">
      <c r="A489" s="14"/>
      <c r="B489" s="14"/>
      <c r="C489" s="14"/>
      <c r="D489" s="14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  <c r="AQ489" s="75"/>
      <c r="AR489" s="75"/>
      <c r="AS489" s="75"/>
      <c r="AT489" s="75"/>
      <c r="AU489" s="75"/>
      <c r="AV489" s="75"/>
      <c r="AW489" s="75"/>
      <c r="AX489" s="75"/>
      <c r="AY489" s="75"/>
      <c r="AZ489" s="75"/>
      <c r="BA489" s="75"/>
      <c r="BB489" s="75"/>
      <c r="BC489" s="75"/>
      <c r="BD489" s="38"/>
    </row>
    <row r="490">
      <c r="A490" s="14"/>
      <c r="B490" s="14"/>
      <c r="C490" s="14"/>
      <c r="D490" s="14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  <c r="AQ490" s="75"/>
      <c r="AR490" s="75"/>
      <c r="AS490" s="75"/>
      <c r="AT490" s="75"/>
      <c r="AU490" s="75"/>
      <c r="AV490" s="75"/>
      <c r="AW490" s="75"/>
      <c r="AX490" s="75"/>
      <c r="AY490" s="75"/>
      <c r="AZ490" s="75"/>
      <c r="BA490" s="75"/>
      <c r="BB490" s="75"/>
      <c r="BC490" s="75"/>
      <c r="BD490" s="38"/>
    </row>
    <row r="491">
      <c r="A491" s="14"/>
      <c r="B491" s="14"/>
      <c r="C491" s="14"/>
      <c r="D491" s="14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  <c r="AQ491" s="75"/>
      <c r="AR491" s="75"/>
      <c r="AS491" s="75"/>
      <c r="AT491" s="75"/>
      <c r="AU491" s="75"/>
      <c r="AV491" s="75"/>
      <c r="AW491" s="75"/>
      <c r="AX491" s="75"/>
      <c r="AY491" s="75"/>
      <c r="AZ491" s="75"/>
      <c r="BA491" s="75"/>
      <c r="BB491" s="75"/>
      <c r="BC491" s="75"/>
      <c r="BD491" s="38"/>
    </row>
    <row r="492">
      <c r="A492" s="14"/>
      <c r="B492" s="14"/>
      <c r="C492" s="14"/>
      <c r="D492" s="14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  <c r="AQ492" s="75"/>
      <c r="AR492" s="75"/>
      <c r="AS492" s="75"/>
      <c r="AT492" s="75"/>
      <c r="AU492" s="75"/>
      <c r="AV492" s="75"/>
      <c r="AW492" s="75"/>
      <c r="AX492" s="75"/>
      <c r="AY492" s="75"/>
      <c r="AZ492" s="75"/>
      <c r="BA492" s="75"/>
      <c r="BB492" s="75"/>
      <c r="BC492" s="75"/>
      <c r="BD492" s="38"/>
    </row>
    <row r="493">
      <c r="A493" s="14"/>
      <c r="B493" s="14"/>
      <c r="C493" s="14"/>
      <c r="D493" s="14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  <c r="AQ493" s="75"/>
      <c r="AR493" s="75"/>
      <c r="AS493" s="75"/>
      <c r="AT493" s="75"/>
      <c r="AU493" s="75"/>
      <c r="AV493" s="75"/>
      <c r="AW493" s="75"/>
      <c r="AX493" s="75"/>
      <c r="AY493" s="75"/>
      <c r="AZ493" s="75"/>
      <c r="BA493" s="75"/>
      <c r="BB493" s="75"/>
      <c r="BC493" s="75"/>
      <c r="BD493" s="38"/>
    </row>
    <row r="494">
      <c r="A494" s="14"/>
      <c r="B494" s="14"/>
      <c r="C494" s="14"/>
      <c r="D494" s="14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38"/>
    </row>
    <row r="495">
      <c r="A495" s="14"/>
      <c r="B495" s="14"/>
      <c r="C495" s="14"/>
      <c r="D495" s="14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38"/>
    </row>
    <row r="496">
      <c r="A496" s="14"/>
      <c r="B496" s="14"/>
      <c r="C496" s="14"/>
      <c r="D496" s="14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38"/>
    </row>
    <row r="497">
      <c r="A497" s="14"/>
      <c r="B497" s="14"/>
      <c r="C497" s="14"/>
      <c r="D497" s="14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38"/>
    </row>
    <row r="498">
      <c r="A498" s="14"/>
      <c r="B498" s="14"/>
      <c r="C498" s="14"/>
      <c r="D498" s="14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38"/>
    </row>
    <row r="499">
      <c r="A499" s="14"/>
      <c r="B499" s="14"/>
      <c r="C499" s="14"/>
      <c r="D499" s="14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  <c r="AQ499" s="75"/>
      <c r="AR499" s="75"/>
      <c r="AS499" s="75"/>
      <c r="AT499" s="75"/>
      <c r="AU499" s="75"/>
      <c r="AV499" s="75"/>
      <c r="AW499" s="75"/>
      <c r="AX499" s="75"/>
      <c r="AY499" s="75"/>
      <c r="AZ499" s="75"/>
      <c r="BA499" s="75"/>
      <c r="BB499" s="75"/>
      <c r="BC499" s="75"/>
      <c r="BD499" s="38"/>
    </row>
    <row r="500">
      <c r="A500" s="14"/>
      <c r="B500" s="14"/>
      <c r="C500" s="14"/>
      <c r="D500" s="14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  <c r="AQ500" s="75"/>
      <c r="AR500" s="75"/>
      <c r="AS500" s="75"/>
      <c r="AT500" s="75"/>
      <c r="AU500" s="75"/>
      <c r="AV500" s="75"/>
      <c r="AW500" s="75"/>
      <c r="AX500" s="75"/>
      <c r="AY500" s="75"/>
      <c r="AZ500" s="75"/>
      <c r="BA500" s="75"/>
      <c r="BB500" s="75"/>
      <c r="BC500" s="75"/>
      <c r="BD500" s="38"/>
    </row>
    <row r="501">
      <c r="A501" s="14"/>
      <c r="B501" s="14"/>
      <c r="C501" s="14"/>
      <c r="D501" s="14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  <c r="AQ501" s="75"/>
      <c r="AR501" s="75"/>
      <c r="AS501" s="75"/>
      <c r="AT501" s="75"/>
      <c r="AU501" s="75"/>
      <c r="AV501" s="75"/>
      <c r="AW501" s="75"/>
      <c r="AX501" s="75"/>
      <c r="AY501" s="75"/>
      <c r="AZ501" s="75"/>
      <c r="BA501" s="75"/>
      <c r="BB501" s="75"/>
      <c r="BC501" s="75"/>
      <c r="BD501" s="38"/>
    </row>
    <row r="502">
      <c r="A502" s="14"/>
      <c r="B502" s="14"/>
      <c r="C502" s="14"/>
      <c r="D502" s="14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  <c r="AQ502" s="75"/>
      <c r="AR502" s="75"/>
      <c r="AS502" s="75"/>
      <c r="AT502" s="75"/>
      <c r="AU502" s="75"/>
      <c r="AV502" s="75"/>
      <c r="AW502" s="75"/>
      <c r="AX502" s="75"/>
      <c r="AY502" s="75"/>
      <c r="AZ502" s="75"/>
      <c r="BA502" s="75"/>
      <c r="BB502" s="75"/>
      <c r="BC502" s="75"/>
      <c r="BD502" s="38"/>
    </row>
    <row r="503">
      <c r="A503" s="14"/>
      <c r="B503" s="14"/>
      <c r="C503" s="14"/>
      <c r="D503" s="14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  <c r="AQ503" s="75"/>
      <c r="AR503" s="75"/>
      <c r="AS503" s="75"/>
      <c r="AT503" s="75"/>
      <c r="AU503" s="75"/>
      <c r="AV503" s="75"/>
      <c r="AW503" s="75"/>
      <c r="AX503" s="75"/>
      <c r="AY503" s="75"/>
      <c r="AZ503" s="75"/>
      <c r="BA503" s="75"/>
      <c r="BB503" s="75"/>
      <c r="BC503" s="75"/>
      <c r="BD503" s="38"/>
    </row>
    <row r="504">
      <c r="A504" s="14"/>
      <c r="B504" s="14"/>
      <c r="C504" s="14"/>
      <c r="D504" s="14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  <c r="AQ504" s="75"/>
      <c r="AR504" s="75"/>
      <c r="AS504" s="75"/>
      <c r="AT504" s="75"/>
      <c r="AU504" s="75"/>
      <c r="AV504" s="75"/>
      <c r="AW504" s="75"/>
      <c r="AX504" s="75"/>
      <c r="AY504" s="75"/>
      <c r="AZ504" s="75"/>
      <c r="BA504" s="75"/>
      <c r="BB504" s="75"/>
      <c r="BC504" s="75"/>
      <c r="BD504" s="38"/>
    </row>
    <row r="505">
      <c r="A505" s="14"/>
      <c r="B505" s="14"/>
      <c r="C505" s="14"/>
      <c r="D505" s="14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  <c r="AQ505" s="75"/>
      <c r="AR505" s="75"/>
      <c r="AS505" s="75"/>
      <c r="AT505" s="75"/>
      <c r="AU505" s="75"/>
      <c r="AV505" s="75"/>
      <c r="AW505" s="75"/>
      <c r="AX505" s="75"/>
      <c r="AY505" s="75"/>
      <c r="AZ505" s="75"/>
      <c r="BA505" s="75"/>
      <c r="BB505" s="75"/>
      <c r="BC505" s="75"/>
      <c r="BD505" s="38"/>
    </row>
    <row r="506">
      <c r="A506" s="14"/>
      <c r="B506" s="14"/>
      <c r="C506" s="14"/>
      <c r="D506" s="14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38"/>
    </row>
    <row r="507">
      <c r="A507" s="14"/>
      <c r="B507" s="14"/>
      <c r="C507" s="14"/>
      <c r="D507" s="14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38"/>
    </row>
    <row r="508">
      <c r="A508" s="14"/>
      <c r="B508" s="14"/>
      <c r="C508" s="14"/>
      <c r="D508" s="14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38"/>
    </row>
    <row r="509">
      <c r="A509" s="14"/>
      <c r="B509" s="14"/>
      <c r="C509" s="14"/>
      <c r="D509" s="14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38"/>
    </row>
    <row r="510">
      <c r="A510" s="14"/>
      <c r="B510" s="14"/>
      <c r="C510" s="14"/>
      <c r="D510" s="14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38"/>
    </row>
    <row r="511">
      <c r="A511" s="14"/>
      <c r="B511" s="14"/>
      <c r="C511" s="14"/>
      <c r="D511" s="14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  <c r="AQ511" s="75"/>
      <c r="AR511" s="75"/>
      <c r="AS511" s="75"/>
      <c r="AT511" s="75"/>
      <c r="AU511" s="75"/>
      <c r="AV511" s="75"/>
      <c r="AW511" s="75"/>
      <c r="AX511" s="75"/>
      <c r="AY511" s="75"/>
      <c r="AZ511" s="75"/>
      <c r="BA511" s="75"/>
      <c r="BB511" s="75"/>
      <c r="BC511" s="75"/>
      <c r="BD511" s="38"/>
    </row>
    <row r="512">
      <c r="A512" s="14"/>
      <c r="B512" s="14"/>
      <c r="C512" s="14"/>
      <c r="D512" s="14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  <c r="AQ512" s="75"/>
      <c r="AR512" s="75"/>
      <c r="AS512" s="75"/>
      <c r="AT512" s="75"/>
      <c r="AU512" s="75"/>
      <c r="AV512" s="75"/>
      <c r="AW512" s="75"/>
      <c r="AX512" s="75"/>
      <c r="AY512" s="75"/>
      <c r="AZ512" s="75"/>
      <c r="BA512" s="75"/>
      <c r="BB512" s="75"/>
      <c r="BC512" s="75"/>
      <c r="BD512" s="38"/>
    </row>
    <row r="513">
      <c r="A513" s="14"/>
      <c r="B513" s="14"/>
      <c r="C513" s="14"/>
      <c r="D513" s="14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  <c r="AQ513" s="75"/>
      <c r="AR513" s="75"/>
      <c r="AS513" s="75"/>
      <c r="AT513" s="75"/>
      <c r="AU513" s="75"/>
      <c r="AV513" s="75"/>
      <c r="AW513" s="75"/>
      <c r="AX513" s="75"/>
      <c r="AY513" s="75"/>
      <c r="AZ513" s="75"/>
      <c r="BA513" s="75"/>
      <c r="BB513" s="75"/>
      <c r="BC513" s="75"/>
      <c r="BD513" s="38"/>
    </row>
    <row r="514">
      <c r="A514" s="14"/>
      <c r="B514" s="14"/>
      <c r="C514" s="14"/>
      <c r="D514" s="14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  <c r="AQ514" s="75"/>
      <c r="AR514" s="75"/>
      <c r="AS514" s="75"/>
      <c r="AT514" s="75"/>
      <c r="AU514" s="75"/>
      <c r="AV514" s="75"/>
      <c r="AW514" s="75"/>
      <c r="AX514" s="75"/>
      <c r="AY514" s="75"/>
      <c r="AZ514" s="75"/>
      <c r="BA514" s="75"/>
      <c r="BB514" s="75"/>
      <c r="BC514" s="75"/>
      <c r="BD514" s="38"/>
    </row>
    <row r="515">
      <c r="A515" s="14"/>
      <c r="B515" s="14"/>
      <c r="C515" s="14"/>
      <c r="D515" s="14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  <c r="AQ515" s="75"/>
      <c r="AR515" s="75"/>
      <c r="AS515" s="75"/>
      <c r="AT515" s="75"/>
      <c r="AU515" s="75"/>
      <c r="AV515" s="75"/>
      <c r="AW515" s="75"/>
      <c r="AX515" s="75"/>
      <c r="AY515" s="75"/>
      <c r="AZ515" s="75"/>
      <c r="BA515" s="75"/>
      <c r="BB515" s="75"/>
      <c r="BC515" s="75"/>
      <c r="BD515" s="38"/>
    </row>
    <row r="516">
      <c r="A516" s="14"/>
      <c r="B516" s="14"/>
      <c r="C516" s="14"/>
      <c r="D516" s="14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  <c r="AQ516" s="75"/>
      <c r="AR516" s="75"/>
      <c r="AS516" s="75"/>
      <c r="AT516" s="75"/>
      <c r="AU516" s="75"/>
      <c r="AV516" s="75"/>
      <c r="AW516" s="75"/>
      <c r="AX516" s="75"/>
      <c r="AY516" s="75"/>
      <c r="AZ516" s="75"/>
      <c r="BA516" s="75"/>
      <c r="BB516" s="75"/>
      <c r="BC516" s="75"/>
      <c r="BD516" s="38"/>
    </row>
    <row r="517">
      <c r="A517" s="14"/>
      <c r="B517" s="14"/>
      <c r="C517" s="14"/>
      <c r="D517" s="14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  <c r="AQ517" s="75"/>
      <c r="AR517" s="75"/>
      <c r="AS517" s="75"/>
      <c r="AT517" s="75"/>
      <c r="AU517" s="75"/>
      <c r="AV517" s="75"/>
      <c r="AW517" s="75"/>
      <c r="AX517" s="75"/>
      <c r="AY517" s="75"/>
      <c r="AZ517" s="75"/>
      <c r="BA517" s="75"/>
      <c r="BB517" s="75"/>
      <c r="BC517" s="75"/>
      <c r="BD517" s="38"/>
    </row>
    <row r="518">
      <c r="A518" s="14"/>
      <c r="B518" s="14"/>
      <c r="C518" s="14"/>
      <c r="D518" s="14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38"/>
    </row>
    <row r="519">
      <c r="A519" s="14"/>
      <c r="B519" s="14"/>
      <c r="C519" s="14"/>
      <c r="D519" s="14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38"/>
    </row>
    <row r="520">
      <c r="A520" s="14"/>
      <c r="B520" s="14"/>
      <c r="C520" s="14"/>
      <c r="D520" s="14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38"/>
    </row>
    <row r="521">
      <c r="A521" s="14"/>
      <c r="B521" s="14"/>
      <c r="C521" s="14"/>
      <c r="D521" s="14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38"/>
    </row>
    <row r="522">
      <c r="A522" s="14"/>
      <c r="B522" s="14"/>
      <c r="C522" s="14"/>
      <c r="D522" s="14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38"/>
    </row>
    <row r="523">
      <c r="A523" s="14"/>
      <c r="B523" s="14"/>
      <c r="C523" s="14"/>
      <c r="D523" s="14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  <c r="AQ523" s="75"/>
      <c r="AR523" s="75"/>
      <c r="AS523" s="75"/>
      <c r="AT523" s="75"/>
      <c r="AU523" s="75"/>
      <c r="AV523" s="75"/>
      <c r="AW523" s="75"/>
      <c r="AX523" s="75"/>
      <c r="AY523" s="75"/>
      <c r="AZ523" s="75"/>
      <c r="BA523" s="75"/>
      <c r="BB523" s="75"/>
      <c r="BC523" s="75"/>
      <c r="BD523" s="38"/>
    </row>
    <row r="524">
      <c r="A524" s="14"/>
      <c r="B524" s="14"/>
      <c r="C524" s="14"/>
      <c r="D524" s="14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  <c r="AQ524" s="75"/>
      <c r="AR524" s="75"/>
      <c r="AS524" s="75"/>
      <c r="AT524" s="75"/>
      <c r="AU524" s="75"/>
      <c r="AV524" s="75"/>
      <c r="AW524" s="75"/>
      <c r="AX524" s="75"/>
      <c r="AY524" s="75"/>
      <c r="AZ524" s="75"/>
      <c r="BA524" s="75"/>
      <c r="BB524" s="75"/>
      <c r="BC524" s="75"/>
      <c r="BD524" s="38"/>
    </row>
    <row r="525">
      <c r="A525" s="14"/>
      <c r="B525" s="14"/>
      <c r="C525" s="14"/>
      <c r="D525" s="14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  <c r="AQ525" s="75"/>
      <c r="AR525" s="75"/>
      <c r="AS525" s="75"/>
      <c r="AT525" s="75"/>
      <c r="AU525" s="75"/>
      <c r="AV525" s="75"/>
      <c r="AW525" s="75"/>
      <c r="AX525" s="75"/>
      <c r="AY525" s="75"/>
      <c r="AZ525" s="75"/>
      <c r="BA525" s="75"/>
      <c r="BB525" s="75"/>
      <c r="BC525" s="75"/>
      <c r="BD525" s="38"/>
    </row>
    <row r="526">
      <c r="A526" s="14"/>
      <c r="B526" s="14"/>
      <c r="C526" s="14"/>
      <c r="D526" s="14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  <c r="AQ526" s="75"/>
      <c r="AR526" s="75"/>
      <c r="AS526" s="75"/>
      <c r="AT526" s="75"/>
      <c r="AU526" s="75"/>
      <c r="AV526" s="75"/>
      <c r="AW526" s="75"/>
      <c r="AX526" s="75"/>
      <c r="AY526" s="75"/>
      <c r="AZ526" s="75"/>
      <c r="BA526" s="75"/>
      <c r="BB526" s="75"/>
      <c r="BC526" s="75"/>
      <c r="BD526" s="38"/>
    </row>
    <row r="527">
      <c r="A527" s="14"/>
      <c r="B527" s="14"/>
      <c r="C527" s="14"/>
      <c r="D527" s="14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  <c r="AQ527" s="75"/>
      <c r="AR527" s="75"/>
      <c r="AS527" s="75"/>
      <c r="AT527" s="75"/>
      <c r="AU527" s="75"/>
      <c r="AV527" s="75"/>
      <c r="AW527" s="75"/>
      <c r="AX527" s="75"/>
      <c r="AY527" s="75"/>
      <c r="AZ527" s="75"/>
      <c r="BA527" s="75"/>
      <c r="BB527" s="75"/>
      <c r="BC527" s="75"/>
      <c r="BD527" s="38"/>
    </row>
    <row r="528">
      <c r="A528" s="14"/>
      <c r="B528" s="14"/>
      <c r="C528" s="14"/>
      <c r="D528" s="14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  <c r="AQ528" s="75"/>
      <c r="AR528" s="75"/>
      <c r="AS528" s="75"/>
      <c r="AT528" s="75"/>
      <c r="AU528" s="75"/>
      <c r="AV528" s="75"/>
      <c r="AW528" s="75"/>
      <c r="AX528" s="75"/>
      <c r="AY528" s="75"/>
      <c r="AZ528" s="75"/>
      <c r="BA528" s="75"/>
      <c r="BB528" s="75"/>
      <c r="BC528" s="75"/>
      <c r="BD528" s="38"/>
    </row>
    <row r="529">
      <c r="A529" s="14"/>
      <c r="B529" s="14"/>
      <c r="C529" s="14"/>
      <c r="D529" s="14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  <c r="AQ529" s="75"/>
      <c r="AR529" s="75"/>
      <c r="AS529" s="75"/>
      <c r="AT529" s="75"/>
      <c r="AU529" s="75"/>
      <c r="AV529" s="75"/>
      <c r="AW529" s="75"/>
      <c r="AX529" s="75"/>
      <c r="AY529" s="75"/>
      <c r="AZ529" s="75"/>
      <c r="BA529" s="75"/>
      <c r="BB529" s="75"/>
      <c r="BC529" s="75"/>
      <c r="BD529" s="38"/>
    </row>
    <row r="530">
      <c r="A530" s="14"/>
      <c r="B530" s="14"/>
      <c r="C530" s="14"/>
      <c r="D530" s="14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  <c r="AQ530" s="75"/>
      <c r="AR530" s="75"/>
      <c r="AS530" s="75"/>
      <c r="AT530" s="75"/>
      <c r="AU530" s="75"/>
      <c r="AV530" s="75"/>
      <c r="AW530" s="75"/>
      <c r="AX530" s="75"/>
      <c r="AY530" s="75"/>
      <c r="AZ530" s="75"/>
      <c r="BA530" s="75"/>
      <c r="BB530" s="75"/>
      <c r="BC530" s="75"/>
      <c r="BD530" s="38"/>
    </row>
    <row r="531">
      <c r="A531" s="14"/>
      <c r="B531" s="14"/>
      <c r="C531" s="14"/>
      <c r="D531" s="14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  <c r="AQ531" s="75"/>
      <c r="AR531" s="75"/>
      <c r="AS531" s="75"/>
      <c r="AT531" s="75"/>
      <c r="AU531" s="75"/>
      <c r="AV531" s="75"/>
      <c r="AW531" s="75"/>
      <c r="AX531" s="75"/>
      <c r="AY531" s="75"/>
      <c r="AZ531" s="75"/>
      <c r="BA531" s="75"/>
      <c r="BB531" s="75"/>
      <c r="BC531" s="75"/>
      <c r="BD531" s="38"/>
    </row>
    <row r="532">
      <c r="A532" s="14"/>
      <c r="B532" s="14"/>
      <c r="C532" s="14"/>
      <c r="D532" s="14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  <c r="AQ532" s="75"/>
      <c r="AR532" s="75"/>
      <c r="AS532" s="75"/>
      <c r="AT532" s="75"/>
      <c r="AU532" s="75"/>
      <c r="AV532" s="75"/>
      <c r="AW532" s="75"/>
      <c r="AX532" s="75"/>
      <c r="AY532" s="75"/>
      <c r="AZ532" s="75"/>
      <c r="BA532" s="75"/>
      <c r="BB532" s="75"/>
      <c r="BC532" s="75"/>
      <c r="BD532" s="38"/>
    </row>
    <row r="533">
      <c r="A533" s="14"/>
      <c r="B533" s="14"/>
      <c r="C533" s="14"/>
      <c r="D533" s="14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  <c r="AQ533" s="75"/>
      <c r="AR533" s="75"/>
      <c r="AS533" s="75"/>
      <c r="AT533" s="75"/>
      <c r="AU533" s="75"/>
      <c r="AV533" s="75"/>
      <c r="AW533" s="75"/>
      <c r="AX533" s="75"/>
      <c r="AY533" s="75"/>
      <c r="AZ533" s="75"/>
      <c r="BA533" s="75"/>
      <c r="BB533" s="75"/>
      <c r="BC533" s="75"/>
      <c r="BD533" s="38"/>
    </row>
    <row r="534">
      <c r="A534" s="14"/>
      <c r="B534" s="14"/>
      <c r="C534" s="14"/>
      <c r="D534" s="14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  <c r="AQ534" s="75"/>
      <c r="AR534" s="75"/>
      <c r="AS534" s="75"/>
      <c r="AT534" s="75"/>
      <c r="AU534" s="75"/>
      <c r="AV534" s="75"/>
      <c r="AW534" s="75"/>
      <c r="AX534" s="75"/>
      <c r="AY534" s="75"/>
      <c r="AZ534" s="75"/>
      <c r="BA534" s="75"/>
      <c r="BB534" s="75"/>
      <c r="BC534" s="75"/>
      <c r="BD534" s="38"/>
    </row>
    <row r="535">
      <c r="A535" s="14"/>
      <c r="B535" s="14"/>
      <c r="C535" s="14"/>
      <c r="D535" s="14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  <c r="AQ535" s="75"/>
      <c r="AR535" s="75"/>
      <c r="AS535" s="75"/>
      <c r="AT535" s="75"/>
      <c r="AU535" s="75"/>
      <c r="AV535" s="75"/>
      <c r="AW535" s="75"/>
      <c r="AX535" s="75"/>
      <c r="AY535" s="75"/>
      <c r="AZ535" s="75"/>
      <c r="BA535" s="75"/>
      <c r="BB535" s="75"/>
      <c r="BC535" s="75"/>
      <c r="BD535" s="38"/>
    </row>
    <row r="536">
      <c r="A536" s="14"/>
      <c r="B536" s="14"/>
      <c r="C536" s="14"/>
      <c r="D536" s="14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  <c r="AQ536" s="75"/>
      <c r="AR536" s="75"/>
      <c r="AS536" s="75"/>
      <c r="AT536" s="75"/>
      <c r="AU536" s="75"/>
      <c r="AV536" s="75"/>
      <c r="AW536" s="75"/>
      <c r="AX536" s="75"/>
      <c r="AY536" s="75"/>
      <c r="AZ536" s="75"/>
      <c r="BA536" s="75"/>
      <c r="BB536" s="75"/>
      <c r="BC536" s="75"/>
      <c r="BD536" s="38"/>
    </row>
    <row r="537">
      <c r="A537" s="14"/>
      <c r="B537" s="14"/>
      <c r="C537" s="14"/>
      <c r="D537" s="14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  <c r="AQ537" s="75"/>
      <c r="AR537" s="75"/>
      <c r="AS537" s="75"/>
      <c r="AT537" s="75"/>
      <c r="AU537" s="75"/>
      <c r="AV537" s="75"/>
      <c r="AW537" s="75"/>
      <c r="AX537" s="75"/>
      <c r="AY537" s="75"/>
      <c r="AZ537" s="75"/>
      <c r="BA537" s="75"/>
      <c r="BB537" s="75"/>
      <c r="BC537" s="75"/>
      <c r="BD537" s="38"/>
    </row>
    <row r="538">
      <c r="A538" s="14"/>
      <c r="B538" s="14"/>
      <c r="C538" s="14"/>
      <c r="D538" s="14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  <c r="AQ538" s="75"/>
      <c r="AR538" s="75"/>
      <c r="AS538" s="75"/>
      <c r="AT538" s="75"/>
      <c r="AU538" s="75"/>
      <c r="AV538" s="75"/>
      <c r="AW538" s="75"/>
      <c r="AX538" s="75"/>
      <c r="AY538" s="75"/>
      <c r="AZ538" s="75"/>
      <c r="BA538" s="75"/>
      <c r="BB538" s="75"/>
      <c r="BC538" s="75"/>
      <c r="BD538" s="38"/>
    </row>
    <row r="539">
      <c r="A539" s="14"/>
      <c r="B539" s="14"/>
      <c r="C539" s="14"/>
      <c r="D539" s="14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  <c r="AQ539" s="75"/>
      <c r="AR539" s="75"/>
      <c r="AS539" s="75"/>
      <c r="AT539" s="75"/>
      <c r="AU539" s="75"/>
      <c r="AV539" s="75"/>
      <c r="AW539" s="75"/>
      <c r="AX539" s="75"/>
      <c r="AY539" s="75"/>
      <c r="AZ539" s="75"/>
      <c r="BA539" s="75"/>
      <c r="BB539" s="75"/>
      <c r="BC539" s="75"/>
      <c r="BD539" s="38"/>
    </row>
    <row r="540">
      <c r="A540" s="14"/>
      <c r="B540" s="14"/>
      <c r="C540" s="14"/>
      <c r="D540" s="14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  <c r="AQ540" s="75"/>
      <c r="AR540" s="75"/>
      <c r="AS540" s="75"/>
      <c r="AT540" s="75"/>
      <c r="AU540" s="75"/>
      <c r="AV540" s="75"/>
      <c r="AW540" s="75"/>
      <c r="AX540" s="75"/>
      <c r="AY540" s="75"/>
      <c r="AZ540" s="75"/>
      <c r="BA540" s="75"/>
      <c r="BB540" s="75"/>
      <c r="BC540" s="75"/>
      <c r="BD540" s="38"/>
    </row>
    <row r="541">
      <c r="A541" s="14"/>
      <c r="B541" s="14"/>
      <c r="C541" s="14"/>
      <c r="D541" s="14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  <c r="AQ541" s="75"/>
      <c r="AR541" s="75"/>
      <c r="AS541" s="75"/>
      <c r="AT541" s="75"/>
      <c r="AU541" s="75"/>
      <c r="AV541" s="75"/>
      <c r="AW541" s="75"/>
      <c r="AX541" s="75"/>
      <c r="AY541" s="75"/>
      <c r="AZ541" s="75"/>
      <c r="BA541" s="75"/>
      <c r="BB541" s="75"/>
      <c r="BC541" s="75"/>
      <c r="BD541" s="38"/>
    </row>
    <row r="542">
      <c r="A542" s="14"/>
      <c r="B542" s="14"/>
      <c r="C542" s="14"/>
      <c r="D542" s="14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  <c r="AQ542" s="75"/>
      <c r="AR542" s="75"/>
      <c r="AS542" s="75"/>
      <c r="AT542" s="75"/>
      <c r="AU542" s="75"/>
      <c r="AV542" s="75"/>
      <c r="AW542" s="75"/>
      <c r="AX542" s="75"/>
      <c r="AY542" s="75"/>
      <c r="AZ542" s="75"/>
      <c r="BA542" s="75"/>
      <c r="BB542" s="75"/>
      <c r="BC542" s="75"/>
      <c r="BD542" s="38"/>
    </row>
    <row r="543">
      <c r="A543" s="14"/>
      <c r="B543" s="14"/>
      <c r="C543" s="14"/>
      <c r="D543" s="14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  <c r="AQ543" s="75"/>
      <c r="AR543" s="75"/>
      <c r="AS543" s="75"/>
      <c r="AT543" s="75"/>
      <c r="AU543" s="75"/>
      <c r="AV543" s="75"/>
      <c r="AW543" s="75"/>
      <c r="AX543" s="75"/>
      <c r="AY543" s="75"/>
      <c r="AZ543" s="75"/>
      <c r="BA543" s="75"/>
      <c r="BB543" s="75"/>
      <c r="BC543" s="75"/>
      <c r="BD543" s="38"/>
    </row>
    <row r="544">
      <c r="A544" s="14"/>
      <c r="B544" s="14"/>
      <c r="C544" s="14"/>
      <c r="D544" s="14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  <c r="AQ544" s="75"/>
      <c r="AR544" s="75"/>
      <c r="AS544" s="75"/>
      <c r="AT544" s="75"/>
      <c r="AU544" s="75"/>
      <c r="AV544" s="75"/>
      <c r="AW544" s="75"/>
      <c r="AX544" s="75"/>
      <c r="AY544" s="75"/>
      <c r="AZ544" s="75"/>
      <c r="BA544" s="75"/>
      <c r="BB544" s="75"/>
      <c r="BC544" s="75"/>
      <c r="BD544" s="38"/>
    </row>
    <row r="545">
      <c r="A545" s="14"/>
      <c r="B545" s="14"/>
      <c r="C545" s="14"/>
      <c r="D545" s="14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  <c r="AQ545" s="75"/>
      <c r="AR545" s="75"/>
      <c r="AS545" s="75"/>
      <c r="AT545" s="75"/>
      <c r="AU545" s="75"/>
      <c r="AV545" s="75"/>
      <c r="AW545" s="75"/>
      <c r="AX545" s="75"/>
      <c r="AY545" s="75"/>
      <c r="AZ545" s="75"/>
      <c r="BA545" s="75"/>
      <c r="BB545" s="75"/>
      <c r="BC545" s="75"/>
      <c r="BD545" s="38"/>
    </row>
    <row r="546">
      <c r="A546" s="14"/>
      <c r="B546" s="14"/>
      <c r="C546" s="14"/>
      <c r="D546" s="14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  <c r="AQ546" s="75"/>
      <c r="AR546" s="75"/>
      <c r="AS546" s="75"/>
      <c r="AT546" s="75"/>
      <c r="AU546" s="75"/>
      <c r="AV546" s="75"/>
      <c r="AW546" s="75"/>
      <c r="AX546" s="75"/>
      <c r="AY546" s="75"/>
      <c r="AZ546" s="75"/>
      <c r="BA546" s="75"/>
      <c r="BB546" s="75"/>
      <c r="BC546" s="75"/>
      <c r="BD546" s="38"/>
    </row>
    <row r="547">
      <c r="A547" s="14"/>
      <c r="B547" s="14"/>
      <c r="C547" s="14"/>
      <c r="D547" s="14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  <c r="AQ547" s="75"/>
      <c r="AR547" s="75"/>
      <c r="AS547" s="75"/>
      <c r="AT547" s="75"/>
      <c r="AU547" s="75"/>
      <c r="AV547" s="75"/>
      <c r="AW547" s="75"/>
      <c r="AX547" s="75"/>
      <c r="AY547" s="75"/>
      <c r="AZ547" s="75"/>
      <c r="BA547" s="75"/>
      <c r="BB547" s="75"/>
      <c r="BC547" s="75"/>
      <c r="BD547" s="38"/>
    </row>
    <row r="548">
      <c r="A548" s="14"/>
      <c r="B548" s="14"/>
      <c r="C548" s="14"/>
      <c r="D548" s="14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  <c r="AQ548" s="75"/>
      <c r="AR548" s="75"/>
      <c r="AS548" s="75"/>
      <c r="AT548" s="75"/>
      <c r="AU548" s="75"/>
      <c r="AV548" s="75"/>
      <c r="AW548" s="75"/>
      <c r="AX548" s="75"/>
      <c r="AY548" s="75"/>
      <c r="AZ548" s="75"/>
      <c r="BA548" s="75"/>
      <c r="BB548" s="75"/>
      <c r="BC548" s="75"/>
      <c r="BD548" s="38"/>
    </row>
    <row r="549">
      <c r="A549" s="14"/>
      <c r="B549" s="14"/>
      <c r="C549" s="14"/>
      <c r="D549" s="14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  <c r="AQ549" s="75"/>
      <c r="AR549" s="75"/>
      <c r="AS549" s="75"/>
      <c r="AT549" s="75"/>
      <c r="AU549" s="75"/>
      <c r="AV549" s="75"/>
      <c r="AW549" s="75"/>
      <c r="AX549" s="75"/>
      <c r="AY549" s="75"/>
      <c r="AZ549" s="75"/>
      <c r="BA549" s="75"/>
      <c r="BB549" s="75"/>
      <c r="BC549" s="75"/>
      <c r="BD549" s="38"/>
    </row>
    <row r="550">
      <c r="A550" s="14"/>
      <c r="B550" s="14"/>
      <c r="C550" s="14"/>
      <c r="D550" s="14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  <c r="AQ550" s="75"/>
      <c r="AR550" s="75"/>
      <c r="AS550" s="75"/>
      <c r="AT550" s="75"/>
      <c r="AU550" s="75"/>
      <c r="AV550" s="75"/>
      <c r="AW550" s="75"/>
      <c r="AX550" s="75"/>
      <c r="AY550" s="75"/>
      <c r="AZ550" s="75"/>
      <c r="BA550" s="75"/>
      <c r="BB550" s="75"/>
      <c r="BC550" s="75"/>
      <c r="BD550" s="38"/>
    </row>
    <row r="551">
      <c r="A551" s="14"/>
      <c r="B551" s="14"/>
      <c r="C551" s="14"/>
      <c r="D551" s="14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  <c r="AQ551" s="75"/>
      <c r="AR551" s="75"/>
      <c r="AS551" s="75"/>
      <c r="AT551" s="75"/>
      <c r="AU551" s="75"/>
      <c r="AV551" s="75"/>
      <c r="AW551" s="75"/>
      <c r="AX551" s="75"/>
      <c r="AY551" s="75"/>
      <c r="AZ551" s="75"/>
      <c r="BA551" s="75"/>
      <c r="BB551" s="75"/>
      <c r="BC551" s="75"/>
      <c r="BD551" s="38"/>
    </row>
    <row r="552">
      <c r="A552" s="14"/>
      <c r="B552" s="14"/>
      <c r="C552" s="14"/>
      <c r="D552" s="1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  <c r="AQ552" s="75"/>
      <c r="AR552" s="75"/>
      <c r="AS552" s="75"/>
      <c r="AT552" s="75"/>
      <c r="AU552" s="75"/>
      <c r="AV552" s="75"/>
      <c r="AW552" s="75"/>
      <c r="AX552" s="75"/>
      <c r="AY552" s="75"/>
      <c r="AZ552" s="75"/>
      <c r="BA552" s="75"/>
      <c r="BB552" s="75"/>
      <c r="BC552" s="75"/>
      <c r="BD552" s="38"/>
    </row>
    <row r="553">
      <c r="A553" s="14"/>
      <c r="B553" s="14"/>
      <c r="C553" s="14"/>
      <c r="D553" s="14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  <c r="AQ553" s="75"/>
      <c r="AR553" s="75"/>
      <c r="AS553" s="75"/>
      <c r="AT553" s="75"/>
      <c r="AU553" s="75"/>
      <c r="AV553" s="75"/>
      <c r="AW553" s="75"/>
      <c r="AX553" s="75"/>
      <c r="AY553" s="75"/>
      <c r="AZ553" s="75"/>
      <c r="BA553" s="75"/>
      <c r="BB553" s="75"/>
      <c r="BC553" s="75"/>
      <c r="BD553" s="38"/>
    </row>
    <row r="554">
      <c r="A554" s="14"/>
      <c r="B554" s="14"/>
      <c r="C554" s="14"/>
      <c r="D554" s="14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  <c r="AQ554" s="75"/>
      <c r="AR554" s="75"/>
      <c r="AS554" s="75"/>
      <c r="AT554" s="75"/>
      <c r="AU554" s="75"/>
      <c r="AV554" s="75"/>
      <c r="AW554" s="75"/>
      <c r="AX554" s="75"/>
      <c r="AY554" s="75"/>
      <c r="AZ554" s="75"/>
      <c r="BA554" s="75"/>
      <c r="BB554" s="75"/>
      <c r="BC554" s="75"/>
      <c r="BD554" s="38"/>
    </row>
    <row r="555">
      <c r="A555" s="14"/>
      <c r="B555" s="14"/>
      <c r="C555" s="14"/>
      <c r="D555" s="14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  <c r="AQ555" s="75"/>
      <c r="AR555" s="75"/>
      <c r="AS555" s="75"/>
      <c r="AT555" s="75"/>
      <c r="AU555" s="75"/>
      <c r="AV555" s="75"/>
      <c r="AW555" s="75"/>
      <c r="AX555" s="75"/>
      <c r="AY555" s="75"/>
      <c r="AZ555" s="75"/>
      <c r="BA555" s="75"/>
      <c r="BB555" s="75"/>
      <c r="BC555" s="75"/>
      <c r="BD555" s="38"/>
    </row>
    <row r="556">
      <c r="A556" s="14"/>
      <c r="B556" s="14"/>
      <c r="C556" s="14"/>
      <c r="D556" s="14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  <c r="AQ556" s="75"/>
      <c r="AR556" s="75"/>
      <c r="AS556" s="75"/>
      <c r="AT556" s="75"/>
      <c r="AU556" s="75"/>
      <c r="AV556" s="75"/>
      <c r="AW556" s="75"/>
      <c r="AX556" s="75"/>
      <c r="AY556" s="75"/>
      <c r="AZ556" s="75"/>
      <c r="BA556" s="75"/>
      <c r="BB556" s="75"/>
      <c r="BC556" s="75"/>
      <c r="BD556" s="38"/>
    </row>
    <row r="557">
      <c r="A557" s="14"/>
      <c r="B557" s="14"/>
      <c r="C557" s="14"/>
      <c r="D557" s="14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  <c r="AQ557" s="75"/>
      <c r="AR557" s="75"/>
      <c r="AS557" s="75"/>
      <c r="AT557" s="75"/>
      <c r="AU557" s="75"/>
      <c r="AV557" s="75"/>
      <c r="AW557" s="75"/>
      <c r="AX557" s="75"/>
      <c r="AY557" s="75"/>
      <c r="AZ557" s="75"/>
      <c r="BA557" s="75"/>
      <c r="BB557" s="75"/>
      <c r="BC557" s="75"/>
      <c r="BD557" s="38"/>
    </row>
    <row r="558">
      <c r="A558" s="14"/>
      <c r="B558" s="14"/>
      <c r="C558" s="14"/>
      <c r="D558" s="14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  <c r="AQ558" s="75"/>
      <c r="AR558" s="75"/>
      <c r="AS558" s="75"/>
      <c r="AT558" s="75"/>
      <c r="AU558" s="75"/>
      <c r="AV558" s="75"/>
      <c r="AW558" s="75"/>
      <c r="AX558" s="75"/>
      <c r="AY558" s="75"/>
      <c r="AZ558" s="75"/>
      <c r="BA558" s="75"/>
      <c r="BB558" s="75"/>
      <c r="BC558" s="75"/>
      <c r="BD558" s="38"/>
    </row>
    <row r="559">
      <c r="A559" s="14"/>
      <c r="B559" s="14"/>
      <c r="C559" s="14"/>
      <c r="D559" s="14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  <c r="AQ559" s="75"/>
      <c r="AR559" s="75"/>
      <c r="AS559" s="75"/>
      <c r="AT559" s="75"/>
      <c r="AU559" s="75"/>
      <c r="AV559" s="75"/>
      <c r="AW559" s="75"/>
      <c r="AX559" s="75"/>
      <c r="AY559" s="75"/>
      <c r="AZ559" s="75"/>
      <c r="BA559" s="75"/>
      <c r="BB559" s="75"/>
      <c r="BC559" s="75"/>
      <c r="BD559" s="38"/>
    </row>
    <row r="560">
      <c r="A560" s="14"/>
      <c r="B560" s="14"/>
      <c r="C560" s="14"/>
      <c r="D560" s="14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  <c r="AQ560" s="75"/>
      <c r="AR560" s="75"/>
      <c r="AS560" s="75"/>
      <c r="AT560" s="75"/>
      <c r="AU560" s="75"/>
      <c r="AV560" s="75"/>
      <c r="AW560" s="75"/>
      <c r="AX560" s="75"/>
      <c r="AY560" s="75"/>
      <c r="AZ560" s="75"/>
      <c r="BA560" s="75"/>
      <c r="BB560" s="75"/>
      <c r="BC560" s="75"/>
      <c r="BD560" s="38"/>
    </row>
    <row r="561">
      <c r="A561" s="14"/>
      <c r="B561" s="14"/>
      <c r="C561" s="14"/>
      <c r="D561" s="14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  <c r="AQ561" s="75"/>
      <c r="AR561" s="75"/>
      <c r="AS561" s="75"/>
      <c r="AT561" s="75"/>
      <c r="AU561" s="75"/>
      <c r="AV561" s="75"/>
      <c r="AW561" s="75"/>
      <c r="AX561" s="75"/>
      <c r="AY561" s="75"/>
      <c r="AZ561" s="75"/>
      <c r="BA561" s="75"/>
      <c r="BB561" s="75"/>
      <c r="BC561" s="75"/>
      <c r="BD561" s="38"/>
    </row>
    <row r="562">
      <c r="A562" s="14"/>
      <c r="B562" s="14"/>
      <c r="C562" s="14"/>
      <c r="D562" s="14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  <c r="AQ562" s="75"/>
      <c r="AR562" s="75"/>
      <c r="AS562" s="75"/>
      <c r="AT562" s="75"/>
      <c r="AU562" s="75"/>
      <c r="AV562" s="75"/>
      <c r="AW562" s="75"/>
      <c r="AX562" s="75"/>
      <c r="AY562" s="75"/>
      <c r="AZ562" s="75"/>
      <c r="BA562" s="75"/>
      <c r="BB562" s="75"/>
      <c r="BC562" s="75"/>
      <c r="BD562" s="38"/>
    </row>
    <row r="563">
      <c r="A563" s="14"/>
      <c r="B563" s="14"/>
      <c r="C563" s="14"/>
      <c r="D563" s="14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  <c r="AQ563" s="75"/>
      <c r="AR563" s="75"/>
      <c r="AS563" s="75"/>
      <c r="AT563" s="75"/>
      <c r="AU563" s="75"/>
      <c r="AV563" s="75"/>
      <c r="AW563" s="75"/>
      <c r="AX563" s="75"/>
      <c r="AY563" s="75"/>
      <c r="AZ563" s="75"/>
      <c r="BA563" s="75"/>
      <c r="BB563" s="75"/>
      <c r="BC563" s="75"/>
      <c r="BD563" s="38"/>
    </row>
    <row r="564">
      <c r="A564" s="14"/>
      <c r="B564" s="14"/>
      <c r="C564" s="14"/>
      <c r="D564" s="14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  <c r="AQ564" s="75"/>
      <c r="AR564" s="75"/>
      <c r="AS564" s="75"/>
      <c r="AT564" s="75"/>
      <c r="AU564" s="75"/>
      <c r="AV564" s="75"/>
      <c r="AW564" s="75"/>
      <c r="AX564" s="75"/>
      <c r="AY564" s="75"/>
      <c r="AZ564" s="75"/>
      <c r="BA564" s="75"/>
      <c r="BB564" s="75"/>
      <c r="BC564" s="75"/>
      <c r="BD564" s="38"/>
    </row>
    <row r="565">
      <c r="A565" s="14"/>
      <c r="B565" s="14"/>
      <c r="C565" s="14"/>
      <c r="D565" s="14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  <c r="AQ565" s="75"/>
      <c r="AR565" s="75"/>
      <c r="AS565" s="75"/>
      <c r="AT565" s="75"/>
      <c r="AU565" s="75"/>
      <c r="AV565" s="75"/>
      <c r="AW565" s="75"/>
      <c r="AX565" s="75"/>
      <c r="AY565" s="75"/>
      <c r="AZ565" s="75"/>
      <c r="BA565" s="75"/>
      <c r="BB565" s="75"/>
      <c r="BC565" s="75"/>
      <c r="BD565" s="38"/>
    </row>
    <row r="566">
      <c r="A566" s="14"/>
      <c r="B566" s="14"/>
      <c r="C566" s="14"/>
      <c r="D566" s="14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  <c r="AQ566" s="75"/>
      <c r="AR566" s="75"/>
      <c r="AS566" s="75"/>
      <c r="AT566" s="75"/>
      <c r="AU566" s="75"/>
      <c r="AV566" s="75"/>
      <c r="AW566" s="75"/>
      <c r="AX566" s="75"/>
      <c r="AY566" s="75"/>
      <c r="AZ566" s="75"/>
      <c r="BA566" s="75"/>
      <c r="BB566" s="75"/>
      <c r="BC566" s="75"/>
      <c r="BD566" s="38"/>
    </row>
    <row r="567">
      <c r="A567" s="14"/>
      <c r="B567" s="14"/>
      <c r="C567" s="14"/>
      <c r="D567" s="14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  <c r="AQ567" s="75"/>
      <c r="AR567" s="75"/>
      <c r="AS567" s="75"/>
      <c r="AT567" s="75"/>
      <c r="AU567" s="75"/>
      <c r="AV567" s="75"/>
      <c r="AW567" s="75"/>
      <c r="AX567" s="75"/>
      <c r="AY567" s="75"/>
      <c r="AZ567" s="75"/>
      <c r="BA567" s="75"/>
      <c r="BB567" s="75"/>
      <c r="BC567" s="75"/>
      <c r="BD567" s="38"/>
    </row>
    <row r="568">
      <c r="A568" s="14"/>
      <c r="B568" s="14"/>
      <c r="C568" s="14"/>
      <c r="D568" s="14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  <c r="AQ568" s="75"/>
      <c r="AR568" s="75"/>
      <c r="AS568" s="75"/>
      <c r="AT568" s="75"/>
      <c r="AU568" s="75"/>
      <c r="AV568" s="75"/>
      <c r="AW568" s="75"/>
      <c r="AX568" s="75"/>
      <c r="AY568" s="75"/>
      <c r="AZ568" s="75"/>
      <c r="BA568" s="75"/>
      <c r="BB568" s="75"/>
      <c r="BC568" s="75"/>
      <c r="BD568" s="38"/>
    </row>
    <row r="569">
      <c r="A569" s="14"/>
      <c r="B569" s="14"/>
      <c r="C569" s="14"/>
      <c r="D569" s="14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  <c r="AQ569" s="75"/>
      <c r="AR569" s="75"/>
      <c r="AS569" s="75"/>
      <c r="AT569" s="75"/>
      <c r="AU569" s="75"/>
      <c r="AV569" s="75"/>
      <c r="AW569" s="75"/>
      <c r="AX569" s="75"/>
      <c r="AY569" s="75"/>
      <c r="AZ569" s="75"/>
      <c r="BA569" s="75"/>
      <c r="BB569" s="75"/>
      <c r="BC569" s="75"/>
      <c r="BD569" s="38"/>
    </row>
    <row r="570">
      <c r="A570" s="14"/>
      <c r="B570" s="14"/>
      <c r="C570" s="14"/>
      <c r="D570" s="14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  <c r="AQ570" s="75"/>
      <c r="AR570" s="75"/>
      <c r="AS570" s="75"/>
      <c r="AT570" s="75"/>
      <c r="AU570" s="75"/>
      <c r="AV570" s="75"/>
      <c r="AW570" s="75"/>
      <c r="AX570" s="75"/>
      <c r="AY570" s="75"/>
      <c r="AZ570" s="75"/>
      <c r="BA570" s="75"/>
      <c r="BB570" s="75"/>
      <c r="BC570" s="75"/>
      <c r="BD570" s="38"/>
    </row>
    <row r="571">
      <c r="A571" s="14"/>
      <c r="B571" s="14"/>
      <c r="C571" s="14"/>
      <c r="D571" s="14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  <c r="AQ571" s="75"/>
      <c r="AR571" s="75"/>
      <c r="AS571" s="75"/>
      <c r="AT571" s="75"/>
      <c r="AU571" s="75"/>
      <c r="AV571" s="75"/>
      <c r="AW571" s="75"/>
      <c r="AX571" s="75"/>
      <c r="AY571" s="75"/>
      <c r="AZ571" s="75"/>
      <c r="BA571" s="75"/>
      <c r="BB571" s="75"/>
      <c r="BC571" s="75"/>
      <c r="BD571" s="38"/>
    </row>
    <row r="572">
      <c r="A572" s="14"/>
      <c r="B572" s="14"/>
      <c r="C572" s="14"/>
      <c r="D572" s="14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  <c r="AQ572" s="75"/>
      <c r="AR572" s="75"/>
      <c r="AS572" s="75"/>
      <c r="AT572" s="75"/>
      <c r="AU572" s="75"/>
      <c r="AV572" s="75"/>
      <c r="AW572" s="75"/>
      <c r="AX572" s="75"/>
      <c r="AY572" s="75"/>
      <c r="AZ572" s="75"/>
      <c r="BA572" s="75"/>
      <c r="BB572" s="75"/>
      <c r="BC572" s="75"/>
      <c r="BD572" s="38"/>
    </row>
    <row r="573">
      <c r="A573" s="14"/>
      <c r="B573" s="14"/>
      <c r="C573" s="14"/>
      <c r="D573" s="14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  <c r="AQ573" s="75"/>
      <c r="AR573" s="75"/>
      <c r="AS573" s="75"/>
      <c r="AT573" s="75"/>
      <c r="AU573" s="75"/>
      <c r="AV573" s="75"/>
      <c r="AW573" s="75"/>
      <c r="AX573" s="75"/>
      <c r="AY573" s="75"/>
      <c r="AZ573" s="75"/>
      <c r="BA573" s="75"/>
      <c r="BB573" s="75"/>
      <c r="BC573" s="75"/>
      <c r="BD573" s="38"/>
    </row>
    <row r="574">
      <c r="A574" s="14"/>
      <c r="B574" s="14"/>
      <c r="C574" s="14"/>
      <c r="D574" s="14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  <c r="AQ574" s="75"/>
      <c r="AR574" s="75"/>
      <c r="AS574" s="75"/>
      <c r="AT574" s="75"/>
      <c r="AU574" s="75"/>
      <c r="AV574" s="75"/>
      <c r="AW574" s="75"/>
      <c r="AX574" s="75"/>
      <c r="AY574" s="75"/>
      <c r="AZ574" s="75"/>
      <c r="BA574" s="75"/>
      <c r="BB574" s="75"/>
      <c r="BC574" s="75"/>
      <c r="BD574" s="38"/>
    </row>
    <row r="575">
      <c r="A575" s="14"/>
      <c r="B575" s="14"/>
      <c r="C575" s="14"/>
      <c r="D575" s="14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  <c r="AQ575" s="75"/>
      <c r="AR575" s="75"/>
      <c r="AS575" s="75"/>
      <c r="AT575" s="75"/>
      <c r="AU575" s="75"/>
      <c r="AV575" s="75"/>
      <c r="AW575" s="75"/>
      <c r="AX575" s="75"/>
      <c r="AY575" s="75"/>
      <c r="AZ575" s="75"/>
      <c r="BA575" s="75"/>
      <c r="BB575" s="75"/>
      <c r="BC575" s="75"/>
      <c r="BD575" s="38"/>
    </row>
    <row r="576">
      <c r="A576" s="14"/>
      <c r="B576" s="14"/>
      <c r="C576" s="14"/>
      <c r="D576" s="14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  <c r="AQ576" s="75"/>
      <c r="AR576" s="75"/>
      <c r="AS576" s="75"/>
      <c r="AT576" s="75"/>
      <c r="AU576" s="75"/>
      <c r="AV576" s="75"/>
      <c r="AW576" s="75"/>
      <c r="AX576" s="75"/>
      <c r="AY576" s="75"/>
      <c r="AZ576" s="75"/>
      <c r="BA576" s="75"/>
      <c r="BB576" s="75"/>
      <c r="BC576" s="75"/>
      <c r="BD576" s="38"/>
    </row>
    <row r="577">
      <c r="A577" s="14"/>
      <c r="B577" s="14"/>
      <c r="C577" s="14"/>
      <c r="D577" s="14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  <c r="AQ577" s="75"/>
      <c r="AR577" s="75"/>
      <c r="AS577" s="75"/>
      <c r="AT577" s="75"/>
      <c r="AU577" s="75"/>
      <c r="AV577" s="75"/>
      <c r="AW577" s="75"/>
      <c r="AX577" s="75"/>
      <c r="AY577" s="75"/>
      <c r="AZ577" s="75"/>
      <c r="BA577" s="75"/>
      <c r="BB577" s="75"/>
      <c r="BC577" s="75"/>
      <c r="BD577" s="38"/>
    </row>
    <row r="578">
      <c r="A578" s="14"/>
      <c r="B578" s="14"/>
      <c r="C578" s="14"/>
      <c r="D578" s="14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  <c r="AQ578" s="75"/>
      <c r="AR578" s="75"/>
      <c r="AS578" s="75"/>
      <c r="AT578" s="75"/>
      <c r="AU578" s="75"/>
      <c r="AV578" s="75"/>
      <c r="AW578" s="75"/>
      <c r="AX578" s="75"/>
      <c r="AY578" s="75"/>
      <c r="AZ578" s="75"/>
      <c r="BA578" s="75"/>
      <c r="BB578" s="75"/>
      <c r="BC578" s="75"/>
      <c r="BD578" s="38"/>
    </row>
    <row r="579">
      <c r="A579" s="14"/>
      <c r="B579" s="14"/>
      <c r="C579" s="14"/>
      <c r="D579" s="14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  <c r="AQ579" s="75"/>
      <c r="AR579" s="75"/>
      <c r="AS579" s="75"/>
      <c r="AT579" s="75"/>
      <c r="AU579" s="75"/>
      <c r="AV579" s="75"/>
      <c r="AW579" s="75"/>
      <c r="AX579" s="75"/>
      <c r="AY579" s="75"/>
      <c r="AZ579" s="75"/>
      <c r="BA579" s="75"/>
      <c r="BB579" s="75"/>
      <c r="BC579" s="75"/>
      <c r="BD579" s="38"/>
    </row>
    <row r="580">
      <c r="A580" s="14"/>
      <c r="B580" s="14"/>
      <c r="C580" s="14"/>
      <c r="D580" s="14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  <c r="AQ580" s="75"/>
      <c r="AR580" s="75"/>
      <c r="AS580" s="75"/>
      <c r="AT580" s="75"/>
      <c r="AU580" s="75"/>
      <c r="AV580" s="75"/>
      <c r="AW580" s="75"/>
      <c r="AX580" s="75"/>
      <c r="AY580" s="75"/>
      <c r="AZ580" s="75"/>
      <c r="BA580" s="75"/>
      <c r="BB580" s="75"/>
      <c r="BC580" s="75"/>
      <c r="BD580" s="38"/>
    </row>
    <row r="581">
      <c r="A581" s="14"/>
      <c r="B581" s="14"/>
      <c r="C581" s="14"/>
      <c r="D581" s="14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  <c r="AQ581" s="75"/>
      <c r="AR581" s="75"/>
      <c r="AS581" s="75"/>
      <c r="AT581" s="75"/>
      <c r="AU581" s="75"/>
      <c r="AV581" s="75"/>
      <c r="AW581" s="75"/>
      <c r="AX581" s="75"/>
      <c r="AY581" s="75"/>
      <c r="AZ581" s="75"/>
      <c r="BA581" s="75"/>
      <c r="BB581" s="75"/>
      <c r="BC581" s="75"/>
      <c r="BD581" s="38"/>
    </row>
    <row r="582">
      <c r="A582" s="14"/>
      <c r="B582" s="14"/>
      <c r="C582" s="14"/>
      <c r="D582" s="14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  <c r="AQ582" s="75"/>
      <c r="AR582" s="75"/>
      <c r="AS582" s="75"/>
      <c r="AT582" s="75"/>
      <c r="AU582" s="75"/>
      <c r="AV582" s="75"/>
      <c r="AW582" s="75"/>
      <c r="AX582" s="75"/>
      <c r="AY582" s="75"/>
      <c r="AZ582" s="75"/>
      <c r="BA582" s="75"/>
      <c r="BB582" s="75"/>
      <c r="BC582" s="75"/>
      <c r="BD582" s="38"/>
    </row>
    <row r="583">
      <c r="A583" s="14"/>
      <c r="B583" s="14"/>
      <c r="C583" s="14"/>
      <c r="D583" s="14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  <c r="AQ583" s="75"/>
      <c r="AR583" s="75"/>
      <c r="AS583" s="75"/>
      <c r="AT583" s="75"/>
      <c r="AU583" s="75"/>
      <c r="AV583" s="75"/>
      <c r="AW583" s="75"/>
      <c r="AX583" s="75"/>
      <c r="AY583" s="75"/>
      <c r="AZ583" s="75"/>
      <c r="BA583" s="75"/>
      <c r="BB583" s="75"/>
      <c r="BC583" s="75"/>
      <c r="BD583" s="38"/>
    </row>
    <row r="584">
      <c r="A584" s="14"/>
      <c r="B584" s="14"/>
      <c r="C584" s="14"/>
      <c r="D584" s="14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  <c r="AQ584" s="75"/>
      <c r="AR584" s="75"/>
      <c r="AS584" s="75"/>
      <c r="AT584" s="75"/>
      <c r="AU584" s="75"/>
      <c r="AV584" s="75"/>
      <c r="AW584" s="75"/>
      <c r="AX584" s="75"/>
      <c r="AY584" s="75"/>
      <c r="AZ584" s="75"/>
      <c r="BA584" s="75"/>
      <c r="BB584" s="75"/>
      <c r="BC584" s="75"/>
      <c r="BD584" s="38"/>
    </row>
    <row r="585">
      <c r="A585" s="14"/>
      <c r="B585" s="14"/>
      <c r="C585" s="14"/>
      <c r="D585" s="14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  <c r="AQ585" s="75"/>
      <c r="AR585" s="75"/>
      <c r="AS585" s="75"/>
      <c r="AT585" s="75"/>
      <c r="AU585" s="75"/>
      <c r="AV585" s="75"/>
      <c r="AW585" s="75"/>
      <c r="AX585" s="75"/>
      <c r="AY585" s="75"/>
      <c r="AZ585" s="75"/>
      <c r="BA585" s="75"/>
      <c r="BB585" s="75"/>
      <c r="BC585" s="75"/>
      <c r="BD585" s="38"/>
    </row>
    <row r="586">
      <c r="A586" s="14"/>
      <c r="B586" s="14"/>
      <c r="C586" s="14"/>
      <c r="D586" s="14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  <c r="AQ586" s="75"/>
      <c r="AR586" s="75"/>
      <c r="AS586" s="75"/>
      <c r="AT586" s="75"/>
      <c r="AU586" s="75"/>
      <c r="AV586" s="75"/>
      <c r="AW586" s="75"/>
      <c r="AX586" s="75"/>
      <c r="AY586" s="75"/>
      <c r="AZ586" s="75"/>
      <c r="BA586" s="75"/>
      <c r="BB586" s="75"/>
      <c r="BC586" s="75"/>
      <c r="BD586" s="38"/>
    </row>
    <row r="587">
      <c r="A587" s="14"/>
      <c r="B587" s="14"/>
      <c r="C587" s="14"/>
      <c r="D587" s="14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  <c r="AQ587" s="75"/>
      <c r="AR587" s="75"/>
      <c r="AS587" s="75"/>
      <c r="AT587" s="75"/>
      <c r="AU587" s="75"/>
      <c r="AV587" s="75"/>
      <c r="AW587" s="75"/>
      <c r="AX587" s="75"/>
      <c r="AY587" s="75"/>
      <c r="AZ587" s="75"/>
      <c r="BA587" s="75"/>
      <c r="BB587" s="75"/>
      <c r="BC587" s="75"/>
      <c r="BD587" s="38"/>
    </row>
    <row r="588">
      <c r="A588" s="14"/>
      <c r="B588" s="14"/>
      <c r="C588" s="14"/>
      <c r="D588" s="14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  <c r="AQ588" s="75"/>
      <c r="AR588" s="75"/>
      <c r="AS588" s="75"/>
      <c r="AT588" s="75"/>
      <c r="AU588" s="75"/>
      <c r="AV588" s="75"/>
      <c r="AW588" s="75"/>
      <c r="AX588" s="75"/>
      <c r="AY588" s="75"/>
      <c r="AZ588" s="75"/>
      <c r="BA588" s="75"/>
      <c r="BB588" s="75"/>
      <c r="BC588" s="75"/>
      <c r="BD588" s="38"/>
    </row>
    <row r="589">
      <c r="A589" s="14"/>
      <c r="B589" s="14"/>
      <c r="C589" s="14"/>
      <c r="D589" s="14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  <c r="AQ589" s="75"/>
      <c r="AR589" s="75"/>
      <c r="AS589" s="75"/>
      <c r="AT589" s="75"/>
      <c r="AU589" s="75"/>
      <c r="AV589" s="75"/>
      <c r="AW589" s="75"/>
      <c r="AX589" s="75"/>
      <c r="AY589" s="75"/>
      <c r="AZ589" s="75"/>
      <c r="BA589" s="75"/>
      <c r="BB589" s="75"/>
      <c r="BC589" s="75"/>
      <c r="BD589" s="38"/>
    </row>
    <row r="590">
      <c r="A590" s="14"/>
      <c r="B590" s="14"/>
      <c r="C590" s="14"/>
      <c r="D590" s="14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  <c r="AQ590" s="75"/>
      <c r="AR590" s="75"/>
      <c r="AS590" s="75"/>
      <c r="AT590" s="75"/>
      <c r="AU590" s="75"/>
      <c r="AV590" s="75"/>
      <c r="AW590" s="75"/>
      <c r="AX590" s="75"/>
      <c r="AY590" s="75"/>
      <c r="AZ590" s="75"/>
      <c r="BA590" s="75"/>
      <c r="BB590" s="75"/>
      <c r="BC590" s="75"/>
      <c r="BD590" s="38"/>
    </row>
    <row r="591">
      <c r="A591" s="14"/>
      <c r="B591" s="14"/>
      <c r="C591" s="14"/>
      <c r="D591" s="14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  <c r="AQ591" s="75"/>
      <c r="AR591" s="75"/>
      <c r="AS591" s="75"/>
      <c r="AT591" s="75"/>
      <c r="AU591" s="75"/>
      <c r="AV591" s="75"/>
      <c r="AW591" s="75"/>
      <c r="AX591" s="75"/>
      <c r="AY591" s="75"/>
      <c r="AZ591" s="75"/>
      <c r="BA591" s="75"/>
      <c r="BB591" s="75"/>
      <c r="BC591" s="75"/>
      <c r="BD591" s="38"/>
    </row>
    <row r="592">
      <c r="A592" s="14"/>
      <c r="B592" s="14"/>
      <c r="C592" s="14"/>
      <c r="D592" s="14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  <c r="AQ592" s="75"/>
      <c r="AR592" s="75"/>
      <c r="AS592" s="75"/>
      <c r="AT592" s="75"/>
      <c r="AU592" s="75"/>
      <c r="AV592" s="75"/>
      <c r="AW592" s="75"/>
      <c r="AX592" s="75"/>
      <c r="AY592" s="75"/>
      <c r="AZ592" s="75"/>
      <c r="BA592" s="75"/>
      <c r="BB592" s="75"/>
      <c r="BC592" s="75"/>
      <c r="BD592" s="38"/>
    </row>
    <row r="593">
      <c r="A593" s="14"/>
      <c r="B593" s="14"/>
      <c r="C593" s="14"/>
      <c r="D593" s="14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  <c r="AQ593" s="75"/>
      <c r="AR593" s="75"/>
      <c r="AS593" s="75"/>
      <c r="AT593" s="75"/>
      <c r="AU593" s="75"/>
      <c r="AV593" s="75"/>
      <c r="AW593" s="75"/>
      <c r="AX593" s="75"/>
      <c r="AY593" s="75"/>
      <c r="AZ593" s="75"/>
      <c r="BA593" s="75"/>
      <c r="BB593" s="75"/>
      <c r="BC593" s="75"/>
      <c r="BD593" s="38"/>
    </row>
    <row r="594">
      <c r="A594" s="14"/>
      <c r="B594" s="14"/>
      <c r="C594" s="14"/>
      <c r="D594" s="14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  <c r="AQ594" s="75"/>
      <c r="AR594" s="75"/>
      <c r="AS594" s="75"/>
      <c r="AT594" s="75"/>
      <c r="AU594" s="75"/>
      <c r="AV594" s="75"/>
      <c r="AW594" s="75"/>
      <c r="AX594" s="75"/>
      <c r="AY594" s="75"/>
      <c r="AZ594" s="75"/>
      <c r="BA594" s="75"/>
      <c r="BB594" s="75"/>
      <c r="BC594" s="75"/>
      <c r="BD594" s="38"/>
    </row>
    <row r="595">
      <c r="A595" s="14"/>
      <c r="B595" s="14"/>
      <c r="C595" s="14"/>
      <c r="D595" s="14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  <c r="AQ595" s="75"/>
      <c r="AR595" s="75"/>
      <c r="AS595" s="75"/>
      <c r="AT595" s="75"/>
      <c r="AU595" s="75"/>
      <c r="AV595" s="75"/>
      <c r="AW595" s="75"/>
      <c r="AX595" s="75"/>
      <c r="AY595" s="75"/>
      <c r="AZ595" s="75"/>
      <c r="BA595" s="75"/>
      <c r="BB595" s="75"/>
      <c r="BC595" s="75"/>
      <c r="BD595" s="38"/>
    </row>
    <row r="596">
      <c r="A596" s="14"/>
      <c r="B596" s="14"/>
      <c r="C596" s="14"/>
      <c r="D596" s="14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  <c r="AQ596" s="75"/>
      <c r="AR596" s="75"/>
      <c r="AS596" s="75"/>
      <c r="AT596" s="75"/>
      <c r="AU596" s="75"/>
      <c r="AV596" s="75"/>
      <c r="AW596" s="75"/>
      <c r="AX596" s="75"/>
      <c r="AY596" s="75"/>
      <c r="AZ596" s="75"/>
      <c r="BA596" s="75"/>
      <c r="BB596" s="75"/>
      <c r="BC596" s="75"/>
      <c r="BD596" s="38"/>
    </row>
    <row r="597">
      <c r="A597" s="14"/>
      <c r="B597" s="14"/>
      <c r="C597" s="14"/>
      <c r="D597" s="14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  <c r="AQ597" s="75"/>
      <c r="AR597" s="75"/>
      <c r="AS597" s="75"/>
      <c r="AT597" s="75"/>
      <c r="AU597" s="75"/>
      <c r="AV597" s="75"/>
      <c r="AW597" s="75"/>
      <c r="AX597" s="75"/>
      <c r="AY597" s="75"/>
      <c r="AZ597" s="75"/>
      <c r="BA597" s="75"/>
      <c r="BB597" s="75"/>
      <c r="BC597" s="75"/>
      <c r="BD597" s="38"/>
    </row>
    <row r="598">
      <c r="A598" s="14"/>
      <c r="B598" s="14"/>
      <c r="C598" s="14"/>
      <c r="D598" s="14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  <c r="AQ598" s="75"/>
      <c r="AR598" s="75"/>
      <c r="AS598" s="75"/>
      <c r="AT598" s="75"/>
      <c r="AU598" s="75"/>
      <c r="AV598" s="75"/>
      <c r="AW598" s="75"/>
      <c r="AX598" s="75"/>
      <c r="AY598" s="75"/>
      <c r="AZ598" s="75"/>
      <c r="BA598" s="75"/>
      <c r="BB598" s="75"/>
      <c r="BC598" s="75"/>
      <c r="BD598" s="38"/>
    </row>
    <row r="599">
      <c r="A599" s="14"/>
      <c r="B599" s="14"/>
      <c r="C599" s="14"/>
      <c r="D599" s="14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  <c r="AQ599" s="75"/>
      <c r="AR599" s="75"/>
      <c r="AS599" s="75"/>
      <c r="AT599" s="75"/>
      <c r="AU599" s="75"/>
      <c r="AV599" s="75"/>
      <c r="AW599" s="75"/>
      <c r="AX599" s="75"/>
      <c r="AY599" s="75"/>
      <c r="AZ599" s="75"/>
      <c r="BA599" s="75"/>
      <c r="BB599" s="75"/>
      <c r="BC599" s="75"/>
      <c r="BD599" s="38"/>
    </row>
    <row r="600">
      <c r="A600" s="14"/>
      <c r="B600" s="14"/>
      <c r="C600" s="14"/>
      <c r="D600" s="14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  <c r="AQ600" s="75"/>
      <c r="AR600" s="75"/>
      <c r="AS600" s="75"/>
      <c r="AT600" s="75"/>
      <c r="AU600" s="75"/>
      <c r="AV600" s="75"/>
      <c r="AW600" s="75"/>
      <c r="AX600" s="75"/>
      <c r="AY600" s="75"/>
      <c r="AZ600" s="75"/>
      <c r="BA600" s="75"/>
      <c r="BB600" s="75"/>
      <c r="BC600" s="75"/>
      <c r="BD600" s="38"/>
    </row>
    <row r="601">
      <c r="A601" s="14"/>
      <c r="B601" s="14"/>
      <c r="C601" s="14"/>
      <c r="D601" s="14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  <c r="AQ601" s="75"/>
      <c r="AR601" s="75"/>
      <c r="AS601" s="75"/>
      <c r="AT601" s="75"/>
      <c r="AU601" s="75"/>
      <c r="AV601" s="75"/>
      <c r="AW601" s="75"/>
      <c r="AX601" s="75"/>
      <c r="AY601" s="75"/>
      <c r="AZ601" s="75"/>
      <c r="BA601" s="75"/>
      <c r="BB601" s="75"/>
      <c r="BC601" s="75"/>
      <c r="BD601" s="38"/>
    </row>
    <row r="602">
      <c r="A602" s="14"/>
      <c r="B602" s="14"/>
      <c r="C602" s="14"/>
      <c r="D602" s="14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  <c r="AQ602" s="75"/>
      <c r="AR602" s="75"/>
      <c r="AS602" s="75"/>
      <c r="AT602" s="75"/>
      <c r="AU602" s="75"/>
      <c r="AV602" s="75"/>
      <c r="AW602" s="75"/>
      <c r="AX602" s="75"/>
      <c r="AY602" s="75"/>
      <c r="AZ602" s="75"/>
      <c r="BA602" s="75"/>
      <c r="BB602" s="75"/>
      <c r="BC602" s="75"/>
      <c r="BD602" s="38"/>
    </row>
    <row r="603">
      <c r="A603" s="14"/>
      <c r="B603" s="14"/>
      <c r="C603" s="14"/>
      <c r="D603" s="14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  <c r="AQ603" s="75"/>
      <c r="AR603" s="75"/>
      <c r="AS603" s="75"/>
      <c r="AT603" s="75"/>
      <c r="AU603" s="75"/>
      <c r="AV603" s="75"/>
      <c r="AW603" s="75"/>
      <c r="AX603" s="75"/>
      <c r="AY603" s="75"/>
      <c r="AZ603" s="75"/>
      <c r="BA603" s="75"/>
      <c r="BB603" s="75"/>
      <c r="BC603" s="75"/>
      <c r="BD603" s="38"/>
    </row>
    <row r="604">
      <c r="A604" s="14"/>
      <c r="B604" s="14"/>
      <c r="C604" s="14"/>
      <c r="D604" s="14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  <c r="AQ604" s="75"/>
      <c r="AR604" s="75"/>
      <c r="AS604" s="75"/>
      <c r="AT604" s="75"/>
      <c r="AU604" s="75"/>
      <c r="AV604" s="75"/>
      <c r="AW604" s="75"/>
      <c r="AX604" s="75"/>
      <c r="AY604" s="75"/>
      <c r="AZ604" s="75"/>
      <c r="BA604" s="75"/>
      <c r="BB604" s="75"/>
      <c r="BC604" s="75"/>
      <c r="BD604" s="38"/>
    </row>
    <row r="605">
      <c r="A605" s="14"/>
      <c r="B605" s="14"/>
      <c r="C605" s="14"/>
      <c r="D605" s="14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  <c r="AQ605" s="75"/>
      <c r="AR605" s="75"/>
      <c r="AS605" s="75"/>
      <c r="AT605" s="75"/>
      <c r="AU605" s="75"/>
      <c r="AV605" s="75"/>
      <c r="AW605" s="75"/>
      <c r="AX605" s="75"/>
      <c r="AY605" s="75"/>
      <c r="AZ605" s="75"/>
      <c r="BA605" s="75"/>
      <c r="BB605" s="75"/>
      <c r="BC605" s="75"/>
      <c r="BD605" s="38"/>
    </row>
    <row r="606">
      <c r="A606" s="14"/>
      <c r="B606" s="14"/>
      <c r="C606" s="14"/>
      <c r="D606" s="14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  <c r="AQ606" s="75"/>
      <c r="AR606" s="75"/>
      <c r="AS606" s="75"/>
      <c r="AT606" s="75"/>
      <c r="AU606" s="75"/>
      <c r="AV606" s="75"/>
      <c r="AW606" s="75"/>
      <c r="AX606" s="75"/>
      <c r="AY606" s="75"/>
      <c r="AZ606" s="75"/>
      <c r="BA606" s="75"/>
      <c r="BB606" s="75"/>
      <c r="BC606" s="75"/>
      <c r="BD606" s="38"/>
    </row>
    <row r="607">
      <c r="A607" s="14"/>
      <c r="B607" s="14"/>
      <c r="C607" s="14"/>
      <c r="D607" s="14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  <c r="AQ607" s="75"/>
      <c r="AR607" s="75"/>
      <c r="AS607" s="75"/>
      <c r="AT607" s="75"/>
      <c r="AU607" s="75"/>
      <c r="AV607" s="75"/>
      <c r="AW607" s="75"/>
      <c r="AX607" s="75"/>
      <c r="AY607" s="75"/>
      <c r="AZ607" s="75"/>
      <c r="BA607" s="75"/>
      <c r="BB607" s="75"/>
      <c r="BC607" s="75"/>
      <c r="BD607" s="38"/>
    </row>
    <row r="608">
      <c r="A608" s="14"/>
      <c r="B608" s="14"/>
      <c r="C608" s="14"/>
      <c r="D608" s="14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  <c r="AQ608" s="75"/>
      <c r="AR608" s="75"/>
      <c r="AS608" s="75"/>
      <c r="AT608" s="75"/>
      <c r="AU608" s="75"/>
      <c r="AV608" s="75"/>
      <c r="AW608" s="75"/>
      <c r="AX608" s="75"/>
      <c r="AY608" s="75"/>
      <c r="AZ608" s="75"/>
      <c r="BA608" s="75"/>
      <c r="BB608" s="75"/>
      <c r="BC608" s="75"/>
      <c r="BD608" s="38"/>
    </row>
    <row r="609">
      <c r="A609" s="14"/>
      <c r="B609" s="14"/>
      <c r="C609" s="14"/>
      <c r="D609" s="14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  <c r="AQ609" s="75"/>
      <c r="AR609" s="75"/>
      <c r="AS609" s="75"/>
      <c r="AT609" s="75"/>
      <c r="AU609" s="75"/>
      <c r="AV609" s="75"/>
      <c r="AW609" s="75"/>
      <c r="AX609" s="75"/>
      <c r="AY609" s="75"/>
      <c r="AZ609" s="75"/>
      <c r="BA609" s="75"/>
      <c r="BB609" s="75"/>
      <c r="BC609" s="75"/>
      <c r="BD609" s="38"/>
    </row>
    <row r="610">
      <c r="A610" s="14"/>
      <c r="B610" s="14"/>
      <c r="C610" s="14"/>
      <c r="D610" s="14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  <c r="AQ610" s="75"/>
      <c r="AR610" s="75"/>
      <c r="AS610" s="75"/>
      <c r="AT610" s="75"/>
      <c r="AU610" s="75"/>
      <c r="AV610" s="75"/>
      <c r="AW610" s="75"/>
      <c r="AX610" s="75"/>
      <c r="AY610" s="75"/>
      <c r="AZ610" s="75"/>
      <c r="BA610" s="75"/>
      <c r="BB610" s="75"/>
      <c r="BC610" s="75"/>
      <c r="BD610" s="38"/>
    </row>
    <row r="611">
      <c r="A611" s="14"/>
      <c r="B611" s="14"/>
      <c r="C611" s="14"/>
      <c r="D611" s="14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  <c r="AQ611" s="75"/>
      <c r="AR611" s="75"/>
      <c r="AS611" s="75"/>
      <c r="AT611" s="75"/>
      <c r="AU611" s="75"/>
      <c r="AV611" s="75"/>
      <c r="AW611" s="75"/>
      <c r="AX611" s="75"/>
      <c r="AY611" s="75"/>
      <c r="AZ611" s="75"/>
      <c r="BA611" s="75"/>
      <c r="BB611" s="75"/>
      <c r="BC611" s="75"/>
      <c r="BD611" s="38"/>
    </row>
    <row r="612">
      <c r="A612" s="14"/>
      <c r="B612" s="14"/>
      <c r="C612" s="14"/>
      <c r="D612" s="14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  <c r="AQ612" s="75"/>
      <c r="AR612" s="75"/>
      <c r="AS612" s="75"/>
      <c r="AT612" s="75"/>
      <c r="AU612" s="75"/>
      <c r="AV612" s="75"/>
      <c r="AW612" s="75"/>
      <c r="AX612" s="75"/>
      <c r="AY612" s="75"/>
      <c r="AZ612" s="75"/>
      <c r="BA612" s="75"/>
      <c r="BB612" s="75"/>
      <c r="BC612" s="75"/>
      <c r="BD612" s="38"/>
    </row>
    <row r="613">
      <c r="A613" s="14"/>
      <c r="B613" s="14"/>
      <c r="C613" s="14"/>
      <c r="D613" s="14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  <c r="AQ613" s="75"/>
      <c r="AR613" s="75"/>
      <c r="AS613" s="75"/>
      <c r="AT613" s="75"/>
      <c r="AU613" s="75"/>
      <c r="AV613" s="75"/>
      <c r="AW613" s="75"/>
      <c r="AX613" s="75"/>
      <c r="AY613" s="75"/>
      <c r="AZ613" s="75"/>
      <c r="BA613" s="75"/>
      <c r="BB613" s="75"/>
      <c r="BC613" s="75"/>
      <c r="BD613" s="38"/>
    </row>
    <row r="614">
      <c r="A614" s="14"/>
      <c r="B614" s="14"/>
      <c r="C614" s="14"/>
      <c r="D614" s="14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  <c r="AQ614" s="75"/>
      <c r="AR614" s="75"/>
      <c r="AS614" s="75"/>
      <c r="AT614" s="75"/>
      <c r="AU614" s="75"/>
      <c r="AV614" s="75"/>
      <c r="AW614" s="75"/>
      <c r="AX614" s="75"/>
      <c r="AY614" s="75"/>
      <c r="AZ614" s="75"/>
      <c r="BA614" s="75"/>
      <c r="BB614" s="75"/>
      <c r="BC614" s="75"/>
      <c r="BD614" s="38"/>
    </row>
    <row r="615">
      <c r="A615" s="14"/>
      <c r="B615" s="14"/>
      <c r="C615" s="14"/>
      <c r="D615" s="14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  <c r="AQ615" s="75"/>
      <c r="AR615" s="75"/>
      <c r="AS615" s="75"/>
      <c r="AT615" s="75"/>
      <c r="AU615" s="75"/>
      <c r="AV615" s="75"/>
      <c r="AW615" s="75"/>
      <c r="AX615" s="75"/>
      <c r="AY615" s="75"/>
      <c r="AZ615" s="75"/>
      <c r="BA615" s="75"/>
      <c r="BB615" s="75"/>
      <c r="BC615" s="75"/>
      <c r="BD615" s="38"/>
    </row>
    <row r="616">
      <c r="A616" s="14"/>
      <c r="B616" s="14"/>
      <c r="C616" s="14"/>
      <c r="D616" s="14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  <c r="AQ616" s="75"/>
      <c r="AR616" s="75"/>
      <c r="AS616" s="75"/>
      <c r="AT616" s="75"/>
      <c r="AU616" s="75"/>
      <c r="AV616" s="75"/>
      <c r="AW616" s="75"/>
      <c r="AX616" s="75"/>
      <c r="AY616" s="75"/>
      <c r="AZ616" s="75"/>
      <c r="BA616" s="75"/>
      <c r="BB616" s="75"/>
      <c r="BC616" s="75"/>
      <c r="BD616" s="38"/>
    </row>
    <row r="617">
      <c r="A617" s="14"/>
      <c r="B617" s="14"/>
      <c r="C617" s="14"/>
      <c r="D617" s="14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  <c r="AQ617" s="75"/>
      <c r="AR617" s="75"/>
      <c r="AS617" s="75"/>
      <c r="AT617" s="75"/>
      <c r="AU617" s="75"/>
      <c r="AV617" s="75"/>
      <c r="AW617" s="75"/>
      <c r="AX617" s="75"/>
      <c r="AY617" s="75"/>
      <c r="AZ617" s="75"/>
      <c r="BA617" s="75"/>
      <c r="BB617" s="75"/>
      <c r="BC617" s="75"/>
      <c r="BD617" s="38"/>
    </row>
    <row r="618">
      <c r="A618" s="14"/>
      <c r="B618" s="14"/>
      <c r="C618" s="14"/>
      <c r="D618" s="14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  <c r="AQ618" s="75"/>
      <c r="AR618" s="75"/>
      <c r="AS618" s="75"/>
      <c r="AT618" s="75"/>
      <c r="AU618" s="75"/>
      <c r="AV618" s="75"/>
      <c r="AW618" s="75"/>
      <c r="AX618" s="75"/>
      <c r="AY618" s="75"/>
      <c r="AZ618" s="75"/>
      <c r="BA618" s="75"/>
      <c r="BB618" s="75"/>
      <c r="BC618" s="75"/>
      <c r="BD618" s="38"/>
    </row>
    <row r="619">
      <c r="A619" s="14"/>
      <c r="B619" s="14"/>
      <c r="C619" s="14"/>
      <c r="D619" s="14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  <c r="AQ619" s="75"/>
      <c r="AR619" s="75"/>
      <c r="AS619" s="75"/>
      <c r="AT619" s="75"/>
      <c r="AU619" s="75"/>
      <c r="AV619" s="75"/>
      <c r="AW619" s="75"/>
      <c r="AX619" s="75"/>
      <c r="AY619" s="75"/>
      <c r="AZ619" s="75"/>
      <c r="BA619" s="75"/>
      <c r="BB619" s="75"/>
      <c r="BC619" s="75"/>
      <c r="BD619" s="38"/>
    </row>
    <row r="620">
      <c r="A620" s="14"/>
      <c r="B620" s="14"/>
      <c r="C620" s="14"/>
      <c r="D620" s="14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  <c r="AQ620" s="75"/>
      <c r="AR620" s="75"/>
      <c r="AS620" s="75"/>
      <c r="AT620" s="75"/>
      <c r="AU620" s="75"/>
      <c r="AV620" s="75"/>
      <c r="AW620" s="75"/>
      <c r="AX620" s="75"/>
      <c r="AY620" s="75"/>
      <c r="AZ620" s="75"/>
      <c r="BA620" s="75"/>
      <c r="BB620" s="75"/>
      <c r="BC620" s="75"/>
      <c r="BD620" s="38"/>
    </row>
    <row r="621">
      <c r="A621" s="14"/>
      <c r="B621" s="14"/>
      <c r="C621" s="14"/>
      <c r="D621" s="14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  <c r="AQ621" s="75"/>
      <c r="AR621" s="75"/>
      <c r="AS621" s="75"/>
      <c r="AT621" s="75"/>
      <c r="AU621" s="75"/>
      <c r="AV621" s="75"/>
      <c r="AW621" s="75"/>
      <c r="AX621" s="75"/>
      <c r="AY621" s="75"/>
      <c r="AZ621" s="75"/>
      <c r="BA621" s="75"/>
      <c r="BB621" s="75"/>
      <c r="BC621" s="75"/>
      <c r="BD621" s="38"/>
    </row>
    <row r="622">
      <c r="A622" s="14"/>
      <c r="B622" s="14"/>
      <c r="C622" s="14"/>
      <c r="D622" s="14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  <c r="AQ622" s="75"/>
      <c r="AR622" s="75"/>
      <c r="AS622" s="75"/>
      <c r="AT622" s="75"/>
      <c r="AU622" s="75"/>
      <c r="AV622" s="75"/>
      <c r="AW622" s="75"/>
      <c r="AX622" s="75"/>
      <c r="AY622" s="75"/>
      <c r="AZ622" s="75"/>
      <c r="BA622" s="75"/>
      <c r="BB622" s="75"/>
      <c r="BC622" s="75"/>
      <c r="BD622" s="38"/>
    </row>
    <row r="623">
      <c r="A623" s="14"/>
      <c r="B623" s="14"/>
      <c r="C623" s="14"/>
      <c r="D623" s="14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  <c r="AQ623" s="75"/>
      <c r="AR623" s="75"/>
      <c r="AS623" s="75"/>
      <c r="AT623" s="75"/>
      <c r="AU623" s="75"/>
      <c r="AV623" s="75"/>
      <c r="AW623" s="75"/>
      <c r="AX623" s="75"/>
      <c r="AY623" s="75"/>
      <c r="AZ623" s="75"/>
      <c r="BA623" s="75"/>
      <c r="BB623" s="75"/>
      <c r="BC623" s="75"/>
      <c r="BD623" s="38"/>
    </row>
    <row r="624">
      <c r="A624" s="14"/>
      <c r="B624" s="14"/>
      <c r="C624" s="14"/>
      <c r="D624" s="14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  <c r="AQ624" s="75"/>
      <c r="AR624" s="75"/>
      <c r="AS624" s="75"/>
      <c r="AT624" s="75"/>
      <c r="AU624" s="75"/>
      <c r="AV624" s="75"/>
      <c r="AW624" s="75"/>
      <c r="AX624" s="75"/>
      <c r="AY624" s="75"/>
      <c r="AZ624" s="75"/>
      <c r="BA624" s="75"/>
      <c r="BB624" s="75"/>
      <c r="BC624" s="75"/>
      <c r="BD624" s="38"/>
    </row>
    <row r="625">
      <c r="A625" s="14"/>
      <c r="B625" s="14"/>
      <c r="C625" s="14"/>
      <c r="D625" s="14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  <c r="AQ625" s="75"/>
      <c r="AR625" s="75"/>
      <c r="AS625" s="75"/>
      <c r="AT625" s="75"/>
      <c r="AU625" s="75"/>
      <c r="AV625" s="75"/>
      <c r="AW625" s="75"/>
      <c r="AX625" s="75"/>
      <c r="AY625" s="75"/>
      <c r="AZ625" s="75"/>
      <c r="BA625" s="75"/>
      <c r="BB625" s="75"/>
      <c r="BC625" s="75"/>
      <c r="BD625" s="38"/>
    </row>
    <row r="626">
      <c r="A626" s="14"/>
      <c r="B626" s="14"/>
      <c r="C626" s="14"/>
      <c r="D626" s="14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  <c r="AQ626" s="75"/>
      <c r="AR626" s="75"/>
      <c r="AS626" s="75"/>
      <c r="AT626" s="75"/>
      <c r="AU626" s="75"/>
      <c r="AV626" s="75"/>
      <c r="AW626" s="75"/>
      <c r="AX626" s="75"/>
      <c r="AY626" s="75"/>
      <c r="AZ626" s="75"/>
      <c r="BA626" s="75"/>
      <c r="BB626" s="75"/>
      <c r="BC626" s="75"/>
      <c r="BD626" s="38"/>
    </row>
    <row r="627">
      <c r="A627" s="14"/>
      <c r="B627" s="14"/>
      <c r="C627" s="14"/>
      <c r="D627" s="14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  <c r="AQ627" s="75"/>
      <c r="AR627" s="75"/>
      <c r="AS627" s="75"/>
      <c r="AT627" s="75"/>
      <c r="AU627" s="75"/>
      <c r="AV627" s="75"/>
      <c r="AW627" s="75"/>
      <c r="AX627" s="75"/>
      <c r="AY627" s="75"/>
      <c r="AZ627" s="75"/>
      <c r="BA627" s="75"/>
      <c r="BB627" s="75"/>
      <c r="BC627" s="75"/>
      <c r="BD627" s="38"/>
    </row>
    <row r="628">
      <c r="A628" s="14"/>
      <c r="B628" s="14"/>
      <c r="C628" s="14"/>
      <c r="D628" s="14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  <c r="AQ628" s="75"/>
      <c r="AR628" s="75"/>
      <c r="AS628" s="75"/>
      <c r="AT628" s="75"/>
      <c r="AU628" s="75"/>
      <c r="AV628" s="75"/>
      <c r="AW628" s="75"/>
      <c r="AX628" s="75"/>
      <c r="AY628" s="75"/>
      <c r="AZ628" s="75"/>
      <c r="BA628" s="75"/>
      <c r="BB628" s="75"/>
      <c r="BC628" s="75"/>
      <c r="BD628" s="38"/>
    </row>
    <row r="629">
      <c r="A629" s="14"/>
      <c r="B629" s="14"/>
      <c r="C629" s="14"/>
      <c r="D629" s="14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  <c r="AQ629" s="75"/>
      <c r="AR629" s="75"/>
      <c r="AS629" s="75"/>
      <c r="AT629" s="75"/>
      <c r="AU629" s="75"/>
      <c r="AV629" s="75"/>
      <c r="AW629" s="75"/>
      <c r="AX629" s="75"/>
      <c r="AY629" s="75"/>
      <c r="AZ629" s="75"/>
      <c r="BA629" s="75"/>
      <c r="BB629" s="75"/>
      <c r="BC629" s="75"/>
      <c r="BD629" s="38"/>
    </row>
    <row r="630">
      <c r="A630" s="14"/>
      <c r="B630" s="14"/>
      <c r="C630" s="14"/>
      <c r="D630" s="14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  <c r="AQ630" s="75"/>
      <c r="AR630" s="75"/>
      <c r="AS630" s="75"/>
      <c r="AT630" s="75"/>
      <c r="AU630" s="75"/>
      <c r="AV630" s="75"/>
      <c r="AW630" s="75"/>
      <c r="AX630" s="75"/>
      <c r="AY630" s="75"/>
      <c r="AZ630" s="75"/>
      <c r="BA630" s="75"/>
      <c r="BB630" s="75"/>
      <c r="BC630" s="75"/>
      <c r="BD630" s="38"/>
    </row>
    <row r="631">
      <c r="A631" s="14"/>
      <c r="B631" s="14"/>
      <c r="C631" s="14"/>
      <c r="D631" s="1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  <c r="AQ631" s="75"/>
      <c r="AR631" s="75"/>
      <c r="AS631" s="75"/>
      <c r="AT631" s="75"/>
      <c r="AU631" s="75"/>
      <c r="AV631" s="75"/>
      <c r="AW631" s="75"/>
      <c r="AX631" s="75"/>
      <c r="AY631" s="75"/>
      <c r="AZ631" s="75"/>
      <c r="BA631" s="75"/>
      <c r="BB631" s="75"/>
      <c r="BC631" s="75"/>
      <c r="BD631" s="38"/>
    </row>
    <row r="632">
      <c r="A632" s="14"/>
      <c r="B632" s="14"/>
      <c r="C632" s="14"/>
      <c r="D632" s="14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  <c r="AQ632" s="75"/>
      <c r="AR632" s="75"/>
      <c r="AS632" s="75"/>
      <c r="AT632" s="75"/>
      <c r="AU632" s="75"/>
      <c r="AV632" s="75"/>
      <c r="AW632" s="75"/>
      <c r="AX632" s="75"/>
      <c r="AY632" s="75"/>
      <c r="AZ632" s="75"/>
      <c r="BA632" s="75"/>
      <c r="BB632" s="75"/>
      <c r="BC632" s="75"/>
      <c r="BD632" s="38"/>
    </row>
    <row r="633">
      <c r="A633" s="14"/>
      <c r="B633" s="14"/>
      <c r="C633" s="14"/>
      <c r="D633" s="14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  <c r="AQ633" s="75"/>
      <c r="AR633" s="75"/>
      <c r="AS633" s="75"/>
      <c r="AT633" s="75"/>
      <c r="AU633" s="75"/>
      <c r="AV633" s="75"/>
      <c r="AW633" s="75"/>
      <c r="AX633" s="75"/>
      <c r="AY633" s="75"/>
      <c r="AZ633" s="75"/>
      <c r="BA633" s="75"/>
      <c r="BB633" s="75"/>
      <c r="BC633" s="75"/>
      <c r="BD633" s="38"/>
    </row>
    <row r="634">
      <c r="A634" s="14"/>
      <c r="B634" s="14"/>
      <c r="C634" s="14"/>
      <c r="D634" s="14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  <c r="AQ634" s="75"/>
      <c r="AR634" s="75"/>
      <c r="AS634" s="75"/>
      <c r="AT634" s="75"/>
      <c r="AU634" s="75"/>
      <c r="AV634" s="75"/>
      <c r="AW634" s="75"/>
      <c r="AX634" s="75"/>
      <c r="AY634" s="75"/>
      <c r="AZ634" s="75"/>
      <c r="BA634" s="75"/>
      <c r="BB634" s="75"/>
      <c r="BC634" s="75"/>
      <c r="BD634" s="38"/>
    </row>
    <row r="635">
      <c r="A635" s="14"/>
      <c r="B635" s="14"/>
      <c r="C635" s="14"/>
      <c r="D635" s="14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  <c r="AQ635" s="75"/>
      <c r="AR635" s="75"/>
      <c r="AS635" s="75"/>
      <c r="AT635" s="75"/>
      <c r="AU635" s="75"/>
      <c r="AV635" s="75"/>
      <c r="AW635" s="75"/>
      <c r="AX635" s="75"/>
      <c r="AY635" s="75"/>
      <c r="AZ635" s="75"/>
      <c r="BA635" s="75"/>
      <c r="BB635" s="75"/>
      <c r="BC635" s="75"/>
      <c r="BD635" s="38"/>
    </row>
    <row r="636">
      <c r="A636" s="14"/>
      <c r="B636" s="14"/>
      <c r="C636" s="14"/>
      <c r="D636" s="14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  <c r="AQ636" s="75"/>
      <c r="AR636" s="75"/>
      <c r="AS636" s="75"/>
      <c r="AT636" s="75"/>
      <c r="AU636" s="75"/>
      <c r="AV636" s="75"/>
      <c r="AW636" s="75"/>
      <c r="AX636" s="75"/>
      <c r="AY636" s="75"/>
      <c r="AZ636" s="75"/>
      <c r="BA636" s="75"/>
      <c r="BB636" s="75"/>
      <c r="BC636" s="75"/>
      <c r="BD636" s="38"/>
    </row>
    <row r="637">
      <c r="A637" s="14"/>
      <c r="B637" s="14"/>
      <c r="C637" s="14"/>
      <c r="D637" s="14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  <c r="AQ637" s="75"/>
      <c r="AR637" s="75"/>
      <c r="AS637" s="75"/>
      <c r="AT637" s="75"/>
      <c r="AU637" s="75"/>
      <c r="AV637" s="75"/>
      <c r="AW637" s="75"/>
      <c r="AX637" s="75"/>
      <c r="AY637" s="75"/>
      <c r="AZ637" s="75"/>
      <c r="BA637" s="75"/>
      <c r="BB637" s="75"/>
      <c r="BC637" s="75"/>
      <c r="BD637" s="38"/>
    </row>
    <row r="638">
      <c r="A638" s="14"/>
      <c r="B638" s="14"/>
      <c r="C638" s="14"/>
      <c r="D638" s="14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  <c r="AQ638" s="75"/>
      <c r="AR638" s="75"/>
      <c r="AS638" s="75"/>
      <c r="AT638" s="75"/>
      <c r="AU638" s="75"/>
      <c r="AV638" s="75"/>
      <c r="AW638" s="75"/>
      <c r="AX638" s="75"/>
      <c r="AY638" s="75"/>
      <c r="AZ638" s="75"/>
      <c r="BA638" s="75"/>
      <c r="BB638" s="75"/>
      <c r="BC638" s="75"/>
      <c r="BD638" s="38"/>
    </row>
    <row r="639">
      <c r="A639" s="14"/>
      <c r="B639" s="14"/>
      <c r="C639" s="14"/>
      <c r="D639" s="14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  <c r="AQ639" s="75"/>
      <c r="AR639" s="75"/>
      <c r="AS639" s="75"/>
      <c r="AT639" s="75"/>
      <c r="AU639" s="75"/>
      <c r="AV639" s="75"/>
      <c r="AW639" s="75"/>
      <c r="AX639" s="75"/>
      <c r="AY639" s="75"/>
      <c r="AZ639" s="75"/>
      <c r="BA639" s="75"/>
      <c r="BB639" s="75"/>
      <c r="BC639" s="75"/>
      <c r="BD639" s="38"/>
    </row>
    <row r="640">
      <c r="A640" s="14"/>
      <c r="B640" s="14"/>
      <c r="C640" s="14"/>
      <c r="D640" s="14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  <c r="AQ640" s="75"/>
      <c r="AR640" s="75"/>
      <c r="AS640" s="75"/>
      <c r="AT640" s="75"/>
      <c r="AU640" s="75"/>
      <c r="AV640" s="75"/>
      <c r="AW640" s="75"/>
      <c r="AX640" s="75"/>
      <c r="AY640" s="75"/>
      <c r="AZ640" s="75"/>
      <c r="BA640" s="75"/>
      <c r="BB640" s="75"/>
      <c r="BC640" s="75"/>
      <c r="BD640" s="38"/>
    </row>
    <row r="641">
      <c r="A641" s="14"/>
      <c r="B641" s="14"/>
      <c r="C641" s="14"/>
      <c r="D641" s="14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  <c r="AQ641" s="75"/>
      <c r="AR641" s="75"/>
      <c r="AS641" s="75"/>
      <c r="AT641" s="75"/>
      <c r="AU641" s="75"/>
      <c r="AV641" s="75"/>
      <c r="AW641" s="75"/>
      <c r="AX641" s="75"/>
      <c r="AY641" s="75"/>
      <c r="AZ641" s="75"/>
      <c r="BA641" s="75"/>
      <c r="BB641" s="75"/>
      <c r="BC641" s="75"/>
      <c r="BD641" s="38"/>
    </row>
    <row r="642">
      <c r="A642" s="14"/>
      <c r="B642" s="14"/>
      <c r="C642" s="14"/>
      <c r="D642" s="14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  <c r="AQ642" s="75"/>
      <c r="AR642" s="75"/>
      <c r="AS642" s="75"/>
      <c r="AT642" s="75"/>
      <c r="AU642" s="75"/>
      <c r="AV642" s="75"/>
      <c r="AW642" s="75"/>
      <c r="AX642" s="75"/>
      <c r="AY642" s="75"/>
      <c r="AZ642" s="75"/>
      <c r="BA642" s="75"/>
      <c r="BB642" s="75"/>
      <c r="BC642" s="75"/>
      <c r="BD642" s="38"/>
    </row>
    <row r="643">
      <c r="A643" s="14"/>
      <c r="B643" s="14"/>
      <c r="C643" s="14"/>
      <c r="D643" s="14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  <c r="AQ643" s="75"/>
      <c r="AR643" s="75"/>
      <c r="AS643" s="75"/>
      <c r="AT643" s="75"/>
      <c r="AU643" s="75"/>
      <c r="AV643" s="75"/>
      <c r="AW643" s="75"/>
      <c r="AX643" s="75"/>
      <c r="AY643" s="75"/>
      <c r="AZ643" s="75"/>
      <c r="BA643" s="75"/>
      <c r="BB643" s="75"/>
      <c r="BC643" s="75"/>
      <c r="BD643" s="38"/>
    </row>
    <row r="644">
      <c r="A644" s="14"/>
      <c r="B644" s="14"/>
      <c r="C644" s="14"/>
      <c r="D644" s="14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  <c r="AQ644" s="75"/>
      <c r="AR644" s="75"/>
      <c r="AS644" s="75"/>
      <c r="AT644" s="75"/>
      <c r="AU644" s="75"/>
      <c r="AV644" s="75"/>
      <c r="AW644" s="75"/>
      <c r="AX644" s="75"/>
      <c r="AY644" s="75"/>
      <c r="AZ644" s="75"/>
      <c r="BA644" s="75"/>
      <c r="BB644" s="75"/>
      <c r="BC644" s="75"/>
      <c r="BD644" s="38"/>
    </row>
    <row r="645">
      <c r="A645" s="14"/>
      <c r="B645" s="14"/>
      <c r="C645" s="14"/>
      <c r="D645" s="14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  <c r="AQ645" s="75"/>
      <c r="AR645" s="75"/>
      <c r="AS645" s="75"/>
      <c r="AT645" s="75"/>
      <c r="AU645" s="75"/>
      <c r="AV645" s="75"/>
      <c r="AW645" s="75"/>
      <c r="AX645" s="75"/>
      <c r="AY645" s="75"/>
      <c r="AZ645" s="75"/>
      <c r="BA645" s="75"/>
      <c r="BB645" s="75"/>
      <c r="BC645" s="75"/>
      <c r="BD645" s="38"/>
    </row>
    <row r="646">
      <c r="A646" s="14"/>
      <c r="B646" s="14"/>
      <c r="C646" s="14"/>
      <c r="D646" s="14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  <c r="AQ646" s="75"/>
      <c r="AR646" s="75"/>
      <c r="AS646" s="75"/>
      <c r="AT646" s="75"/>
      <c r="AU646" s="75"/>
      <c r="AV646" s="75"/>
      <c r="AW646" s="75"/>
      <c r="AX646" s="75"/>
      <c r="AY646" s="75"/>
      <c r="AZ646" s="75"/>
      <c r="BA646" s="75"/>
      <c r="BB646" s="75"/>
      <c r="BC646" s="75"/>
      <c r="BD646" s="38"/>
    </row>
    <row r="647">
      <c r="A647" s="14"/>
      <c r="B647" s="14"/>
      <c r="C647" s="14"/>
      <c r="D647" s="14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  <c r="AQ647" s="75"/>
      <c r="AR647" s="75"/>
      <c r="AS647" s="75"/>
      <c r="AT647" s="75"/>
      <c r="AU647" s="75"/>
      <c r="AV647" s="75"/>
      <c r="AW647" s="75"/>
      <c r="AX647" s="75"/>
      <c r="AY647" s="75"/>
      <c r="AZ647" s="75"/>
      <c r="BA647" s="75"/>
      <c r="BB647" s="75"/>
      <c r="BC647" s="75"/>
      <c r="BD647" s="38"/>
    </row>
    <row r="648">
      <c r="A648" s="14"/>
      <c r="B648" s="14"/>
      <c r="C648" s="14"/>
      <c r="D648" s="14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  <c r="AQ648" s="75"/>
      <c r="AR648" s="75"/>
      <c r="AS648" s="75"/>
      <c r="AT648" s="75"/>
      <c r="AU648" s="75"/>
      <c r="AV648" s="75"/>
      <c r="AW648" s="75"/>
      <c r="AX648" s="75"/>
      <c r="AY648" s="75"/>
      <c r="AZ648" s="75"/>
      <c r="BA648" s="75"/>
      <c r="BB648" s="75"/>
      <c r="BC648" s="75"/>
      <c r="BD648" s="38"/>
    </row>
    <row r="649">
      <c r="A649" s="14"/>
      <c r="B649" s="14"/>
      <c r="C649" s="14"/>
      <c r="D649" s="14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  <c r="AQ649" s="75"/>
      <c r="AR649" s="75"/>
      <c r="AS649" s="75"/>
      <c r="AT649" s="75"/>
      <c r="AU649" s="75"/>
      <c r="AV649" s="75"/>
      <c r="AW649" s="75"/>
      <c r="AX649" s="75"/>
      <c r="AY649" s="75"/>
      <c r="AZ649" s="75"/>
      <c r="BA649" s="75"/>
      <c r="BB649" s="75"/>
      <c r="BC649" s="75"/>
      <c r="BD649" s="38"/>
    </row>
    <row r="650">
      <c r="A650" s="14"/>
      <c r="B650" s="14"/>
      <c r="C650" s="14"/>
      <c r="D650" s="14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  <c r="AQ650" s="75"/>
      <c r="AR650" s="75"/>
      <c r="AS650" s="75"/>
      <c r="AT650" s="75"/>
      <c r="AU650" s="75"/>
      <c r="AV650" s="75"/>
      <c r="AW650" s="75"/>
      <c r="AX650" s="75"/>
      <c r="AY650" s="75"/>
      <c r="AZ650" s="75"/>
      <c r="BA650" s="75"/>
      <c r="BB650" s="75"/>
      <c r="BC650" s="75"/>
      <c r="BD650" s="38"/>
    </row>
    <row r="651">
      <c r="A651" s="14"/>
      <c r="B651" s="14"/>
      <c r="C651" s="14"/>
      <c r="D651" s="14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  <c r="AQ651" s="75"/>
      <c r="AR651" s="75"/>
      <c r="AS651" s="75"/>
      <c r="AT651" s="75"/>
      <c r="AU651" s="75"/>
      <c r="AV651" s="75"/>
      <c r="AW651" s="75"/>
      <c r="AX651" s="75"/>
      <c r="AY651" s="75"/>
      <c r="AZ651" s="75"/>
      <c r="BA651" s="75"/>
      <c r="BB651" s="75"/>
      <c r="BC651" s="75"/>
      <c r="BD651" s="38"/>
    </row>
    <row r="652">
      <c r="A652" s="14"/>
      <c r="B652" s="14"/>
      <c r="C652" s="14"/>
      <c r="D652" s="14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  <c r="AQ652" s="75"/>
      <c r="AR652" s="75"/>
      <c r="AS652" s="75"/>
      <c r="AT652" s="75"/>
      <c r="AU652" s="75"/>
      <c r="AV652" s="75"/>
      <c r="AW652" s="75"/>
      <c r="AX652" s="75"/>
      <c r="AY652" s="75"/>
      <c r="AZ652" s="75"/>
      <c r="BA652" s="75"/>
      <c r="BB652" s="75"/>
      <c r="BC652" s="75"/>
      <c r="BD652" s="38"/>
    </row>
    <row r="653">
      <c r="A653" s="14"/>
      <c r="B653" s="14"/>
      <c r="C653" s="14"/>
      <c r="D653" s="14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  <c r="AQ653" s="75"/>
      <c r="AR653" s="75"/>
      <c r="AS653" s="75"/>
      <c r="AT653" s="75"/>
      <c r="AU653" s="75"/>
      <c r="AV653" s="75"/>
      <c r="AW653" s="75"/>
      <c r="AX653" s="75"/>
      <c r="AY653" s="75"/>
      <c r="AZ653" s="75"/>
      <c r="BA653" s="75"/>
      <c r="BB653" s="75"/>
      <c r="BC653" s="75"/>
      <c r="BD653" s="38"/>
    </row>
    <row r="654">
      <c r="A654" s="14"/>
      <c r="B654" s="14"/>
      <c r="C654" s="14"/>
      <c r="D654" s="14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  <c r="AQ654" s="75"/>
      <c r="AR654" s="75"/>
      <c r="AS654" s="75"/>
      <c r="AT654" s="75"/>
      <c r="AU654" s="75"/>
      <c r="AV654" s="75"/>
      <c r="AW654" s="75"/>
      <c r="AX654" s="75"/>
      <c r="AY654" s="75"/>
      <c r="AZ654" s="75"/>
      <c r="BA654" s="75"/>
      <c r="BB654" s="75"/>
      <c r="BC654" s="75"/>
      <c r="BD654" s="38"/>
    </row>
    <row r="655">
      <c r="A655" s="14"/>
      <c r="B655" s="14"/>
      <c r="C655" s="14"/>
      <c r="D655" s="14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  <c r="AQ655" s="75"/>
      <c r="AR655" s="75"/>
      <c r="AS655" s="75"/>
      <c r="AT655" s="75"/>
      <c r="AU655" s="75"/>
      <c r="AV655" s="75"/>
      <c r="AW655" s="75"/>
      <c r="AX655" s="75"/>
      <c r="AY655" s="75"/>
      <c r="AZ655" s="75"/>
      <c r="BA655" s="75"/>
      <c r="BB655" s="75"/>
      <c r="BC655" s="75"/>
      <c r="BD655" s="38"/>
    </row>
    <row r="656">
      <c r="A656" s="14"/>
      <c r="B656" s="14"/>
      <c r="C656" s="14"/>
      <c r="D656" s="14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  <c r="AQ656" s="75"/>
      <c r="AR656" s="75"/>
      <c r="AS656" s="75"/>
      <c r="AT656" s="75"/>
      <c r="AU656" s="75"/>
      <c r="AV656" s="75"/>
      <c r="AW656" s="75"/>
      <c r="AX656" s="75"/>
      <c r="AY656" s="75"/>
      <c r="AZ656" s="75"/>
      <c r="BA656" s="75"/>
      <c r="BB656" s="75"/>
      <c r="BC656" s="75"/>
      <c r="BD656" s="38"/>
    </row>
    <row r="657">
      <c r="A657" s="14"/>
      <c r="B657" s="14"/>
      <c r="C657" s="14"/>
      <c r="D657" s="14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  <c r="AQ657" s="75"/>
      <c r="AR657" s="75"/>
      <c r="AS657" s="75"/>
      <c r="AT657" s="75"/>
      <c r="AU657" s="75"/>
      <c r="AV657" s="75"/>
      <c r="AW657" s="75"/>
      <c r="AX657" s="75"/>
      <c r="AY657" s="75"/>
      <c r="AZ657" s="75"/>
      <c r="BA657" s="75"/>
      <c r="BB657" s="75"/>
      <c r="BC657" s="75"/>
      <c r="BD657" s="38"/>
    </row>
    <row r="658">
      <c r="A658" s="14"/>
      <c r="B658" s="14"/>
      <c r="C658" s="14"/>
      <c r="D658" s="14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  <c r="AQ658" s="75"/>
      <c r="AR658" s="75"/>
      <c r="AS658" s="75"/>
      <c r="AT658" s="75"/>
      <c r="AU658" s="75"/>
      <c r="AV658" s="75"/>
      <c r="AW658" s="75"/>
      <c r="AX658" s="75"/>
      <c r="AY658" s="75"/>
      <c r="AZ658" s="75"/>
      <c r="BA658" s="75"/>
      <c r="BB658" s="75"/>
      <c r="BC658" s="75"/>
      <c r="BD658" s="38"/>
    </row>
    <row r="659">
      <c r="A659" s="14"/>
      <c r="B659" s="14"/>
      <c r="C659" s="14"/>
      <c r="D659" s="14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  <c r="AQ659" s="75"/>
      <c r="AR659" s="75"/>
      <c r="AS659" s="75"/>
      <c r="AT659" s="75"/>
      <c r="AU659" s="75"/>
      <c r="AV659" s="75"/>
      <c r="AW659" s="75"/>
      <c r="AX659" s="75"/>
      <c r="AY659" s="75"/>
      <c r="AZ659" s="75"/>
      <c r="BA659" s="75"/>
      <c r="BB659" s="75"/>
      <c r="BC659" s="75"/>
      <c r="BD659" s="38"/>
    </row>
    <row r="660">
      <c r="A660" s="14"/>
      <c r="B660" s="14"/>
      <c r="C660" s="14"/>
      <c r="D660" s="14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  <c r="AQ660" s="75"/>
      <c r="AR660" s="75"/>
      <c r="AS660" s="75"/>
      <c r="AT660" s="75"/>
      <c r="AU660" s="75"/>
      <c r="AV660" s="75"/>
      <c r="AW660" s="75"/>
      <c r="AX660" s="75"/>
      <c r="AY660" s="75"/>
      <c r="AZ660" s="75"/>
      <c r="BA660" s="75"/>
      <c r="BB660" s="75"/>
      <c r="BC660" s="75"/>
      <c r="BD660" s="38"/>
    </row>
    <row r="661">
      <c r="A661" s="14"/>
      <c r="B661" s="14"/>
      <c r="C661" s="14"/>
      <c r="D661" s="14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  <c r="AQ661" s="75"/>
      <c r="AR661" s="75"/>
      <c r="AS661" s="75"/>
      <c r="AT661" s="75"/>
      <c r="AU661" s="75"/>
      <c r="AV661" s="75"/>
      <c r="AW661" s="75"/>
      <c r="AX661" s="75"/>
      <c r="AY661" s="75"/>
      <c r="AZ661" s="75"/>
      <c r="BA661" s="75"/>
      <c r="BB661" s="75"/>
      <c r="BC661" s="75"/>
      <c r="BD661" s="38"/>
    </row>
    <row r="662">
      <c r="A662" s="14"/>
      <c r="B662" s="14"/>
      <c r="C662" s="14"/>
      <c r="D662" s="14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  <c r="AQ662" s="75"/>
      <c r="AR662" s="75"/>
      <c r="AS662" s="75"/>
      <c r="AT662" s="75"/>
      <c r="AU662" s="75"/>
      <c r="AV662" s="75"/>
      <c r="AW662" s="75"/>
      <c r="AX662" s="75"/>
      <c r="AY662" s="75"/>
      <c r="AZ662" s="75"/>
      <c r="BA662" s="75"/>
      <c r="BB662" s="75"/>
      <c r="BC662" s="75"/>
      <c r="BD662" s="38"/>
    </row>
    <row r="663">
      <c r="A663" s="14"/>
      <c r="B663" s="14"/>
      <c r="C663" s="14"/>
      <c r="D663" s="14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  <c r="AQ663" s="75"/>
      <c r="AR663" s="75"/>
      <c r="AS663" s="75"/>
      <c r="AT663" s="75"/>
      <c r="AU663" s="75"/>
      <c r="AV663" s="75"/>
      <c r="AW663" s="75"/>
      <c r="AX663" s="75"/>
      <c r="AY663" s="75"/>
      <c r="AZ663" s="75"/>
      <c r="BA663" s="75"/>
      <c r="BB663" s="75"/>
      <c r="BC663" s="75"/>
      <c r="BD663" s="38"/>
    </row>
    <row r="664">
      <c r="A664" s="14"/>
      <c r="B664" s="14"/>
      <c r="C664" s="14"/>
      <c r="D664" s="14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  <c r="AQ664" s="75"/>
      <c r="AR664" s="75"/>
      <c r="AS664" s="75"/>
      <c r="AT664" s="75"/>
      <c r="AU664" s="75"/>
      <c r="AV664" s="75"/>
      <c r="AW664" s="75"/>
      <c r="AX664" s="75"/>
      <c r="AY664" s="75"/>
      <c r="AZ664" s="75"/>
      <c r="BA664" s="75"/>
      <c r="BB664" s="75"/>
      <c r="BC664" s="75"/>
      <c r="BD664" s="38"/>
    </row>
    <row r="665">
      <c r="A665" s="14"/>
      <c r="B665" s="14"/>
      <c r="C665" s="14"/>
      <c r="D665" s="14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  <c r="AQ665" s="75"/>
      <c r="AR665" s="75"/>
      <c r="AS665" s="75"/>
      <c r="AT665" s="75"/>
      <c r="AU665" s="75"/>
      <c r="AV665" s="75"/>
      <c r="AW665" s="75"/>
      <c r="AX665" s="75"/>
      <c r="AY665" s="75"/>
      <c r="AZ665" s="75"/>
      <c r="BA665" s="75"/>
      <c r="BB665" s="75"/>
      <c r="BC665" s="75"/>
      <c r="BD665" s="38"/>
    </row>
    <row r="666">
      <c r="A666" s="14"/>
      <c r="B666" s="14"/>
      <c r="C666" s="14"/>
      <c r="D666" s="14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  <c r="AQ666" s="75"/>
      <c r="AR666" s="75"/>
      <c r="AS666" s="75"/>
      <c r="AT666" s="75"/>
      <c r="AU666" s="75"/>
      <c r="AV666" s="75"/>
      <c r="AW666" s="75"/>
      <c r="AX666" s="75"/>
      <c r="AY666" s="75"/>
      <c r="AZ666" s="75"/>
      <c r="BA666" s="75"/>
      <c r="BB666" s="75"/>
      <c r="BC666" s="75"/>
      <c r="BD666" s="38"/>
    </row>
    <row r="667">
      <c r="A667" s="14"/>
      <c r="B667" s="14"/>
      <c r="C667" s="14"/>
      <c r="D667" s="14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  <c r="AQ667" s="75"/>
      <c r="AR667" s="75"/>
      <c r="AS667" s="75"/>
      <c r="AT667" s="75"/>
      <c r="AU667" s="75"/>
      <c r="AV667" s="75"/>
      <c r="AW667" s="75"/>
      <c r="AX667" s="75"/>
      <c r="AY667" s="75"/>
      <c r="AZ667" s="75"/>
      <c r="BA667" s="75"/>
      <c r="BB667" s="75"/>
      <c r="BC667" s="75"/>
      <c r="BD667" s="38"/>
    </row>
    <row r="668">
      <c r="A668" s="14"/>
      <c r="B668" s="14"/>
      <c r="C668" s="14"/>
      <c r="D668" s="14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  <c r="AQ668" s="75"/>
      <c r="AR668" s="75"/>
      <c r="AS668" s="75"/>
      <c r="AT668" s="75"/>
      <c r="AU668" s="75"/>
      <c r="AV668" s="75"/>
      <c r="AW668" s="75"/>
      <c r="AX668" s="75"/>
      <c r="AY668" s="75"/>
      <c r="AZ668" s="75"/>
      <c r="BA668" s="75"/>
      <c r="BB668" s="75"/>
      <c r="BC668" s="75"/>
      <c r="BD668" s="38"/>
    </row>
    <row r="669">
      <c r="A669" s="14"/>
      <c r="B669" s="14"/>
      <c r="C669" s="14"/>
      <c r="D669" s="14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  <c r="AQ669" s="75"/>
      <c r="AR669" s="75"/>
      <c r="AS669" s="75"/>
      <c r="AT669" s="75"/>
      <c r="AU669" s="75"/>
      <c r="AV669" s="75"/>
      <c r="AW669" s="75"/>
      <c r="AX669" s="75"/>
      <c r="AY669" s="75"/>
      <c r="AZ669" s="75"/>
      <c r="BA669" s="75"/>
      <c r="BB669" s="75"/>
      <c r="BC669" s="75"/>
      <c r="BD669" s="38"/>
    </row>
    <row r="670">
      <c r="A670" s="14"/>
      <c r="B670" s="14"/>
      <c r="C670" s="14"/>
      <c r="D670" s="14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  <c r="AQ670" s="75"/>
      <c r="AR670" s="75"/>
      <c r="AS670" s="75"/>
      <c r="AT670" s="75"/>
      <c r="AU670" s="75"/>
      <c r="AV670" s="75"/>
      <c r="AW670" s="75"/>
      <c r="AX670" s="75"/>
      <c r="AY670" s="75"/>
      <c r="AZ670" s="75"/>
      <c r="BA670" s="75"/>
      <c r="BB670" s="75"/>
      <c r="BC670" s="75"/>
      <c r="BD670" s="38"/>
    </row>
    <row r="671">
      <c r="A671" s="14"/>
      <c r="B671" s="14"/>
      <c r="C671" s="14"/>
      <c r="D671" s="14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  <c r="AQ671" s="75"/>
      <c r="AR671" s="75"/>
      <c r="AS671" s="75"/>
      <c r="AT671" s="75"/>
      <c r="AU671" s="75"/>
      <c r="AV671" s="75"/>
      <c r="AW671" s="75"/>
      <c r="AX671" s="75"/>
      <c r="AY671" s="75"/>
      <c r="AZ671" s="75"/>
      <c r="BA671" s="75"/>
      <c r="BB671" s="75"/>
      <c r="BC671" s="75"/>
      <c r="BD671" s="38"/>
    </row>
    <row r="672">
      <c r="A672" s="14"/>
      <c r="B672" s="14"/>
      <c r="C672" s="14"/>
      <c r="D672" s="14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  <c r="AQ672" s="75"/>
      <c r="AR672" s="75"/>
      <c r="AS672" s="75"/>
      <c r="AT672" s="75"/>
      <c r="AU672" s="75"/>
      <c r="AV672" s="75"/>
      <c r="AW672" s="75"/>
      <c r="AX672" s="75"/>
      <c r="AY672" s="75"/>
      <c r="AZ672" s="75"/>
      <c r="BA672" s="75"/>
      <c r="BB672" s="75"/>
      <c r="BC672" s="75"/>
      <c r="BD672" s="38"/>
    </row>
    <row r="673">
      <c r="A673" s="14"/>
      <c r="B673" s="14"/>
      <c r="C673" s="14"/>
      <c r="D673" s="14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  <c r="AQ673" s="75"/>
      <c r="AR673" s="75"/>
      <c r="AS673" s="75"/>
      <c r="AT673" s="75"/>
      <c r="AU673" s="75"/>
      <c r="AV673" s="75"/>
      <c r="AW673" s="75"/>
      <c r="AX673" s="75"/>
      <c r="AY673" s="75"/>
      <c r="AZ673" s="75"/>
      <c r="BA673" s="75"/>
      <c r="BB673" s="75"/>
      <c r="BC673" s="75"/>
      <c r="BD673" s="38"/>
    </row>
    <row r="674">
      <c r="A674" s="14"/>
      <c r="B674" s="14"/>
      <c r="C674" s="14"/>
      <c r="D674" s="14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  <c r="AQ674" s="75"/>
      <c r="AR674" s="75"/>
      <c r="AS674" s="75"/>
      <c r="AT674" s="75"/>
      <c r="AU674" s="75"/>
      <c r="AV674" s="75"/>
      <c r="AW674" s="75"/>
      <c r="AX674" s="75"/>
      <c r="AY674" s="75"/>
      <c r="AZ674" s="75"/>
      <c r="BA674" s="75"/>
      <c r="BB674" s="75"/>
      <c r="BC674" s="75"/>
      <c r="BD674" s="38"/>
    </row>
    <row r="675">
      <c r="A675" s="14"/>
      <c r="B675" s="14"/>
      <c r="C675" s="14"/>
      <c r="D675" s="14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  <c r="AQ675" s="75"/>
      <c r="AR675" s="75"/>
      <c r="AS675" s="75"/>
      <c r="AT675" s="75"/>
      <c r="AU675" s="75"/>
      <c r="AV675" s="75"/>
      <c r="AW675" s="75"/>
      <c r="AX675" s="75"/>
      <c r="AY675" s="75"/>
      <c r="AZ675" s="75"/>
      <c r="BA675" s="75"/>
      <c r="BB675" s="75"/>
      <c r="BC675" s="75"/>
      <c r="BD675" s="38"/>
    </row>
    <row r="676">
      <c r="A676" s="14"/>
      <c r="B676" s="14"/>
      <c r="C676" s="14"/>
      <c r="D676" s="14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  <c r="AQ676" s="75"/>
      <c r="AR676" s="75"/>
      <c r="AS676" s="75"/>
      <c r="AT676" s="75"/>
      <c r="AU676" s="75"/>
      <c r="AV676" s="75"/>
      <c r="AW676" s="75"/>
      <c r="AX676" s="75"/>
      <c r="AY676" s="75"/>
      <c r="AZ676" s="75"/>
      <c r="BA676" s="75"/>
      <c r="BB676" s="75"/>
      <c r="BC676" s="75"/>
      <c r="BD676" s="38"/>
    </row>
    <row r="677">
      <c r="A677" s="14"/>
      <c r="B677" s="14"/>
      <c r="C677" s="14"/>
      <c r="D677" s="14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  <c r="AQ677" s="75"/>
      <c r="AR677" s="75"/>
      <c r="AS677" s="75"/>
      <c r="AT677" s="75"/>
      <c r="AU677" s="75"/>
      <c r="AV677" s="75"/>
      <c r="AW677" s="75"/>
      <c r="AX677" s="75"/>
      <c r="AY677" s="75"/>
      <c r="AZ677" s="75"/>
      <c r="BA677" s="75"/>
      <c r="BB677" s="75"/>
      <c r="BC677" s="75"/>
      <c r="BD677" s="38"/>
    </row>
    <row r="678">
      <c r="A678" s="14"/>
      <c r="B678" s="14"/>
      <c r="C678" s="14"/>
      <c r="D678" s="14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  <c r="AQ678" s="75"/>
      <c r="AR678" s="75"/>
      <c r="AS678" s="75"/>
      <c r="AT678" s="75"/>
      <c r="AU678" s="75"/>
      <c r="AV678" s="75"/>
      <c r="AW678" s="75"/>
      <c r="AX678" s="75"/>
      <c r="AY678" s="75"/>
      <c r="AZ678" s="75"/>
      <c r="BA678" s="75"/>
      <c r="BB678" s="75"/>
      <c r="BC678" s="75"/>
      <c r="BD678" s="38"/>
    </row>
    <row r="679">
      <c r="A679" s="14"/>
      <c r="B679" s="14"/>
      <c r="C679" s="14"/>
      <c r="D679" s="14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  <c r="AQ679" s="75"/>
      <c r="AR679" s="75"/>
      <c r="AS679" s="75"/>
      <c r="AT679" s="75"/>
      <c r="AU679" s="75"/>
      <c r="AV679" s="75"/>
      <c r="AW679" s="75"/>
      <c r="AX679" s="75"/>
      <c r="AY679" s="75"/>
      <c r="AZ679" s="75"/>
      <c r="BA679" s="75"/>
      <c r="BB679" s="75"/>
      <c r="BC679" s="75"/>
      <c r="BD679" s="38"/>
    </row>
    <row r="680">
      <c r="A680" s="14"/>
      <c r="B680" s="14"/>
      <c r="C680" s="14"/>
      <c r="D680" s="14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  <c r="AQ680" s="75"/>
      <c r="AR680" s="75"/>
      <c r="AS680" s="75"/>
      <c r="AT680" s="75"/>
      <c r="AU680" s="75"/>
      <c r="AV680" s="75"/>
      <c r="AW680" s="75"/>
      <c r="AX680" s="75"/>
      <c r="AY680" s="75"/>
      <c r="AZ680" s="75"/>
      <c r="BA680" s="75"/>
      <c r="BB680" s="75"/>
      <c r="BC680" s="75"/>
      <c r="BD680" s="38"/>
    </row>
    <row r="681">
      <c r="A681" s="14"/>
      <c r="B681" s="14"/>
      <c r="C681" s="14"/>
      <c r="D681" s="14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  <c r="AQ681" s="75"/>
      <c r="AR681" s="75"/>
      <c r="AS681" s="75"/>
      <c r="AT681" s="75"/>
      <c r="AU681" s="75"/>
      <c r="AV681" s="75"/>
      <c r="AW681" s="75"/>
      <c r="AX681" s="75"/>
      <c r="AY681" s="75"/>
      <c r="AZ681" s="75"/>
      <c r="BA681" s="75"/>
      <c r="BB681" s="75"/>
      <c r="BC681" s="75"/>
      <c r="BD681" s="38"/>
    </row>
    <row r="682">
      <c r="A682" s="14"/>
      <c r="B682" s="14"/>
      <c r="C682" s="14"/>
      <c r="D682" s="14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  <c r="AQ682" s="75"/>
      <c r="AR682" s="75"/>
      <c r="AS682" s="75"/>
      <c r="AT682" s="75"/>
      <c r="AU682" s="75"/>
      <c r="AV682" s="75"/>
      <c r="AW682" s="75"/>
      <c r="AX682" s="75"/>
      <c r="AY682" s="75"/>
      <c r="AZ682" s="75"/>
      <c r="BA682" s="75"/>
      <c r="BB682" s="75"/>
      <c r="BC682" s="75"/>
      <c r="BD682" s="38"/>
    </row>
    <row r="683">
      <c r="A683" s="14"/>
      <c r="B683" s="14"/>
      <c r="C683" s="14"/>
      <c r="D683" s="14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  <c r="AQ683" s="75"/>
      <c r="AR683" s="75"/>
      <c r="AS683" s="75"/>
      <c r="AT683" s="75"/>
      <c r="AU683" s="75"/>
      <c r="AV683" s="75"/>
      <c r="AW683" s="75"/>
      <c r="AX683" s="75"/>
      <c r="AY683" s="75"/>
      <c r="AZ683" s="75"/>
      <c r="BA683" s="75"/>
      <c r="BB683" s="75"/>
      <c r="BC683" s="75"/>
      <c r="BD683" s="38"/>
    </row>
    <row r="684">
      <c r="A684" s="14"/>
      <c r="B684" s="14"/>
      <c r="C684" s="14"/>
      <c r="D684" s="14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  <c r="AQ684" s="75"/>
      <c r="AR684" s="75"/>
      <c r="AS684" s="75"/>
      <c r="AT684" s="75"/>
      <c r="AU684" s="75"/>
      <c r="AV684" s="75"/>
      <c r="AW684" s="75"/>
      <c r="AX684" s="75"/>
      <c r="AY684" s="75"/>
      <c r="AZ684" s="75"/>
      <c r="BA684" s="75"/>
      <c r="BB684" s="75"/>
      <c r="BC684" s="75"/>
      <c r="BD684" s="38"/>
    </row>
    <row r="685">
      <c r="A685" s="14"/>
      <c r="B685" s="14"/>
      <c r="C685" s="14"/>
      <c r="D685" s="14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  <c r="AQ685" s="75"/>
      <c r="AR685" s="75"/>
      <c r="AS685" s="75"/>
      <c r="AT685" s="75"/>
      <c r="AU685" s="75"/>
      <c r="AV685" s="75"/>
      <c r="AW685" s="75"/>
      <c r="AX685" s="75"/>
      <c r="AY685" s="75"/>
      <c r="AZ685" s="75"/>
      <c r="BA685" s="75"/>
      <c r="BB685" s="75"/>
      <c r="BC685" s="75"/>
      <c r="BD685" s="38"/>
    </row>
    <row r="686">
      <c r="A686" s="14"/>
      <c r="B686" s="14"/>
      <c r="C686" s="14"/>
      <c r="D686" s="14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  <c r="AQ686" s="75"/>
      <c r="AR686" s="75"/>
      <c r="AS686" s="75"/>
      <c r="AT686" s="75"/>
      <c r="AU686" s="75"/>
      <c r="AV686" s="75"/>
      <c r="AW686" s="75"/>
      <c r="AX686" s="75"/>
      <c r="AY686" s="75"/>
      <c r="AZ686" s="75"/>
      <c r="BA686" s="75"/>
      <c r="BB686" s="75"/>
      <c r="BC686" s="75"/>
      <c r="BD686" s="38"/>
    </row>
    <row r="687">
      <c r="A687" s="14"/>
      <c r="B687" s="14"/>
      <c r="C687" s="14"/>
      <c r="D687" s="14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  <c r="AQ687" s="75"/>
      <c r="AR687" s="75"/>
      <c r="AS687" s="75"/>
      <c r="AT687" s="75"/>
      <c r="AU687" s="75"/>
      <c r="AV687" s="75"/>
      <c r="AW687" s="75"/>
      <c r="AX687" s="75"/>
      <c r="AY687" s="75"/>
      <c r="AZ687" s="75"/>
      <c r="BA687" s="75"/>
      <c r="BB687" s="75"/>
      <c r="BC687" s="75"/>
      <c r="BD687" s="38"/>
    </row>
    <row r="688">
      <c r="A688" s="14"/>
      <c r="B688" s="14"/>
      <c r="C688" s="14"/>
      <c r="D688" s="14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  <c r="AQ688" s="75"/>
      <c r="AR688" s="75"/>
      <c r="AS688" s="75"/>
      <c r="AT688" s="75"/>
      <c r="AU688" s="75"/>
      <c r="AV688" s="75"/>
      <c r="AW688" s="75"/>
      <c r="AX688" s="75"/>
      <c r="AY688" s="75"/>
      <c r="AZ688" s="75"/>
      <c r="BA688" s="75"/>
      <c r="BB688" s="75"/>
      <c r="BC688" s="75"/>
      <c r="BD688" s="38"/>
    </row>
    <row r="689">
      <c r="A689" s="14"/>
      <c r="B689" s="14"/>
      <c r="C689" s="14"/>
      <c r="D689" s="14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  <c r="AQ689" s="75"/>
      <c r="AR689" s="75"/>
      <c r="AS689" s="75"/>
      <c r="AT689" s="75"/>
      <c r="AU689" s="75"/>
      <c r="AV689" s="75"/>
      <c r="AW689" s="75"/>
      <c r="AX689" s="75"/>
      <c r="AY689" s="75"/>
      <c r="AZ689" s="75"/>
      <c r="BA689" s="75"/>
      <c r="BB689" s="75"/>
      <c r="BC689" s="75"/>
      <c r="BD689" s="38"/>
    </row>
    <row r="690">
      <c r="A690" s="14"/>
      <c r="B690" s="14"/>
      <c r="C690" s="14"/>
      <c r="D690" s="14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  <c r="AQ690" s="75"/>
      <c r="AR690" s="75"/>
      <c r="AS690" s="75"/>
      <c r="AT690" s="75"/>
      <c r="AU690" s="75"/>
      <c r="AV690" s="75"/>
      <c r="AW690" s="75"/>
      <c r="AX690" s="75"/>
      <c r="AY690" s="75"/>
      <c r="AZ690" s="75"/>
      <c r="BA690" s="75"/>
      <c r="BB690" s="75"/>
      <c r="BC690" s="75"/>
      <c r="BD690" s="38"/>
    </row>
    <row r="691">
      <c r="A691" s="14"/>
      <c r="B691" s="14"/>
      <c r="C691" s="14"/>
      <c r="D691" s="14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  <c r="AQ691" s="75"/>
      <c r="AR691" s="75"/>
      <c r="AS691" s="75"/>
      <c r="AT691" s="75"/>
      <c r="AU691" s="75"/>
      <c r="AV691" s="75"/>
      <c r="AW691" s="75"/>
      <c r="AX691" s="75"/>
      <c r="AY691" s="75"/>
      <c r="AZ691" s="75"/>
      <c r="BA691" s="75"/>
      <c r="BB691" s="75"/>
      <c r="BC691" s="75"/>
      <c r="BD691" s="38"/>
    </row>
    <row r="692">
      <c r="A692" s="14"/>
      <c r="B692" s="14"/>
      <c r="C692" s="14"/>
      <c r="D692" s="14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  <c r="AQ692" s="75"/>
      <c r="AR692" s="75"/>
      <c r="AS692" s="75"/>
      <c r="AT692" s="75"/>
      <c r="AU692" s="75"/>
      <c r="AV692" s="75"/>
      <c r="AW692" s="75"/>
      <c r="AX692" s="75"/>
      <c r="AY692" s="75"/>
      <c r="AZ692" s="75"/>
      <c r="BA692" s="75"/>
      <c r="BB692" s="75"/>
      <c r="BC692" s="75"/>
      <c r="BD692" s="38"/>
    </row>
    <row r="693">
      <c r="A693" s="14"/>
      <c r="B693" s="14"/>
      <c r="C693" s="14"/>
      <c r="D693" s="14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  <c r="AQ693" s="75"/>
      <c r="AR693" s="75"/>
      <c r="AS693" s="75"/>
      <c r="AT693" s="75"/>
      <c r="AU693" s="75"/>
      <c r="AV693" s="75"/>
      <c r="AW693" s="75"/>
      <c r="AX693" s="75"/>
      <c r="AY693" s="75"/>
      <c r="AZ693" s="75"/>
      <c r="BA693" s="75"/>
      <c r="BB693" s="75"/>
      <c r="BC693" s="75"/>
      <c r="BD693" s="38"/>
    </row>
    <row r="694">
      <c r="A694" s="14"/>
      <c r="B694" s="14"/>
      <c r="C694" s="14"/>
      <c r="D694" s="14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  <c r="AQ694" s="75"/>
      <c r="AR694" s="75"/>
      <c r="AS694" s="75"/>
      <c r="AT694" s="75"/>
      <c r="AU694" s="75"/>
      <c r="AV694" s="75"/>
      <c r="AW694" s="75"/>
      <c r="AX694" s="75"/>
      <c r="AY694" s="75"/>
      <c r="AZ694" s="75"/>
      <c r="BA694" s="75"/>
      <c r="BB694" s="75"/>
      <c r="BC694" s="75"/>
      <c r="BD694" s="38"/>
    </row>
    <row r="695">
      <c r="A695" s="14"/>
      <c r="B695" s="14"/>
      <c r="C695" s="14"/>
      <c r="D695" s="14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  <c r="AQ695" s="75"/>
      <c r="AR695" s="75"/>
      <c r="AS695" s="75"/>
      <c r="AT695" s="75"/>
      <c r="AU695" s="75"/>
      <c r="AV695" s="75"/>
      <c r="AW695" s="75"/>
      <c r="AX695" s="75"/>
      <c r="AY695" s="75"/>
      <c r="AZ695" s="75"/>
      <c r="BA695" s="75"/>
      <c r="BB695" s="75"/>
      <c r="BC695" s="75"/>
      <c r="BD695" s="38"/>
    </row>
    <row r="696">
      <c r="A696" s="14"/>
      <c r="B696" s="14"/>
      <c r="C696" s="14"/>
      <c r="D696" s="14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  <c r="AQ696" s="75"/>
      <c r="AR696" s="75"/>
      <c r="AS696" s="75"/>
      <c r="AT696" s="75"/>
      <c r="AU696" s="75"/>
      <c r="AV696" s="75"/>
      <c r="AW696" s="75"/>
      <c r="AX696" s="75"/>
      <c r="AY696" s="75"/>
      <c r="AZ696" s="75"/>
      <c r="BA696" s="75"/>
      <c r="BB696" s="75"/>
      <c r="BC696" s="75"/>
      <c r="BD696" s="38"/>
    </row>
    <row r="697">
      <c r="A697" s="14"/>
      <c r="B697" s="14"/>
      <c r="C697" s="14"/>
      <c r="D697" s="14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  <c r="AQ697" s="75"/>
      <c r="AR697" s="75"/>
      <c r="AS697" s="75"/>
      <c r="AT697" s="75"/>
      <c r="AU697" s="75"/>
      <c r="AV697" s="75"/>
      <c r="AW697" s="75"/>
      <c r="AX697" s="75"/>
      <c r="AY697" s="75"/>
      <c r="AZ697" s="75"/>
      <c r="BA697" s="75"/>
      <c r="BB697" s="75"/>
      <c r="BC697" s="75"/>
      <c r="BD697" s="38"/>
    </row>
    <row r="698">
      <c r="A698" s="14"/>
      <c r="B698" s="14"/>
      <c r="C698" s="14"/>
      <c r="D698" s="14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  <c r="AQ698" s="75"/>
      <c r="AR698" s="75"/>
      <c r="AS698" s="75"/>
      <c r="AT698" s="75"/>
      <c r="AU698" s="75"/>
      <c r="AV698" s="75"/>
      <c r="AW698" s="75"/>
      <c r="AX698" s="75"/>
      <c r="AY698" s="75"/>
      <c r="AZ698" s="75"/>
      <c r="BA698" s="75"/>
      <c r="BB698" s="75"/>
      <c r="BC698" s="75"/>
      <c r="BD698" s="38"/>
    </row>
    <row r="699">
      <c r="A699" s="14"/>
      <c r="B699" s="14"/>
      <c r="C699" s="14"/>
      <c r="D699" s="14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  <c r="AQ699" s="75"/>
      <c r="AR699" s="75"/>
      <c r="AS699" s="75"/>
      <c r="AT699" s="75"/>
      <c r="AU699" s="75"/>
      <c r="AV699" s="75"/>
      <c r="AW699" s="75"/>
      <c r="AX699" s="75"/>
      <c r="AY699" s="75"/>
      <c r="AZ699" s="75"/>
      <c r="BA699" s="75"/>
      <c r="BB699" s="75"/>
      <c r="BC699" s="75"/>
      <c r="BD699" s="38"/>
    </row>
    <row r="700">
      <c r="A700" s="14"/>
      <c r="B700" s="14"/>
      <c r="C700" s="14"/>
      <c r="D700" s="14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  <c r="AQ700" s="75"/>
      <c r="AR700" s="75"/>
      <c r="AS700" s="75"/>
      <c r="AT700" s="75"/>
      <c r="AU700" s="75"/>
      <c r="AV700" s="75"/>
      <c r="AW700" s="75"/>
      <c r="AX700" s="75"/>
      <c r="AY700" s="75"/>
      <c r="AZ700" s="75"/>
      <c r="BA700" s="75"/>
      <c r="BB700" s="75"/>
      <c r="BC700" s="75"/>
      <c r="BD700" s="38"/>
    </row>
    <row r="701">
      <c r="A701" s="14"/>
      <c r="B701" s="14"/>
      <c r="C701" s="14"/>
      <c r="D701" s="14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  <c r="AQ701" s="75"/>
      <c r="AR701" s="75"/>
      <c r="AS701" s="75"/>
      <c r="AT701" s="75"/>
      <c r="AU701" s="75"/>
      <c r="AV701" s="75"/>
      <c r="AW701" s="75"/>
      <c r="AX701" s="75"/>
      <c r="AY701" s="75"/>
      <c r="AZ701" s="75"/>
      <c r="BA701" s="75"/>
      <c r="BB701" s="75"/>
      <c r="BC701" s="75"/>
      <c r="BD701" s="38"/>
    </row>
    <row r="702">
      <c r="A702" s="14"/>
      <c r="B702" s="14"/>
      <c r="C702" s="14"/>
      <c r="D702" s="14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  <c r="AQ702" s="75"/>
      <c r="AR702" s="75"/>
      <c r="AS702" s="75"/>
      <c r="AT702" s="75"/>
      <c r="AU702" s="75"/>
      <c r="AV702" s="75"/>
      <c r="AW702" s="75"/>
      <c r="AX702" s="75"/>
      <c r="AY702" s="75"/>
      <c r="AZ702" s="75"/>
      <c r="BA702" s="75"/>
      <c r="BB702" s="75"/>
      <c r="BC702" s="75"/>
      <c r="BD702" s="38"/>
    </row>
    <row r="703">
      <c r="A703" s="14"/>
      <c r="B703" s="14"/>
      <c r="C703" s="14"/>
      <c r="D703" s="14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  <c r="AQ703" s="75"/>
      <c r="AR703" s="75"/>
      <c r="AS703" s="75"/>
      <c r="AT703" s="75"/>
      <c r="AU703" s="75"/>
      <c r="AV703" s="75"/>
      <c r="AW703" s="75"/>
      <c r="AX703" s="75"/>
      <c r="AY703" s="75"/>
      <c r="AZ703" s="75"/>
      <c r="BA703" s="75"/>
      <c r="BB703" s="75"/>
      <c r="BC703" s="75"/>
      <c r="BD703" s="38"/>
    </row>
    <row r="704">
      <c r="A704" s="14"/>
      <c r="B704" s="14"/>
      <c r="C704" s="14"/>
      <c r="D704" s="14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  <c r="AQ704" s="75"/>
      <c r="AR704" s="75"/>
      <c r="AS704" s="75"/>
      <c r="AT704" s="75"/>
      <c r="AU704" s="75"/>
      <c r="AV704" s="75"/>
      <c r="AW704" s="75"/>
      <c r="AX704" s="75"/>
      <c r="AY704" s="75"/>
      <c r="AZ704" s="75"/>
      <c r="BA704" s="75"/>
      <c r="BB704" s="75"/>
      <c r="BC704" s="75"/>
      <c r="BD704" s="38"/>
    </row>
    <row r="705">
      <c r="A705" s="14"/>
      <c r="B705" s="14"/>
      <c r="C705" s="14"/>
      <c r="D705" s="14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  <c r="AQ705" s="75"/>
      <c r="AR705" s="75"/>
      <c r="AS705" s="75"/>
      <c r="AT705" s="75"/>
      <c r="AU705" s="75"/>
      <c r="AV705" s="75"/>
      <c r="AW705" s="75"/>
      <c r="AX705" s="75"/>
      <c r="AY705" s="75"/>
      <c r="AZ705" s="75"/>
      <c r="BA705" s="75"/>
      <c r="BB705" s="75"/>
      <c r="BC705" s="75"/>
      <c r="BD705" s="38"/>
    </row>
    <row r="706">
      <c r="A706" s="14"/>
      <c r="B706" s="14"/>
      <c r="C706" s="14"/>
      <c r="D706" s="14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  <c r="AQ706" s="75"/>
      <c r="AR706" s="75"/>
      <c r="AS706" s="75"/>
      <c r="AT706" s="75"/>
      <c r="AU706" s="75"/>
      <c r="AV706" s="75"/>
      <c r="AW706" s="75"/>
      <c r="AX706" s="75"/>
      <c r="AY706" s="75"/>
      <c r="AZ706" s="75"/>
      <c r="BA706" s="75"/>
      <c r="BB706" s="75"/>
      <c r="BC706" s="75"/>
      <c r="BD706" s="38"/>
    </row>
    <row r="707">
      <c r="A707" s="14"/>
      <c r="B707" s="14"/>
      <c r="C707" s="14"/>
      <c r="D707" s="14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  <c r="AQ707" s="75"/>
      <c r="AR707" s="75"/>
      <c r="AS707" s="75"/>
      <c r="AT707" s="75"/>
      <c r="AU707" s="75"/>
      <c r="AV707" s="75"/>
      <c r="AW707" s="75"/>
      <c r="AX707" s="75"/>
      <c r="AY707" s="75"/>
      <c r="AZ707" s="75"/>
      <c r="BA707" s="75"/>
      <c r="BB707" s="75"/>
      <c r="BC707" s="75"/>
      <c r="BD707" s="38"/>
    </row>
    <row r="708">
      <c r="A708" s="14"/>
      <c r="B708" s="14"/>
      <c r="C708" s="14"/>
      <c r="D708" s="14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  <c r="AQ708" s="75"/>
      <c r="AR708" s="75"/>
      <c r="AS708" s="75"/>
      <c r="AT708" s="75"/>
      <c r="AU708" s="75"/>
      <c r="AV708" s="75"/>
      <c r="AW708" s="75"/>
      <c r="AX708" s="75"/>
      <c r="AY708" s="75"/>
      <c r="AZ708" s="75"/>
      <c r="BA708" s="75"/>
      <c r="BB708" s="75"/>
      <c r="BC708" s="75"/>
      <c r="BD708" s="38"/>
    </row>
    <row r="709">
      <c r="A709" s="14"/>
      <c r="B709" s="14"/>
      <c r="C709" s="14"/>
      <c r="D709" s="14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  <c r="AQ709" s="75"/>
      <c r="AR709" s="75"/>
      <c r="AS709" s="75"/>
      <c r="AT709" s="75"/>
      <c r="AU709" s="75"/>
      <c r="AV709" s="75"/>
      <c r="AW709" s="75"/>
      <c r="AX709" s="75"/>
      <c r="AY709" s="75"/>
      <c r="AZ709" s="75"/>
      <c r="BA709" s="75"/>
      <c r="BB709" s="75"/>
      <c r="BC709" s="75"/>
      <c r="BD709" s="38"/>
    </row>
    <row r="710">
      <c r="A710" s="14"/>
      <c r="B710" s="14"/>
      <c r="C710" s="14"/>
      <c r="D710" s="1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  <c r="AQ710" s="75"/>
      <c r="AR710" s="75"/>
      <c r="AS710" s="75"/>
      <c r="AT710" s="75"/>
      <c r="AU710" s="75"/>
      <c r="AV710" s="75"/>
      <c r="AW710" s="75"/>
      <c r="AX710" s="75"/>
      <c r="AY710" s="75"/>
      <c r="AZ710" s="75"/>
      <c r="BA710" s="75"/>
      <c r="BB710" s="75"/>
      <c r="BC710" s="75"/>
      <c r="BD710" s="38"/>
    </row>
    <row r="711">
      <c r="A711" s="14"/>
      <c r="B711" s="14"/>
      <c r="C711" s="14"/>
      <c r="D711" s="14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  <c r="AQ711" s="75"/>
      <c r="AR711" s="75"/>
      <c r="AS711" s="75"/>
      <c r="AT711" s="75"/>
      <c r="AU711" s="75"/>
      <c r="AV711" s="75"/>
      <c r="AW711" s="75"/>
      <c r="AX711" s="75"/>
      <c r="AY711" s="75"/>
      <c r="AZ711" s="75"/>
      <c r="BA711" s="75"/>
      <c r="BB711" s="75"/>
      <c r="BC711" s="75"/>
      <c r="BD711" s="38"/>
    </row>
    <row r="712">
      <c r="A712" s="14"/>
      <c r="B712" s="14"/>
      <c r="C712" s="14"/>
      <c r="D712" s="14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  <c r="AQ712" s="75"/>
      <c r="AR712" s="75"/>
      <c r="AS712" s="75"/>
      <c r="AT712" s="75"/>
      <c r="AU712" s="75"/>
      <c r="AV712" s="75"/>
      <c r="AW712" s="75"/>
      <c r="AX712" s="75"/>
      <c r="AY712" s="75"/>
      <c r="AZ712" s="75"/>
      <c r="BA712" s="75"/>
      <c r="BB712" s="75"/>
      <c r="BC712" s="75"/>
      <c r="BD712" s="38"/>
    </row>
    <row r="713">
      <c r="A713" s="14"/>
      <c r="B713" s="14"/>
      <c r="C713" s="14"/>
      <c r="D713" s="14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  <c r="AQ713" s="75"/>
      <c r="AR713" s="75"/>
      <c r="AS713" s="75"/>
      <c r="AT713" s="75"/>
      <c r="AU713" s="75"/>
      <c r="AV713" s="75"/>
      <c r="AW713" s="75"/>
      <c r="AX713" s="75"/>
      <c r="AY713" s="75"/>
      <c r="AZ713" s="75"/>
      <c r="BA713" s="75"/>
      <c r="BB713" s="75"/>
      <c r="BC713" s="75"/>
      <c r="BD713" s="38"/>
    </row>
    <row r="714">
      <c r="A714" s="14"/>
      <c r="B714" s="14"/>
      <c r="C714" s="14"/>
      <c r="D714" s="14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  <c r="AQ714" s="75"/>
      <c r="AR714" s="75"/>
      <c r="AS714" s="75"/>
      <c r="AT714" s="75"/>
      <c r="AU714" s="75"/>
      <c r="AV714" s="75"/>
      <c r="AW714" s="75"/>
      <c r="AX714" s="75"/>
      <c r="AY714" s="75"/>
      <c r="AZ714" s="75"/>
      <c r="BA714" s="75"/>
      <c r="BB714" s="75"/>
      <c r="BC714" s="75"/>
      <c r="BD714" s="38"/>
    </row>
    <row r="715">
      <c r="A715" s="14"/>
      <c r="B715" s="14"/>
      <c r="C715" s="14"/>
      <c r="D715" s="14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  <c r="AQ715" s="75"/>
      <c r="AR715" s="75"/>
      <c r="AS715" s="75"/>
      <c r="AT715" s="75"/>
      <c r="AU715" s="75"/>
      <c r="AV715" s="75"/>
      <c r="AW715" s="75"/>
      <c r="AX715" s="75"/>
      <c r="AY715" s="75"/>
      <c r="AZ715" s="75"/>
      <c r="BA715" s="75"/>
      <c r="BB715" s="75"/>
      <c r="BC715" s="75"/>
      <c r="BD715" s="38"/>
    </row>
    <row r="716">
      <c r="A716" s="14"/>
      <c r="B716" s="14"/>
      <c r="C716" s="14"/>
      <c r="D716" s="14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  <c r="AQ716" s="75"/>
      <c r="AR716" s="75"/>
      <c r="AS716" s="75"/>
      <c r="AT716" s="75"/>
      <c r="AU716" s="75"/>
      <c r="AV716" s="75"/>
      <c r="AW716" s="75"/>
      <c r="AX716" s="75"/>
      <c r="AY716" s="75"/>
      <c r="AZ716" s="75"/>
      <c r="BA716" s="75"/>
      <c r="BB716" s="75"/>
      <c r="BC716" s="75"/>
      <c r="BD716" s="38"/>
    </row>
    <row r="717">
      <c r="A717" s="14"/>
      <c r="B717" s="14"/>
      <c r="C717" s="14"/>
      <c r="D717" s="14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  <c r="AQ717" s="75"/>
      <c r="AR717" s="75"/>
      <c r="AS717" s="75"/>
      <c r="AT717" s="75"/>
      <c r="AU717" s="75"/>
      <c r="AV717" s="75"/>
      <c r="AW717" s="75"/>
      <c r="AX717" s="75"/>
      <c r="AY717" s="75"/>
      <c r="AZ717" s="75"/>
      <c r="BA717" s="75"/>
      <c r="BB717" s="75"/>
      <c r="BC717" s="75"/>
      <c r="BD717" s="38"/>
    </row>
    <row r="718">
      <c r="A718" s="14"/>
      <c r="B718" s="14"/>
      <c r="C718" s="14"/>
      <c r="D718" s="14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  <c r="AQ718" s="75"/>
      <c r="AR718" s="75"/>
      <c r="AS718" s="75"/>
      <c r="AT718" s="75"/>
      <c r="AU718" s="75"/>
      <c r="AV718" s="75"/>
      <c r="AW718" s="75"/>
      <c r="AX718" s="75"/>
      <c r="AY718" s="75"/>
      <c r="AZ718" s="75"/>
      <c r="BA718" s="75"/>
      <c r="BB718" s="75"/>
      <c r="BC718" s="75"/>
      <c r="BD718" s="38"/>
    </row>
    <row r="719">
      <c r="A719" s="14"/>
      <c r="B719" s="14"/>
      <c r="C719" s="14"/>
      <c r="D719" s="14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  <c r="AQ719" s="75"/>
      <c r="AR719" s="75"/>
      <c r="AS719" s="75"/>
      <c r="AT719" s="75"/>
      <c r="AU719" s="75"/>
      <c r="AV719" s="75"/>
      <c r="AW719" s="75"/>
      <c r="AX719" s="75"/>
      <c r="AY719" s="75"/>
      <c r="AZ719" s="75"/>
      <c r="BA719" s="75"/>
      <c r="BB719" s="75"/>
      <c r="BC719" s="75"/>
      <c r="BD719" s="38"/>
    </row>
    <row r="720">
      <c r="A720" s="14"/>
      <c r="B720" s="14"/>
      <c r="C720" s="14"/>
      <c r="D720" s="14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  <c r="AQ720" s="75"/>
      <c r="AR720" s="75"/>
      <c r="AS720" s="75"/>
      <c r="AT720" s="75"/>
      <c r="AU720" s="75"/>
      <c r="AV720" s="75"/>
      <c r="AW720" s="75"/>
      <c r="AX720" s="75"/>
      <c r="AY720" s="75"/>
      <c r="AZ720" s="75"/>
      <c r="BA720" s="75"/>
      <c r="BB720" s="75"/>
      <c r="BC720" s="75"/>
      <c r="BD720" s="38"/>
    </row>
    <row r="721">
      <c r="A721" s="14"/>
      <c r="B721" s="14"/>
      <c r="C721" s="14"/>
      <c r="D721" s="14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  <c r="AQ721" s="75"/>
      <c r="AR721" s="75"/>
      <c r="AS721" s="75"/>
      <c r="AT721" s="75"/>
      <c r="AU721" s="75"/>
      <c r="AV721" s="75"/>
      <c r="AW721" s="75"/>
      <c r="AX721" s="75"/>
      <c r="AY721" s="75"/>
      <c r="AZ721" s="75"/>
      <c r="BA721" s="75"/>
      <c r="BB721" s="75"/>
      <c r="BC721" s="75"/>
      <c r="BD721" s="38"/>
    </row>
    <row r="722">
      <c r="A722" s="14"/>
      <c r="B722" s="14"/>
      <c r="C722" s="14"/>
      <c r="D722" s="14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  <c r="AQ722" s="75"/>
      <c r="AR722" s="75"/>
      <c r="AS722" s="75"/>
      <c r="AT722" s="75"/>
      <c r="AU722" s="75"/>
      <c r="AV722" s="75"/>
      <c r="AW722" s="75"/>
      <c r="AX722" s="75"/>
      <c r="AY722" s="75"/>
      <c r="AZ722" s="75"/>
      <c r="BA722" s="75"/>
      <c r="BB722" s="75"/>
      <c r="BC722" s="75"/>
      <c r="BD722" s="38"/>
    </row>
    <row r="723">
      <c r="A723" s="14"/>
      <c r="B723" s="14"/>
      <c r="C723" s="14"/>
      <c r="D723" s="14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  <c r="AQ723" s="75"/>
      <c r="AR723" s="75"/>
      <c r="AS723" s="75"/>
      <c r="AT723" s="75"/>
      <c r="AU723" s="75"/>
      <c r="AV723" s="75"/>
      <c r="AW723" s="75"/>
      <c r="AX723" s="75"/>
      <c r="AY723" s="75"/>
      <c r="AZ723" s="75"/>
      <c r="BA723" s="75"/>
      <c r="BB723" s="75"/>
      <c r="BC723" s="75"/>
      <c r="BD723" s="38"/>
    </row>
    <row r="724">
      <c r="A724" s="14"/>
      <c r="B724" s="14"/>
      <c r="C724" s="14"/>
      <c r="D724" s="14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  <c r="AQ724" s="75"/>
      <c r="AR724" s="75"/>
      <c r="AS724" s="75"/>
      <c r="AT724" s="75"/>
      <c r="AU724" s="75"/>
      <c r="AV724" s="75"/>
      <c r="AW724" s="75"/>
      <c r="AX724" s="75"/>
      <c r="AY724" s="75"/>
      <c r="AZ724" s="75"/>
      <c r="BA724" s="75"/>
      <c r="BB724" s="75"/>
      <c r="BC724" s="75"/>
      <c r="BD724" s="38"/>
    </row>
    <row r="725">
      <c r="A725" s="14"/>
      <c r="B725" s="14"/>
      <c r="C725" s="14"/>
      <c r="D725" s="14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  <c r="AQ725" s="75"/>
      <c r="AR725" s="75"/>
      <c r="AS725" s="75"/>
      <c r="AT725" s="75"/>
      <c r="AU725" s="75"/>
      <c r="AV725" s="75"/>
      <c r="AW725" s="75"/>
      <c r="AX725" s="75"/>
      <c r="AY725" s="75"/>
      <c r="AZ725" s="75"/>
      <c r="BA725" s="75"/>
      <c r="BB725" s="75"/>
      <c r="BC725" s="75"/>
      <c r="BD725" s="38"/>
    </row>
    <row r="726">
      <c r="A726" s="14"/>
      <c r="B726" s="14"/>
      <c r="C726" s="14"/>
      <c r="D726" s="14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  <c r="AQ726" s="75"/>
      <c r="AR726" s="75"/>
      <c r="AS726" s="75"/>
      <c r="AT726" s="75"/>
      <c r="AU726" s="75"/>
      <c r="AV726" s="75"/>
      <c r="AW726" s="75"/>
      <c r="AX726" s="75"/>
      <c r="AY726" s="75"/>
      <c r="AZ726" s="75"/>
      <c r="BA726" s="75"/>
      <c r="BB726" s="75"/>
      <c r="BC726" s="75"/>
      <c r="BD726" s="38"/>
    </row>
    <row r="727">
      <c r="A727" s="14"/>
      <c r="B727" s="14"/>
      <c r="C727" s="14"/>
      <c r="D727" s="14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  <c r="AQ727" s="75"/>
      <c r="AR727" s="75"/>
      <c r="AS727" s="75"/>
      <c r="AT727" s="75"/>
      <c r="AU727" s="75"/>
      <c r="AV727" s="75"/>
      <c r="AW727" s="75"/>
      <c r="AX727" s="75"/>
      <c r="AY727" s="75"/>
      <c r="AZ727" s="75"/>
      <c r="BA727" s="75"/>
      <c r="BB727" s="75"/>
      <c r="BC727" s="75"/>
      <c r="BD727" s="38"/>
    </row>
    <row r="728">
      <c r="A728" s="14"/>
      <c r="B728" s="14"/>
      <c r="C728" s="14"/>
      <c r="D728" s="14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  <c r="AQ728" s="75"/>
      <c r="AR728" s="75"/>
      <c r="AS728" s="75"/>
      <c r="AT728" s="75"/>
      <c r="AU728" s="75"/>
      <c r="AV728" s="75"/>
      <c r="AW728" s="75"/>
      <c r="AX728" s="75"/>
      <c r="AY728" s="75"/>
      <c r="AZ728" s="75"/>
      <c r="BA728" s="75"/>
      <c r="BB728" s="75"/>
      <c r="BC728" s="75"/>
      <c r="BD728" s="38"/>
    </row>
    <row r="729">
      <c r="A729" s="14"/>
      <c r="B729" s="14"/>
      <c r="C729" s="14"/>
      <c r="D729" s="14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  <c r="AQ729" s="75"/>
      <c r="AR729" s="75"/>
      <c r="AS729" s="75"/>
      <c r="AT729" s="75"/>
      <c r="AU729" s="75"/>
      <c r="AV729" s="75"/>
      <c r="AW729" s="75"/>
      <c r="AX729" s="75"/>
      <c r="AY729" s="75"/>
      <c r="AZ729" s="75"/>
      <c r="BA729" s="75"/>
      <c r="BB729" s="75"/>
      <c r="BC729" s="75"/>
      <c r="BD729" s="38"/>
    </row>
    <row r="730">
      <c r="A730" s="14"/>
      <c r="B730" s="14"/>
      <c r="C730" s="14"/>
      <c r="D730" s="14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  <c r="AQ730" s="75"/>
      <c r="AR730" s="75"/>
      <c r="AS730" s="75"/>
      <c r="AT730" s="75"/>
      <c r="AU730" s="75"/>
      <c r="AV730" s="75"/>
      <c r="AW730" s="75"/>
      <c r="AX730" s="75"/>
      <c r="AY730" s="75"/>
      <c r="AZ730" s="75"/>
      <c r="BA730" s="75"/>
      <c r="BB730" s="75"/>
      <c r="BC730" s="75"/>
      <c r="BD730" s="38"/>
    </row>
    <row r="731">
      <c r="A731" s="14"/>
      <c r="B731" s="14"/>
      <c r="C731" s="14"/>
      <c r="D731" s="14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  <c r="AQ731" s="75"/>
      <c r="AR731" s="75"/>
      <c r="AS731" s="75"/>
      <c r="AT731" s="75"/>
      <c r="AU731" s="75"/>
      <c r="AV731" s="75"/>
      <c r="AW731" s="75"/>
      <c r="AX731" s="75"/>
      <c r="AY731" s="75"/>
      <c r="AZ731" s="75"/>
      <c r="BA731" s="75"/>
      <c r="BB731" s="75"/>
      <c r="BC731" s="75"/>
      <c r="BD731" s="38"/>
    </row>
    <row r="732">
      <c r="A732" s="14"/>
      <c r="B732" s="14"/>
      <c r="C732" s="14"/>
      <c r="D732" s="14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  <c r="AQ732" s="75"/>
      <c r="AR732" s="75"/>
      <c r="AS732" s="75"/>
      <c r="AT732" s="75"/>
      <c r="AU732" s="75"/>
      <c r="AV732" s="75"/>
      <c r="AW732" s="75"/>
      <c r="AX732" s="75"/>
      <c r="AY732" s="75"/>
      <c r="AZ732" s="75"/>
      <c r="BA732" s="75"/>
      <c r="BB732" s="75"/>
      <c r="BC732" s="75"/>
      <c r="BD732" s="38"/>
    </row>
    <row r="733">
      <c r="A733" s="14"/>
      <c r="B733" s="14"/>
      <c r="C733" s="14"/>
      <c r="D733" s="14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  <c r="AQ733" s="75"/>
      <c r="AR733" s="75"/>
      <c r="AS733" s="75"/>
      <c r="AT733" s="75"/>
      <c r="AU733" s="75"/>
      <c r="AV733" s="75"/>
      <c r="AW733" s="75"/>
      <c r="AX733" s="75"/>
      <c r="AY733" s="75"/>
      <c r="AZ733" s="75"/>
      <c r="BA733" s="75"/>
      <c r="BB733" s="75"/>
      <c r="BC733" s="75"/>
      <c r="BD733" s="38"/>
    </row>
    <row r="734">
      <c r="A734" s="14"/>
      <c r="B734" s="14"/>
      <c r="C734" s="14"/>
      <c r="D734" s="14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  <c r="AQ734" s="75"/>
      <c r="AR734" s="75"/>
      <c r="AS734" s="75"/>
      <c r="AT734" s="75"/>
      <c r="AU734" s="75"/>
      <c r="AV734" s="75"/>
      <c r="AW734" s="75"/>
      <c r="AX734" s="75"/>
      <c r="AY734" s="75"/>
      <c r="AZ734" s="75"/>
      <c r="BA734" s="75"/>
      <c r="BB734" s="75"/>
      <c r="BC734" s="75"/>
      <c r="BD734" s="38"/>
    </row>
    <row r="735">
      <c r="A735" s="14"/>
      <c r="B735" s="14"/>
      <c r="C735" s="14"/>
      <c r="D735" s="14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  <c r="AQ735" s="75"/>
      <c r="AR735" s="75"/>
      <c r="AS735" s="75"/>
      <c r="AT735" s="75"/>
      <c r="AU735" s="75"/>
      <c r="AV735" s="75"/>
      <c r="AW735" s="75"/>
      <c r="AX735" s="75"/>
      <c r="AY735" s="75"/>
      <c r="AZ735" s="75"/>
      <c r="BA735" s="75"/>
      <c r="BB735" s="75"/>
      <c r="BC735" s="75"/>
      <c r="BD735" s="38"/>
    </row>
    <row r="736">
      <c r="A736" s="14"/>
      <c r="B736" s="14"/>
      <c r="C736" s="14"/>
      <c r="D736" s="14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  <c r="AQ736" s="75"/>
      <c r="AR736" s="75"/>
      <c r="AS736" s="75"/>
      <c r="AT736" s="75"/>
      <c r="AU736" s="75"/>
      <c r="AV736" s="75"/>
      <c r="AW736" s="75"/>
      <c r="AX736" s="75"/>
      <c r="AY736" s="75"/>
      <c r="AZ736" s="75"/>
      <c r="BA736" s="75"/>
      <c r="BB736" s="75"/>
      <c r="BC736" s="75"/>
      <c r="BD736" s="38"/>
    </row>
    <row r="737">
      <c r="A737" s="14"/>
      <c r="B737" s="14"/>
      <c r="C737" s="14"/>
      <c r="D737" s="14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  <c r="AQ737" s="75"/>
      <c r="AR737" s="75"/>
      <c r="AS737" s="75"/>
      <c r="AT737" s="75"/>
      <c r="AU737" s="75"/>
      <c r="AV737" s="75"/>
      <c r="AW737" s="75"/>
      <c r="AX737" s="75"/>
      <c r="AY737" s="75"/>
      <c r="AZ737" s="75"/>
      <c r="BA737" s="75"/>
      <c r="BB737" s="75"/>
      <c r="BC737" s="75"/>
      <c r="BD737" s="38"/>
    </row>
    <row r="738">
      <c r="A738" s="14"/>
      <c r="B738" s="14"/>
      <c r="C738" s="14"/>
      <c r="D738" s="14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  <c r="AQ738" s="75"/>
      <c r="AR738" s="75"/>
      <c r="AS738" s="75"/>
      <c r="AT738" s="75"/>
      <c r="AU738" s="75"/>
      <c r="AV738" s="75"/>
      <c r="AW738" s="75"/>
      <c r="AX738" s="75"/>
      <c r="AY738" s="75"/>
      <c r="AZ738" s="75"/>
      <c r="BA738" s="75"/>
      <c r="BB738" s="75"/>
      <c r="BC738" s="75"/>
      <c r="BD738" s="38"/>
    </row>
    <row r="739">
      <c r="A739" s="14"/>
      <c r="B739" s="14"/>
      <c r="C739" s="14"/>
      <c r="D739" s="14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  <c r="AQ739" s="75"/>
      <c r="AR739" s="75"/>
      <c r="AS739" s="75"/>
      <c r="AT739" s="75"/>
      <c r="AU739" s="75"/>
      <c r="AV739" s="75"/>
      <c r="AW739" s="75"/>
      <c r="AX739" s="75"/>
      <c r="AY739" s="75"/>
      <c r="AZ739" s="75"/>
      <c r="BA739" s="75"/>
      <c r="BB739" s="75"/>
      <c r="BC739" s="75"/>
      <c r="BD739" s="38"/>
    </row>
    <row r="740">
      <c r="A740" s="14"/>
      <c r="B740" s="14"/>
      <c r="C740" s="14"/>
      <c r="D740" s="14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  <c r="AQ740" s="75"/>
      <c r="AR740" s="75"/>
      <c r="AS740" s="75"/>
      <c r="AT740" s="75"/>
      <c r="AU740" s="75"/>
      <c r="AV740" s="75"/>
      <c r="AW740" s="75"/>
      <c r="AX740" s="75"/>
      <c r="AY740" s="75"/>
      <c r="AZ740" s="75"/>
      <c r="BA740" s="75"/>
      <c r="BB740" s="75"/>
      <c r="BC740" s="75"/>
      <c r="BD740" s="38"/>
    </row>
    <row r="741">
      <c r="A741" s="14"/>
      <c r="B741" s="14"/>
      <c r="C741" s="14"/>
      <c r="D741" s="14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  <c r="AQ741" s="75"/>
      <c r="AR741" s="75"/>
      <c r="AS741" s="75"/>
      <c r="AT741" s="75"/>
      <c r="AU741" s="75"/>
      <c r="AV741" s="75"/>
      <c r="AW741" s="75"/>
      <c r="AX741" s="75"/>
      <c r="AY741" s="75"/>
      <c r="AZ741" s="75"/>
      <c r="BA741" s="75"/>
      <c r="BB741" s="75"/>
      <c r="BC741" s="75"/>
      <c r="BD741" s="38"/>
    </row>
    <row r="742">
      <c r="A742" s="14"/>
      <c r="B742" s="14"/>
      <c r="C742" s="14"/>
      <c r="D742" s="14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  <c r="AQ742" s="75"/>
      <c r="AR742" s="75"/>
      <c r="AS742" s="75"/>
      <c r="AT742" s="75"/>
      <c r="AU742" s="75"/>
      <c r="AV742" s="75"/>
      <c r="AW742" s="75"/>
      <c r="AX742" s="75"/>
      <c r="AY742" s="75"/>
      <c r="AZ742" s="75"/>
      <c r="BA742" s="75"/>
      <c r="BB742" s="75"/>
      <c r="BC742" s="75"/>
      <c r="BD742" s="38"/>
    </row>
    <row r="743">
      <c r="A743" s="14"/>
      <c r="B743" s="14"/>
      <c r="C743" s="14"/>
      <c r="D743" s="14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  <c r="AQ743" s="75"/>
      <c r="AR743" s="75"/>
      <c r="AS743" s="75"/>
      <c r="AT743" s="75"/>
      <c r="AU743" s="75"/>
      <c r="AV743" s="75"/>
      <c r="AW743" s="75"/>
      <c r="AX743" s="75"/>
      <c r="AY743" s="75"/>
      <c r="AZ743" s="75"/>
      <c r="BA743" s="75"/>
      <c r="BB743" s="75"/>
      <c r="BC743" s="75"/>
      <c r="BD743" s="38"/>
    </row>
    <row r="744">
      <c r="A744" s="14"/>
      <c r="B744" s="14"/>
      <c r="C744" s="14"/>
      <c r="D744" s="14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  <c r="AQ744" s="75"/>
      <c r="AR744" s="75"/>
      <c r="AS744" s="75"/>
      <c r="AT744" s="75"/>
      <c r="AU744" s="75"/>
      <c r="AV744" s="75"/>
      <c r="AW744" s="75"/>
      <c r="AX744" s="75"/>
      <c r="AY744" s="75"/>
      <c r="AZ744" s="75"/>
      <c r="BA744" s="75"/>
      <c r="BB744" s="75"/>
      <c r="BC744" s="75"/>
      <c r="BD744" s="38"/>
    </row>
    <row r="745">
      <c r="A745" s="14"/>
      <c r="B745" s="14"/>
      <c r="C745" s="14"/>
      <c r="D745" s="14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  <c r="AQ745" s="75"/>
      <c r="AR745" s="75"/>
      <c r="AS745" s="75"/>
      <c r="AT745" s="75"/>
      <c r="AU745" s="75"/>
      <c r="AV745" s="75"/>
      <c r="AW745" s="75"/>
      <c r="AX745" s="75"/>
      <c r="AY745" s="75"/>
      <c r="AZ745" s="75"/>
      <c r="BA745" s="75"/>
      <c r="BB745" s="75"/>
      <c r="BC745" s="75"/>
      <c r="BD745" s="38"/>
    </row>
    <row r="746">
      <c r="A746" s="14"/>
      <c r="B746" s="14"/>
      <c r="C746" s="14"/>
      <c r="D746" s="14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  <c r="AQ746" s="75"/>
      <c r="AR746" s="75"/>
      <c r="AS746" s="75"/>
      <c r="AT746" s="75"/>
      <c r="AU746" s="75"/>
      <c r="AV746" s="75"/>
      <c r="AW746" s="75"/>
      <c r="AX746" s="75"/>
      <c r="AY746" s="75"/>
      <c r="AZ746" s="75"/>
      <c r="BA746" s="75"/>
      <c r="BB746" s="75"/>
      <c r="BC746" s="75"/>
      <c r="BD746" s="38"/>
    </row>
    <row r="747">
      <c r="A747" s="14"/>
      <c r="B747" s="14"/>
      <c r="C747" s="14"/>
      <c r="D747" s="14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  <c r="AQ747" s="75"/>
      <c r="AR747" s="75"/>
      <c r="AS747" s="75"/>
      <c r="AT747" s="75"/>
      <c r="AU747" s="75"/>
      <c r="AV747" s="75"/>
      <c r="AW747" s="75"/>
      <c r="AX747" s="75"/>
      <c r="AY747" s="75"/>
      <c r="AZ747" s="75"/>
      <c r="BA747" s="75"/>
      <c r="BB747" s="75"/>
      <c r="BC747" s="75"/>
      <c r="BD747" s="38"/>
    </row>
    <row r="748">
      <c r="A748" s="14"/>
      <c r="B748" s="14"/>
      <c r="C748" s="14"/>
      <c r="D748" s="14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  <c r="AQ748" s="75"/>
      <c r="AR748" s="75"/>
      <c r="AS748" s="75"/>
      <c r="AT748" s="75"/>
      <c r="AU748" s="75"/>
      <c r="AV748" s="75"/>
      <c r="AW748" s="75"/>
      <c r="AX748" s="75"/>
      <c r="AY748" s="75"/>
      <c r="AZ748" s="75"/>
      <c r="BA748" s="75"/>
      <c r="BB748" s="75"/>
      <c r="BC748" s="75"/>
      <c r="BD748" s="38"/>
    </row>
    <row r="749">
      <c r="A749" s="14"/>
      <c r="B749" s="14"/>
      <c r="C749" s="14"/>
      <c r="D749" s="14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  <c r="AQ749" s="75"/>
      <c r="AR749" s="75"/>
      <c r="AS749" s="75"/>
      <c r="AT749" s="75"/>
      <c r="AU749" s="75"/>
      <c r="AV749" s="75"/>
      <c r="AW749" s="75"/>
      <c r="AX749" s="75"/>
      <c r="AY749" s="75"/>
      <c r="AZ749" s="75"/>
      <c r="BA749" s="75"/>
      <c r="BB749" s="75"/>
      <c r="BC749" s="75"/>
      <c r="BD749" s="38"/>
    </row>
    <row r="750">
      <c r="A750" s="14"/>
      <c r="B750" s="14"/>
      <c r="C750" s="14"/>
      <c r="D750" s="14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  <c r="AQ750" s="75"/>
      <c r="AR750" s="75"/>
      <c r="AS750" s="75"/>
      <c r="AT750" s="75"/>
      <c r="AU750" s="75"/>
      <c r="AV750" s="75"/>
      <c r="AW750" s="75"/>
      <c r="AX750" s="75"/>
      <c r="AY750" s="75"/>
      <c r="AZ750" s="75"/>
      <c r="BA750" s="75"/>
      <c r="BB750" s="75"/>
      <c r="BC750" s="75"/>
      <c r="BD750" s="38"/>
    </row>
    <row r="751">
      <c r="A751" s="14"/>
      <c r="B751" s="14"/>
      <c r="C751" s="14"/>
      <c r="D751" s="14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  <c r="AQ751" s="75"/>
      <c r="AR751" s="75"/>
      <c r="AS751" s="75"/>
      <c r="AT751" s="75"/>
      <c r="AU751" s="75"/>
      <c r="AV751" s="75"/>
      <c r="AW751" s="75"/>
      <c r="AX751" s="75"/>
      <c r="AY751" s="75"/>
      <c r="AZ751" s="75"/>
      <c r="BA751" s="75"/>
      <c r="BB751" s="75"/>
      <c r="BC751" s="75"/>
      <c r="BD751" s="38"/>
    </row>
    <row r="752">
      <c r="A752" s="14"/>
      <c r="B752" s="14"/>
      <c r="C752" s="14"/>
      <c r="D752" s="14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  <c r="AQ752" s="75"/>
      <c r="AR752" s="75"/>
      <c r="AS752" s="75"/>
      <c r="AT752" s="75"/>
      <c r="AU752" s="75"/>
      <c r="AV752" s="75"/>
      <c r="AW752" s="75"/>
      <c r="AX752" s="75"/>
      <c r="AY752" s="75"/>
      <c r="AZ752" s="75"/>
      <c r="BA752" s="75"/>
      <c r="BB752" s="75"/>
      <c r="BC752" s="75"/>
      <c r="BD752" s="38"/>
    </row>
    <row r="753">
      <c r="A753" s="14"/>
      <c r="B753" s="14"/>
      <c r="C753" s="14"/>
      <c r="D753" s="14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  <c r="AQ753" s="75"/>
      <c r="AR753" s="75"/>
      <c r="AS753" s="75"/>
      <c r="AT753" s="75"/>
      <c r="AU753" s="75"/>
      <c r="AV753" s="75"/>
      <c r="AW753" s="75"/>
      <c r="AX753" s="75"/>
      <c r="AY753" s="75"/>
      <c r="AZ753" s="75"/>
      <c r="BA753" s="75"/>
      <c r="BB753" s="75"/>
      <c r="BC753" s="75"/>
      <c r="BD753" s="38"/>
    </row>
    <row r="754">
      <c r="A754" s="14"/>
      <c r="B754" s="14"/>
      <c r="C754" s="14"/>
      <c r="D754" s="14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  <c r="AQ754" s="75"/>
      <c r="AR754" s="75"/>
      <c r="AS754" s="75"/>
      <c r="AT754" s="75"/>
      <c r="AU754" s="75"/>
      <c r="AV754" s="75"/>
      <c r="AW754" s="75"/>
      <c r="AX754" s="75"/>
      <c r="AY754" s="75"/>
      <c r="AZ754" s="75"/>
      <c r="BA754" s="75"/>
      <c r="BB754" s="75"/>
      <c r="BC754" s="75"/>
      <c r="BD754" s="38"/>
    </row>
    <row r="755">
      <c r="A755" s="14"/>
      <c r="B755" s="14"/>
      <c r="C755" s="14"/>
      <c r="D755" s="14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  <c r="AQ755" s="75"/>
      <c r="AR755" s="75"/>
      <c r="AS755" s="75"/>
      <c r="AT755" s="75"/>
      <c r="AU755" s="75"/>
      <c r="AV755" s="75"/>
      <c r="AW755" s="75"/>
      <c r="AX755" s="75"/>
      <c r="AY755" s="75"/>
      <c r="AZ755" s="75"/>
      <c r="BA755" s="75"/>
      <c r="BB755" s="75"/>
      <c r="BC755" s="75"/>
      <c r="BD755" s="38"/>
    </row>
    <row r="756">
      <c r="A756" s="14"/>
      <c r="B756" s="14"/>
      <c r="C756" s="14"/>
      <c r="D756" s="14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  <c r="AQ756" s="75"/>
      <c r="AR756" s="75"/>
      <c r="AS756" s="75"/>
      <c r="AT756" s="75"/>
      <c r="AU756" s="75"/>
      <c r="AV756" s="75"/>
      <c r="AW756" s="75"/>
      <c r="AX756" s="75"/>
      <c r="AY756" s="75"/>
      <c r="AZ756" s="75"/>
      <c r="BA756" s="75"/>
      <c r="BB756" s="75"/>
      <c r="BC756" s="75"/>
      <c r="BD756" s="38"/>
    </row>
    <row r="757">
      <c r="A757" s="14"/>
      <c r="B757" s="14"/>
      <c r="C757" s="14"/>
      <c r="D757" s="14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  <c r="AQ757" s="75"/>
      <c r="AR757" s="75"/>
      <c r="AS757" s="75"/>
      <c r="AT757" s="75"/>
      <c r="AU757" s="75"/>
      <c r="AV757" s="75"/>
      <c r="AW757" s="75"/>
      <c r="AX757" s="75"/>
      <c r="AY757" s="75"/>
      <c r="AZ757" s="75"/>
      <c r="BA757" s="75"/>
      <c r="BB757" s="75"/>
      <c r="BC757" s="75"/>
      <c r="BD757" s="38"/>
    </row>
    <row r="758">
      <c r="A758" s="14"/>
      <c r="B758" s="14"/>
      <c r="C758" s="14"/>
      <c r="D758" s="14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  <c r="AQ758" s="75"/>
      <c r="AR758" s="75"/>
      <c r="AS758" s="75"/>
      <c r="AT758" s="75"/>
      <c r="AU758" s="75"/>
      <c r="AV758" s="75"/>
      <c r="AW758" s="75"/>
      <c r="AX758" s="75"/>
      <c r="AY758" s="75"/>
      <c r="AZ758" s="75"/>
      <c r="BA758" s="75"/>
      <c r="BB758" s="75"/>
      <c r="BC758" s="75"/>
      <c r="BD758" s="38"/>
    </row>
    <row r="759">
      <c r="A759" s="14"/>
      <c r="B759" s="14"/>
      <c r="C759" s="14"/>
      <c r="D759" s="14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  <c r="AQ759" s="75"/>
      <c r="AR759" s="75"/>
      <c r="AS759" s="75"/>
      <c r="AT759" s="75"/>
      <c r="AU759" s="75"/>
      <c r="AV759" s="75"/>
      <c r="AW759" s="75"/>
      <c r="AX759" s="75"/>
      <c r="AY759" s="75"/>
      <c r="AZ759" s="75"/>
      <c r="BA759" s="75"/>
      <c r="BB759" s="75"/>
      <c r="BC759" s="75"/>
      <c r="BD759" s="38"/>
    </row>
    <row r="760">
      <c r="A760" s="14"/>
      <c r="B760" s="14"/>
      <c r="C760" s="14"/>
      <c r="D760" s="14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  <c r="AQ760" s="75"/>
      <c r="AR760" s="75"/>
      <c r="AS760" s="75"/>
      <c r="AT760" s="75"/>
      <c r="AU760" s="75"/>
      <c r="AV760" s="75"/>
      <c r="AW760" s="75"/>
      <c r="AX760" s="75"/>
      <c r="AY760" s="75"/>
      <c r="AZ760" s="75"/>
      <c r="BA760" s="75"/>
      <c r="BB760" s="75"/>
      <c r="BC760" s="75"/>
      <c r="BD760" s="38"/>
    </row>
    <row r="761">
      <c r="A761" s="14"/>
      <c r="B761" s="14"/>
      <c r="C761" s="14"/>
      <c r="D761" s="14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  <c r="AQ761" s="75"/>
      <c r="AR761" s="75"/>
      <c r="AS761" s="75"/>
      <c r="AT761" s="75"/>
      <c r="AU761" s="75"/>
      <c r="AV761" s="75"/>
      <c r="AW761" s="75"/>
      <c r="AX761" s="75"/>
      <c r="AY761" s="75"/>
      <c r="AZ761" s="75"/>
      <c r="BA761" s="75"/>
      <c r="BB761" s="75"/>
      <c r="BC761" s="75"/>
      <c r="BD761" s="38"/>
    </row>
    <row r="762">
      <c r="A762" s="14"/>
      <c r="B762" s="14"/>
      <c r="C762" s="14"/>
      <c r="D762" s="14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  <c r="AQ762" s="75"/>
      <c r="AR762" s="75"/>
      <c r="AS762" s="75"/>
      <c r="AT762" s="75"/>
      <c r="AU762" s="75"/>
      <c r="AV762" s="75"/>
      <c r="AW762" s="75"/>
      <c r="AX762" s="75"/>
      <c r="AY762" s="75"/>
      <c r="AZ762" s="75"/>
      <c r="BA762" s="75"/>
      <c r="BB762" s="75"/>
      <c r="BC762" s="75"/>
      <c r="BD762" s="38"/>
    </row>
    <row r="763">
      <c r="A763" s="14"/>
      <c r="B763" s="14"/>
      <c r="C763" s="14"/>
      <c r="D763" s="14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  <c r="AQ763" s="75"/>
      <c r="AR763" s="75"/>
      <c r="AS763" s="75"/>
      <c r="AT763" s="75"/>
      <c r="AU763" s="75"/>
      <c r="AV763" s="75"/>
      <c r="AW763" s="75"/>
      <c r="AX763" s="75"/>
      <c r="AY763" s="75"/>
      <c r="AZ763" s="75"/>
      <c r="BA763" s="75"/>
      <c r="BB763" s="75"/>
      <c r="BC763" s="75"/>
      <c r="BD763" s="38"/>
    </row>
    <row r="764">
      <c r="A764" s="14"/>
      <c r="B764" s="14"/>
      <c r="C764" s="14"/>
      <c r="D764" s="14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  <c r="AQ764" s="75"/>
      <c r="AR764" s="75"/>
      <c r="AS764" s="75"/>
      <c r="AT764" s="75"/>
      <c r="AU764" s="75"/>
      <c r="AV764" s="75"/>
      <c r="AW764" s="75"/>
      <c r="AX764" s="75"/>
      <c r="AY764" s="75"/>
      <c r="AZ764" s="75"/>
      <c r="BA764" s="75"/>
      <c r="BB764" s="75"/>
      <c r="BC764" s="75"/>
      <c r="BD764" s="38"/>
    </row>
    <row r="765">
      <c r="A765" s="14"/>
      <c r="B765" s="14"/>
      <c r="C765" s="14"/>
      <c r="D765" s="14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  <c r="AQ765" s="75"/>
      <c r="AR765" s="75"/>
      <c r="AS765" s="75"/>
      <c r="AT765" s="75"/>
      <c r="AU765" s="75"/>
      <c r="AV765" s="75"/>
      <c r="AW765" s="75"/>
      <c r="AX765" s="75"/>
      <c r="AY765" s="75"/>
      <c r="AZ765" s="75"/>
      <c r="BA765" s="75"/>
      <c r="BB765" s="75"/>
      <c r="BC765" s="75"/>
      <c r="BD765" s="38"/>
    </row>
    <row r="766">
      <c r="A766" s="14"/>
      <c r="B766" s="14"/>
      <c r="C766" s="14"/>
      <c r="D766" s="14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  <c r="AQ766" s="75"/>
      <c r="AR766" s="75"/>
      <c r="AS766" s="75"/>
      <c r="AT766" s="75"/>
      <c r="AU766" s="75"/>
      <c r="AV766" s="75"/>
      <c r="AW766" s="75"/>
      <c r="AX766" s="75"/>
      <c r="AY766" s="75"/>
      <c r="AZ766" s="75"/>
      <c r="BA766" s="75"/>
      <c r="BB766" s="75"/>
      <c r="BC766" s="75"/>
      <c r="BD766" s="38"/>
    </row>
    <row r="767">
      <c r="A767" s="14"/>
      <c r="B767" s="14"/>
      <c r="C767" s="14"/>
      <c r="D767" s="14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  <c r="AQ767" s="75"/>
      <c r="AR767" s="75"/>
      <c r="AS767" s="75"/>
      <c r="AT767" s="75"/>
      <c r="AU767" s="75"/>
      <c r="AV767" s="75"/>
      <c r="AW767" s="75"/>
      <c r="AX767" s="75"/>
      <c r="AY767" s="75"/>
      <c r="AZ767" s="75"/>
      <c r="BA767" s="75"/>
      <c r="BB767" s="75"/>
      <c r="BC767" s="75"/>
      <c r="BD767" s="38"/>
    </row>
    <row r="768">
      <c r="A768" s="14"/>
      <c r="B768" s="14"/>
      <c r="C768" s="14"/>
      <c r="D768" s="14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  <c r="AQ768" s="75"/>
      <c r="AR768" s="75"/>
      <c r="AS768" s="75"/>
      <c r="AT768" s="75"/>
      <c r="AU768" s="75"/>
      <c r="AV768" s="75"/>
      <c r="AW768" s="75"/>
      <c r="AX768" s="75"/>
      <c r="AY768" s="75"/>
      <c r="AZ768" s="75"/>
      <c r="BA768" s="75"/>
      <c r="BB768" s="75"/>
      <c r="BC768" s="75"/>
      <c r="BD768" s="38"/>
    </row>
    <row r="769">
      <c r="A769" s="14"/>
      <c r="B769" s="14"/>
      <c r="C769" s="14"/>
      <c r="D769" s="14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  <c r="AQ769" s="75"/>
      <c r="AR769" s="75"/>
      <c r="AS769" s="75"/>
      <c r="AT769" s="75"/>
      <c r="AU769" s="75"/>
      <c r="AV769" s="75"/>
      <c r="AW769" s="75"/>
      <c r="AX769" s="75"/>
      <c r="AY769" s="75"/>
      <c r="AZ769" s="75"/>
      <c r="BA769" s="75"/>
      <c r="BB769" s="75"/>
      <c r="BC769" s="75"/>
      <c r="BD769" s="38"/>
    </row>
    <row r="770">
      <c r="A770" s="14"/>
      <c r="B770" s="14"/>
      <c r="C770" s="14"/>
      <c r="D770" s="14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  <c r="AQ770" s="75"/>
      <c r="AR770" s="75"/>
      <c r="AS770" s="75"/>
      <c r="AT770" s="75"/>
      <c r="AU770" s="75"/>
      <c r="AV770" s="75"/>
      <c r="AW770" s="75"/>
      <c r="AX770" s="75"/>
      <c r="AY770" s="75"/>
      <c r="AZ770" s="75"/>
      <c r="BA770" s="75"/>
      <c r="BB770" s="75"/>
      <c r="BC770" s="75"/>
      <c r="BD770" s="38"/>
    </row>
    <row r="771">
      <c r="A771" s="14"/>
      <c r="B771" s="14"/>
      <c r="C771" s="14"/>
      <c r="D771" s="14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  <c r="AQ771" s="75"/>
      <c r="AR771" s="75"/>
      <c r="AS771" s="75"/>
      <c r="AT771" s="75"/>
      <c r="AU771" s="75"/>
      <c r="AV771" s="75"/>
      <c r="AW771" s="75"/>
      <c r="AX771" s="75"/>
      <c r="AY771" s="75"/>
      <c r="AZ771" s="75"/>
      <c r="BA771" s="75"/>
      <c r="BB771" s="75"/>
      <c r="BC771" s="75"/>
      <c r="BD771" s="38"/>
    </row>
    <row r="772">
      <c r="A772" s="14"/>
      <c r="B772" s="14"/>
      <c r="C772" s="14"/>
      <c r="D772" s="14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  <c r="AQ772" s="75"/>
      <c r="AR772" s="75"/>
      <c r="AS772" s="75"/>
      <c r="AT772" s="75"/>
      <c r="AU772" s="75"/>
      <c r="AV772" s="75"/>
      <c r="AW772" s="75"/>
      <c r="AX772" s="75"/>
      <c r="AY772" s="75"/>
      <c r="AZ772" s="75"/>
      <c r="BA772" s="75"/>
      <c r="BB772" s="75"/>
      <c r="BC772" s="75"/>
      <c r="BD772" s="38"/>
    </row>
    <row r="773">
      <c r="A773" s="14"/>
      <c r="B773" s="14"/>
      <c r="C773" s="14"/>
      <c r="D773" s="14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  <c r="AQ773" s="75"/>
      <c r="AR773" s="75"/>
      <c r="AS773" s="75"/>
      <c r="AT773" s="75"/>
      <c r="AU773" s="75"/>
      <c r="AV773" s="75"/>
      <c r="AW773" s="75"/>
      <c r="AX773" s="75"/>
      <c r="AY773" s="75"/>
      <c r="AZ773" s="75"/>
      <c r="BA773" s="75"/>
      <c r="BB773" s="75"/>
      <c r="BC773" s="75"/>
      <c r="BD773" s="38"/>
    </row>
    <row r="774">
      <c r="A774" s="14"/>
      <c r="B774" s="14"/>
      <c r="C774" s="14"/>
      <c r="D774" s="14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  <c r="AQ774" s="75"/>
      <c r="AR774" s="75"/>
      <c r="AS774" s="75"/>
      <c r="AT774" s="75"/>
      <c r="AU774" s="75"/>
      <c r="AV774" s="75"/>
      <c r="AW774" s="75"/>
      <c r="AX774" s="75"/>
      <c r="AY774" s="75"/>
      <c r="AZ774" s="75"/>
      <c r="BA774" s="75"/>
      <c r="BB774" s="75"/>
      <c r="BC774" s="75"/>
      <c r="BD774" s="38"/>
    </row>
    <row r="775">
      <c r="A775" s="14"/>
      <c r="B775" s="14"/>
      <c r="C775" s="14"/>
      <c r="D775" s="14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  <c r="AQ775" s="75"/>
      <c r="AR775" s="75"/>
      <c r="AS775" s="75"/>
      <c r="AT775" s="75"/>
      <c r="AU775" s="75"/>
      <c r="AV775" s="75"/>
      <c r="AW775" s="75"/>
      <c r="AX775" s="75"/>
      <c r="AY775" s="75"/>
      <c r="AZ775" s="75"/>
      <c r="BA775" s="75"/>
      <c r="BB775" s="75"/>
      <c r="BC775" s="75"/>
      <c r="BD775" s="38"/>
    </row>
    <row r="776">
      <c r="A776" s="14"/>
      <c r="B776" s="14"/>
      <c r="C776" s="14"/>
      <c r="D776" s="14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  <c r="AQ776" s="75"/>
      <c r="AR776" s="75"/>
      <c r="AS776" s="75"/>
      <c r="AT776" s="75"/>
      <c r="AU776" s="75"/>
      <c r="AV776" s="75"/>
      <c r="AW776" s="75"/>
      <c r="AX776" s="75"/>
      <c r="AY776" s="75"/>
      <c r="AZ776" s="75"/>
      <c r="BA776" s="75"/>
      <c r="BB776" s="75"/>
      <c r="BC776" s="75"/>
      <c r="BD776" s="38"/>
    </row>
    <row r="777">
      <c r="A777" s="14"/>
      <c r="B777" s="14"/>
      <c r="C777" s="14"/>
      <c r="D777" s="14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  <c r="AQ777" s="75"/>
      <c r="AR777" s="75"/>
      <c r="AS777" s="75"/>
      <c r="AT777" s="75"/>
      <c r="AU777" s="75"/>
      <c r="AV777" s="75"/>
      <c r="AW777" s="75"/>
      <c r="AX777" s="75"/>
      <c r="AY777" s="75"/>
      <c r="AZ777" s="75"/>
      <c r="BA777" s="75"/>
      <c r="BB777" s="75"/>
      <c r="BC777" s="75"/>
      <c r="BD777" s="38"/>
    </row>
    <row r="778">
      <c r="A778" s="14"/>
      <c r="B778" s="14"/>
      <c r="C778" s="14"/>
      <c r="D778" s="14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  <c r="AQ778" s="75"/>
      <c r="AR778" s="75"/>
      <c r="AS778" s="75"/>
      <c r="AT778" s="75"/>
      <c r="AU778" s="75"/>
      <c r="AV778" s="75"/>
      <c r="AW778" s="75"/>
      <c r="AX778" s="75"/>
      <c r="AY778" s="75"/>
      <c r="AZ778" s="75"/>
      <c r="BA778" s="75"/>
      <c r="BB778" s="75"/>
      <c r="BC778" s="75"/>
      <c r="BD778" s="38"/>
    </row>
    <row r="779">
      <c r="A779" s="14"/>
      <c r="B779" s="14"/>
      <c r="C779" s="14"/>
      <c r="D779" s="14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  <c r="AQ779" s="75"/>
      <c r="AR779" s="75"/>
      <c r="AS779" s="75"/>
      <c r="AT779" s="75"/>
      <c r="AU779" s="75"/>
      <c r="AV779" s="75"/>
      <c r="AW779" s="75"/>
      <c r="AX779" s="75"/>
      <c r="AY779" s="75"/>
      <c r="AZ779" s="75"/>
      <c r="BA779" s="75"/>
      <c r="BB779" s="75"/>
      <c r="BC779" s="75"/>
      <c r="BD779" s="38"/>
    </row>
    <row r="780">
      <c r="A780" s="14"/>
      <c r="B780" s="14"/>
      <c r="C780" s="14"/>
      <c r="D780" s="14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  <c r="AQ780" s="75"/>
      <c r="AR780" s="75"/>
      <c r="AS780" s="75"/>
      <c r="AT780" s="75"/>
      <c r="AU780" s="75"/>
      <c r="AV780" s="75"/>
      <c r="AW780" s="75"/>
      <c r="AX780" s="75"/>
      <c r="AY780" s="75"/>
      <c r="AZ780" s="75"/>
      <c r="BA780" s="75"/>
      <c r="BB780" s="75"/>
      <c r="BC780" s="75"/>
      <c r="BD780" s="38"/>
    </row>
    <row r="781">
      <c r="A781" s="14"/>
      <c r="B781" s="14"/>
      <c r="C781" s="14"/>
      <c r="D781" s="14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  <c r="AQ781" s="75"/>
      <c r="AR781" s="75"/>
      <c r="AS781" s="75"/>
      <c r="AT781" s="75"/>
      <c r="AU781" s="75"/>
      <c r="AV781" s="75"/>
      <c r="AW781" s="75"/>
      <c r="AX781" s="75"/>
      <c r="AY781" s="75"/>
      <c r="AZ781" s="75"/>
      <c r="BA781" s="75"/>
      <c r="BB781" s="75"/>
      <c r="BC781" s="75"/>
      <c r="BD781" s="38"/>
    </row>
    <row r="782">
      <c r="A782" s="14"/>
      <c r="B782" s="14"/>
      <c r="C782" s="14"/>
      <c r="D782" s="14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  <c r="AQ782" s="75"/>
      <c r="AR782" s="75"/>
      <c r="AS782" s="75"/>
      <c r="AT782" s="75"/>
      <c r="AU782" s="75"/>
      <c r="AV782" s="75"/>
      <c r="AW782" s="75"/>
      <c r="AX782" s="75"/>
      <c r="AY782" s="75"/>
      <c r="AZ782" s="75"/>
      <c r="BA782" s="75"/>
      <c r="BB782" s="75"/>
      <c r="BC782" s="75"/>
      <c r="BD782" s="38"/>
    </row>
    <row r="783">
      <c r="A783" s="14"/>
      <c r="B783" s="14"/>
      <c r="C783" s="14"/>
      <c r="D783" s="14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  <c r="AQ783" s="75"/>
      <c r="AR783" s="75"/>
      <c r="AS783" s="75"/>
      <c r="AT783" s="75"/>
      <c r="AU783" s="75"/>
      <c r="AV783" s="75"/>
      <c r="AW783" s="75"/>
      <c r="AX783" s="75"/>
      <c r="AY783" s="75"/>
      <c r="AZ783" s="75"/>
      <c r="BA783" s="75"/>
      <c r="BB783" s="75"/>
      <c r="BC783" s="75"/>
      <c r="BD783" s="38"/>
    </row>
    <row r="784">
      <c r="A784" s="14"/>
      <c r="B784" s="14"/>
      <c r="C784" s="14"/>
      <c r="D784" s="14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  <c r="AQ784" s="75"/>
      <c r="AR784" s="75"/>
      <c r="AS784" s="75"/>
      <c r="AT784" s="75"/>
      <c r="AU784" s="75"/>
      <c r="AV784" s="75"/>
      <c r="AW784" s="75"/>
      <c r="AX784" s="75"/>
      <c r="AY784" s="75"/>
      <c r="AZ784" s="75"/>
      <c r="BA784" s="75"/>
      <c r="BB784" s="75"/>
      <c r="BC784" s="75"/>
      <c r="BD784" s="38"/>
    </row>
    <row r="785">
      <c r="A785" s="14"/>
      <c r="B785" s="14"/>
      <c r="C785" s="14"/>
      <c r="D785" s="14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  <c r="AQ785" s="75"/>
      <c r="AR785" s="75"/>
      <c r="AS785" s="75"/>
      <c r="AT785" s="75"/>
      <c r="AU785" s="75"/>
      <c r="AV785" s="75"/>
      <c r="AW785" s="75"/>
      <c r="AX785" s="75"/>
      <c r="AY785" s="75"/>
      <c r="AZ785" s="75"/>
      <c r="BA785" s="75"/>
      <c r="BB785" s="75"/>
      <c r="BC785" s="75"/>
      <c r="BD785" s="38"/>
    </row>
    <row r="786">
      <c r="A786" s="14"/>
      <c r="B786" s="14"/>
      <c r="C786" s="14"/>
      <c r="D786" s="14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  <c r="AQ786" s="75"/>
      <c r="AR786" s="75"/>
      <c r="AS786" s="75"/>
      <c r="AT786" s="75"/>
      <c r="AU786" s="75"/>
      <c r="AV786" s="75"/>
      <c r="AW786" s="75"/>
      <c r="AX786" s="75"/>
      <c r="AY786" s="75"/>
      <c r="AZ786" s="75"/>
      <c r="BA786" s="75"/>
      <c r="BB786" s="75"/>
      <c r="BC786" s="75"/>
      <c r="BD786" s="38"/>
    </row>
    <row r="787">
      <c r="A787" s="14"/>
      <c r="B787" s="14"/>
      <c r="C787" s="14"/>
      <c r="D787" s="14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  <c r="AQ787" s="75"/>
      <c r="AR787" s="75"/>
      <c r="AS787" s="75"/>
      <c r="AT787" s="75"/>
      <c r="AU787" s="75"/>
      <c r="AV787" s="75"/>
      <c r="AW787" s="75"/>
      <c r="AX787" s="75"/>
      <c r="AY787" s="75"/>
      <c r="AZ787" s="75"/>
      <c r="BA787" s="75"/>
      <c r="BB787" s="75"/>
      <c r="BC787" s="75"/>
      <c r="BD787" s="38"/>
    </row>
    <row r="788">
      <c r="A788" s="14"/>
      <c r="B788" s="14"/>
      <c r="C788" s="14"/>
      <c r="D788" s="14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  <c r="AQ788" s="75"/>
      <c r="AR788" s="75"/>
      <c r="AS788" s="75"/>
      <c r="AT788" s="75"/>
      <c r="AU788" s="75"/>
      <c r="AV788" s="75"/>
      <c r="AW788" s="75"/>
      <c r="AX788" s="75"/>
      <c r="AY788" s="75"/>
      <c r="AZ788" s="75"/>
      <c r="BA788" s="75"/>
      <c r="BB788" s="75"/>
      <c r="BC788" s="75"/>
      <c r="BD788" s="38"/>
    </row>
    <row r="789">
      <c r="A789" s="14"/>
      <c r="B789" s="14"/>
      <c r="C789" s="14"/>
      <c r="D789" s="14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  <c r="AQ789" s="75"/>
      <c r="AR789" s="75"/>
      <c r="AS789" s="75"/>
      <c r="AT789" s="75"/>
      <c r="AU789" s="75"/>
      <c r="AV789" s="75"/>
      <c r="AW789" s="75"/>
      <c r="AX789" s="75"/>
      <c r="AY789" s="75"/>
      <c r="AZ789" s="75"/>
      <c r="BA789" s="75"/>
      <c r="BB789" s="75"/>
      <c r="BC789" s="75"/>
      <c r="BD789" s="38"/>
    </row>
    <row r="790">
      <c r="A790" s="14"/>
      <c r="B790" s="14"/>
      <c r="C790" s="14"/>
      <c r="D790" s="14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  <c r="AQ790" s="75"/>
      <c r="AR790" s="75"/>
      <c r="AS790" s="75"/>
      <c r="AT790" s="75"/>
      <c r="AU790" s="75"/>
      <c r="AV790" s="75"/>
      <c r="AW790" s="75"/>
      <c r="AX790" s="75"/>
      <c r="AY790" s="75"/>
      <c r="AZ790" s="75"/>
      <c r="BA790" s="75"/>
      <c r="BB790" s="75"/>
      <c r="BC790" s="75"/>
      <c r="BD790" s="38"/>
    </row>
    <row r="791">
      <c r="A791" s="14"/>
      <c r="B791" s="14"/>
      <c r="C791" s="14"/>
      <c r="D791" s="14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  <c r="AQ791" s="75"/>
      <c r="AR791" s="75"/>
      <c r="AS791" s="75"/>
      <c r="AT791" s="75"/>
      <c r="AU791" s="75"/>
      <c r="AV791" s="75"/>
      <c r="AW791" s="75"/>
      <c r="AX791" s="75"/>
      <c r="AY791" s="75"/>
      <c r="AZ791" s="75"/>
      <c r="BA791" s="75"/>
      <c r="BB791" s="75"/>
      <c r="BC791" s="75"/>
      <c r="BD791" s="38"/>
    </row>
    <row r="792">
      <c r="A792" s="14"/>
      <c r="B792" s="14"/>
      <c r="C792" s="14"/>
      <c r="D792" s="14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  <c r="AQ792" s="75"/>
      <c r="AR792" s="75"/>
      <c r="AS792" s="75"/>
      <c r="AT792" s="75"/>
      <c r="AU792" s="75"/>
      <c r="AV792" s="75"/>
      <c r="AW792" s="75"/>
      <c r="AX792" s="75"/>
      <c r="AY792" s="75"/>
      <c r="AZ792" s="75"/>
      <c r="BA792" s="75"/>
      <c r="BB792" s="75"/>
      <c r="BC792" s="75"/>
      <c r="BD792" s="38"/>
    </row>
    <row r="793">
      <c r="A793" s="14"/>
      <c r="B793" s="14"/>
      <c r="C793" s="14"/>
      <c r="D793" s="14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  <c r="AQ793" s="75"/>
      <c r="AR793" s="75"/>
      <c r="AS793" s="75"/>
      <c r="AT793" s="75"/>
      <c r="AU793" s="75"/>
      <c r="AV793" s="75"/>
      <c r="AW793" s="75"/>
      <c r="AX793" s="75"/>
      <c r="AY793" s="75"/>
      <c r="AZ793" s="75"/>
      <c r="BA793" s="75"/>
      <c r="BB793" s="75"/>
      <c r="BC793" s="75"/>
      <c r="BD793" s="38"/>
    </row>
    <row r="794">
      <c r="A794" s="14"/>
      <c r="B794" s="14"/>
      <c r="C794" s="14"/>
      <c r="D794" s="14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  <c r="AQ794" s="75"/>
      <c r="AR794" s="75"/>
      <c r="AS794" s="75"/>
      <c r="AT794" s="75"/>
      <c r="AU794" s="75"/>
      <c r="AV794" s="75"/>
      <c r="AW794" s="75"/>
      <c r="AX794" s="75"/>
      <c r="AY794" s="75"/>
      <c r="AZ794" s="75"/>
      <c r="BA794" s="75"/>
      <c r="BB794" s="75"/>
      <c r="BC794" s="75"/>
      <c r="BD794" s="38"/>
    </row>
    <row r="795">
      <c r="A795" s="14"/>
      <c r="B795" s="14"/>
      <c r="C795" s="14"/>
      <c r="D795" s="14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  <c r="AQ795" s="75"/>
      <c r="AR795" s="75"/>
      <c r="AS795" s="75"/>
      <c r="AT795" s="75"/>
      <c r="AU795" s="75"/>
      <c r="AV795" s="75"/>
      <c r="AW795" s="75"/>
      <c r="AX795" s="75"/>
      <c r="AY795" s="75"/>
      <c r="AZ795" s="75"/>
      <c r="BA795" s="75"/>
      <c r="BB795" s="75"/>
      <c r="BC795" s="75"/>
      <c r="BD795" s="38"/>
    </row>
    <row r="796">
      <c r="A796" s="14"/>
      <c r="B796" s="14"/>
      <c r="C796" s="14"/>
      <c r="D796" s="14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  <c r="AQ796" s="75"/>
      <c r="AR796" s="75"/>
      <c r="AS796" s="75"/>
      <c r="AT796" s="75"/>
      <c r="AU796" s="75"/>
      <c r="AV796" s="75"/>
      <c r="AW796" s="75"/>
      <c r="AX796" s="75"/>
      <c r="AY796" s="75"/>
      <c r="AZ796" s="75"/>
      <c r="BA796" s="75"/>
      <c r="BB796" s="75"/>
      <c r="BC796" s="75"/>
      <c r="BD796" s="38"/>
    </row>
    <row r="797">
      <c r="A797" s="14"/>
      <c r="B797" s="14"/>
      <c r="C797" s="14"/>
      <c r="D797" s="14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  <c r="AQ797" s="75"/>
      <c r="AR797" s="75"/>
      <c r="AS797" s="75"/>
      <c r="AT797" s="75"/>
      <c r="AU797" s="75"/>
      <c r="AV797" s="75"/>
      <c r="AW797" s="75"/>
      <c r="AX797" s="75"/>
      <c r="AY797" s="75"/>
      <c r="AZ797" s="75"/>
      <c r="BA797" s="75"/>
      <c r="BB797" s="75"/>
      <c r="BC797" s="75"/>
      <c r="BD797" s="38"/>
    </row>
    <row r="798">
      <c r="A798" s="14"/>
      <c r="B798" s="14"/>
      <c r="C798" s="14"/>
      <c r="D798" s="14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  <c r="AQ798" s="75"/>
      <c r="AR798" s="75"/>
      <c r="AS798" s="75"/>
      <c r="AT798" s="75"/>
      <c r="AU798" s="75"/>
      <c r="AV798" s="75"/>
      <c r="AW798" s="75"/>
      <c r="AX798" s="75"/>
      <c r="AY798" s="75"/>
      <c r="AZ798" s="75"/>
      <c r="BA798" s="75"/>
      <c r="BB798" s="75"/>
      <c r="BC798" s="75"/>
      <c r="BD798" s="38"/>
    </row>
    <row r="799">
      <c r="A799" s="14"/>
      <c r="B799" s="14"/>
      <c r="C799" s="14"/>
      <c r="D799" s="14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  <c r="AQ799" s="75"/>
      <c r="AR799" s="75"/>
      <c r="AS799" s="75"/>
      <c r="AT799" s="75"/>
      <c r="AU799" s="75"/>
      <c r="AV799" s="75"/>
      <c r="AW799" s="75"/>
      <c r="AX799" s="75"/>
      <c r="AY799" s="75"/>
      <c r="AZ799" s="75"/>
      <c r="BA799" s="75"/>
      <c r="BB799" s="75"/>
      <c r="BC799" s="75"/>
      <c r="BD799" s="38"/>
    </row>
    <row r="800">
      <c r="A800" s="14"/>
      <c r="B800" s="14"/>
      <c r="C800" s="14"/>
      <c r="D800" s="14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  <c r="AQ800" s="75"/>
      <c r="AR800" s="75"/>
      <c r="AS800" s="75"/>
      <c r="AT800" s="75"/>
      <c r="AU800" s="75"/>
      <c r="AV800" s="75"/>
      <c r="AW800" s="75"/>
      <c r="AX800" s="75"/>
      <c r="AY800" s="75"/>
      <c r="AZ800" s="75"/>
      <c r="BA800" s="75"/>
      <c r="BB800" s="75"/>
      <c r="BC800" s="75"/>
      <c r="BD800" s="38"/>
    </row>
    <row r="801">
      <c r="A801" s="14"/>
      <c r="B801" s="14"/>
      <c r="C801" s="14"/>
      <c r="D801" s="14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  <c r="AQ801" s="75"/>
      <c r="AR801" s="75"/>
      <c r="AS801" s="75"/>
      <c r="AT801" s="75"/>
      <c r="AU801" s="75"/>
      <c r="AV801" s="75"/>
      <c r="AW801" s="75"/>
      <c r="AX801" s="75"/>
      <c r="AY801" s="75"/>
      <c r="AZ801" s="75"/>
      <c r="BA801" s="75"/>
      <c r="BB801" s="75"/>
      <c r="BC801" s="75"/>
      <c r="BD801" s="38"/>
    </row>
    <row r="802">
      <c r="A802" s="14"/>
      <c r="B802" s="14"/>
      <c r="C802" s="14"/>
      <c r="D802" s="14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  <c r="AQ802" s="75"/>
      <c r="AR802" s="75"/>
      <c r="AS802" s="75"/>
      <c r="AT802" s="75"/>
      <c r="AU802" s="75"/>
      <c r="AV802" s="75"/>
      <c r="AW802" s="75"/>
      <c r="AX802" s="75"/>
      <c r="AY802" s="75"/>
      <c r="AZ802" s="75"/>
      <c r="BA802" s="75"/>
      <c r="BB802" s="75"/>
      <c r="BC802" s="75"/>
      <c r="BD802" s="38"/>
    </row>
    <row r="803">
      <c r="A803" s="14"/>
      <c r="B803" s="14"/>
      <c r="C803" s="14"/>
      <c r="D803" s="14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  <c r="AQ803" s="75"/>
      <c r="AR803" s="75"/>
      <c r="AS803" s="75"/>
      <c r="AT803" s="75"/>
      <c r="AU803" s="75"/>
      <c r="AV803" s="75"/>
      <c r="AW803" s="75"/>
      <c r="AX803" s="75"/>
      <c r="AY803" s="75"/>
      <c r="AZ803" s="75"/>
      <c r="BA803" s="75"/>
      <c r="BB803" s="75"/>
      <c r="BC803" s="75"/>
      <c r="BD803" s="38"/>
    </row>
    <row r="804">
      <c r="A804" s="14"/>
      <c r="B804" s="14"/>
      <c r="C804" s="14"/>
      <c r="D804" s="14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  <c r="AQ804" s="75"/>
      <c r="AR804" s="75"/>
      <c r="AS804" s="75"/>
      <c r="AT804" s="75"/>
      <c r="AU804" s="75"/>
      <c r="AV804" s="75"/>
      <c r="AW804" s="75"/>
      <c r="AX804" s="75"/>
      <c r="AY804" s="75"/>
      <c r="AZ804" s="75"/>
      <c r="BA804" s="75"/>
      <c r="BB804" s="75"/>
      <c r="BC804" s="75"/>
      <c r="BD804" s="38"/>
    </row>
    <row r="805">
      <c r="A805" s="14"/>
      <c r="B805" s="14"/>
      <c r="C805" s="14"/>
      <c r="D805" s="14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  <c r="AQ805" s="75"/>
      <c r="AR805" s="75"/>
      <c r="AS805" s="75"/>
      <c r="AT805" s="75"/>
      <c r="AU805" s="75"/>
      <c r="AV805" s="75"/>
      <c r="AW805" s="75"/>
      <c r="AX805" s="75"/>
      <c r="AY805" s="75"/>
      <c r="AZ805" s="75"/>
      <c r="BA805" s="75"/>
      <c r="BB805" s="75"/>
      <c r="BC805" s="75"/>
      <c r="BD805" s="38"/>
    </row>
    <row r="806">
      <c r="A806" s="14"/>
      <c r="B806" s="14"/>
      <c r="C806" s="14"/>
      <c r="D806" s="14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  <c r="AQ806" s="75"/>
      <c r="AR806" s="75"/>
      <c r="AS806" s="75"/>
      <c r="AT806" s="75"/>
      <c r="AU806" s="75"/>
      <c r="AV806" s="75"/>
      <c r="AW806" s="75"/>
      <c r="AX806" s="75"/>
      <c r="AY806" s="75"/>
      <c r="AZ806" s="75"/>
      <c r="BA806" s="75"/>
      <c r="BB806" s="75"/>
      <c r="BC806" s="75"/>
      <c r="BD806" s="38"/>
    </row>
    <row r="807">
      <c r="A807" s="14"/>
      <c r="B807" s="14"/>
      <c r="C807" s="14"/>
      <c r="D807" s="14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  <c r="AQ807" s="75"/>
      <c r="AR807" s="75"/>
      <c r="AS807" s="75"/>
      <c r="AT807" s="75"/>
      <c r="AU807" s="75"/>
      <c r="AV807" s="75"/>
      <c r="AW807" s="75"/>
      <c r="AX807" s="75"/>
      <c r="AY807" s="75"/>
      <c r="AZ807" s="75"/>
      <c r="BA807" s="75"/>
      <c r="BB807" s="75"/>
      <c r="BC807" s="75"/>
      <c r="BD807" s="38"/>
    </row>
    <row r="808">
      <c r="A808" s="14"/>
      <c r="B808" s="14"/>
      <c r="C808" s="14"/>
      <c r="D808" s="14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  <c r="AQ808" s="75"/>
      <c r="AR808" s="75"/>
      <c r="AS808" s="75"/>
      <c r="AT808" s="75"/>
      <c r="AU808" s="75"/>
      <c r="AV808" s="75"/>
      <c r="AW808" s="75"/>
      <c r="AX808" s="75"/>
      <c r="AY808" s="75"/>
      <c r="AZ808" s="75"/>
      <c r="BA808" s="75"/>
      <c r="BB808" s="75"/>
      <c r="BC808" s="75"/>
      <c r="BD808" s="38"/>
    </row>
    <row r="809">
      <c r="A809" s="14"/>
      <c r="B809" s="14"/>
      <c r="C809" s="14"/>
      <c r="D809" s="14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  <c r="AQ809" s="75"/>
      <c r="AR809" s="75"/>
      <c r="AS809" s="75"/>
      <c r="AT809" s="75"/>
      <c r="AU809" s="75"/>
      <c r="AV809" s="75"/>
      <c r="AW809" s="75"/>
      <c r="AX809" s="75"/>
      <c r="AY809" s="75"/>
      <c r="AZ809" s="75"/>
      <c r="BA809" s="75"/>
      <c r="BB809" s="75"/>
      <c r="BC809" s="75"/>
      <c r="BD809" s="38"/>
    </row>
    <row r="810">
      <c r="A810" s="14"/>
      <c r="B810" s="14"/>
      <c r="C810" s="14"/>
      <c r="D810" s="14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  <c r="AQ810" s="75"/>
      <c r="AR810" s="75"/>
      <c r="AS810" s="75"/>
      <c r="AT810" s="75"/>
      <c r="AU810" s="75"/>
      <c r="AV810" s="75"/>
      <c r="AW810" s="75"/>
      <c r="AX810" s="75"/>
      <c r="AY810" s="75"/>
      <c r="AZ810" s="75"/>
      <c r="BA810" s="75"/>
      <c r="BB810" s="75"/>
      <c r="BC810" s="75"/>
      <c r="BD810" s="38"/>
    </row>
    <row r="811">
      <c r="A811" s="14"/>
      <c r="B811" s="14"/>
      <c r="C811" s="14"/>
      <c r="D811" s="14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  <c r="AQ811" s="75"/>
      <c r="AR811" s="75"/>
      <c r="AS811" s="75"/>
      <c r="AT811" s="75"/>
      <c r="AU811" s="75"/>
      <c r="AV811" s="75"/>
      <c r="AW811" s="75"/>
      <c r="AX811" s="75"/>
      <c r="AY811" s="75"/>
      <c r="AZ811" s="75"/>
      <c r="BA811" s="75"/>
      <c r="BB811" s="75"/>
      <c r="BC811" s="75"/>
      <c r="BD811" s="38"/>
    </row>
    <row r="812">
      <c r="A812" s="14"/>
      <c r="B812" s="14"/>
      <c r="C812" s="14"/>
      <c r="D812" s="14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  <c r="AQ812" s="75"/>
      <c r="AR812" s="75"/>
      <c r="AS812" s="75"/>
      <c r="AT812" s="75"/>
      <c r="AU812" s="75"/>
      <c r="AV812" s="75"/>
      <c r="AW812" s="75"/>
      <c r="AX812" s="75"/>
      <c r="AY812" s="75"/>
      <c r="AZ812" s="75"/>
      <c r="BA812" s="75"/>
      <c r="BB812" s="75"/>
      <c r="BC812" s="75"/>
      <c r="BD812" s="38"/>
    </row>
    <row r="813">
      <c r="A813" s="14"/>
      <c r="B813" s="14"/>
      <c r="C813" s="14"/>
      <c r="D813" s="14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  <c r="AQ813" s="75"/>
      <c r="AR813" s="75"/>
      <c r="AS813" s="75"/>
      <c r="AT813" s="75"/>
      <c r="AU813" s="75"/>
      <c r="AV813" s="75"/>
      <c r="AW813" s="75"/>
      <c r="AX813" s="75"/>
      <c r="AY813" s="75"/>
      <c r="AZ813" s="75"/>
      <c r="BA813" s="75"/>
      <c r="BB813" s="75"/>
      <c r="BC813" s="75"/>
      <c r="BD813" s="38"/>
    </row>
    <row r="814">
      <c r="A814" s="14"/>
      <c r="B814" s="14"/>
      <c r="C814" s="14"/>
      <c r="D814" s="14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  <c r="AQ814" s="75"/>
      <c r="AR814" s="75"/>
      <c r="AS814" s="75"/>
      <c r="AT814" s="75"/>
      <c r="AU814" s="75"/>
      <c r="AV814" s="75"/>
      <c r="AW814" s="75"/>
      <c r="AX814" s="75"/>
      <c r="AY814" s="75"/>
      <c r="AZ814" s="75"/>
      <c r="BA814" s="75"/>
      <c r="BB814" s="75"/>
      <c r="BC814" s="75"/>
      <c r="BD814" s="38"/>
    </row>
    <row r="815">
      <c r="A815" s="14"/>
      <c r="B815" s="14"/>
      <c r="C815" s="14"/>
      <c r="D815" s="14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  <c r="AQ815" s="75"/>
      <c r="AR815" s="75"/>
      <c r="AS815" s="75"/>
      <c r="AT815" s="75"/>
      <c r="AU815" s="75"/>
      <c r="AV815" s="75"/>
      <c r="AW815" s="75"/>
      <c r="AX815" s="75"/>
      <c r="AY815" s="75"/>
      <c r="AZ815" s="75"/>
      <c r="BA815" s="75"/>
      <c r="BB815" s="75"/>
      <c r="BC815" s="75"/>
      <c r="BD815" s="38"/>
    </row>
    <row r="816">
      <c r="A816" s="14"/>
      <c r="B816" s="14"/>
      <c r="C816" s="14"/>
      <c r="D816" s="14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  <c r="AQ816" s="75"/>
      <c r="AR816" s="75"/>
      <c r="AS816" s="75"/>
      <c r="AT816" s="75"/>
      <c r="AU816" s="75"/>
      <c r="AV816" s="75"/>
      <c r="AW816" s="75"/>
      <c r="AX816" s="75"/>
      <c r="AY816" s="75"/>
      <c r="AZ816" s="75"/>
      <c r="BA816" s="75"/>
      <c r="BB816" s="75"/>
      <c r="BC816" s="75"/>
      <c r="BD816" s="38"/>
    </row>
    <row r="817">
      <c r="A817" s="14"/>
      <c r="B817" s="14"/>
      <c r="C817" s="14"/>
      <c r="D817" s="14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  <c r="AQ817" s="75"/>
      <c r="AR817" s="75"/>
      <c r="AS817" s="75"/>
      <c r="AT817" s="75"/>
      <c r="AU817" s="75"/>
      <c r="AV817" s="75"/>
      <c r="AW817" s="75"/>
      <c r="AX817" s="75"/>
      <c r="AY817" s="75"/>
      <c r="AZ817" s="75"/>
      <c r="BA817" s="75"/>
      <c r="BB817" s="75"/>
      <c r="BC817" s="75"/>
      <c r="BD817" s="38"/>
    </row>
    <row r="818">
      <c r="A818" s="14"/>
      <c r="B818" s="14"/>
      <c r="C818" s="14"/>
      <c r="D818" s="14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  <c r="AQ818" s="75"/>
      <c r="AR818" s="75"/>
      <c r="AS818" s="75"/>
      <c r="AT818" s="75"/>
      <c r="AU818" s="75"/>
      <c r="AV818" s="75"/>
      <c r="AW818" s="75"/>
      <c r="AX818" s="75"/>
      <c r="AY818" s="75"/>
      <c r="AZ818" s="75"/>
      <c r="BA818" s="75"/>
      <c r="BB818" s="75"/>
      <c r="BC818" s="75"/>
      <c r="BD818" s="38"/>
    </row>
    <row r="819">
      <c r="A819" s="14"/>
      <c r="B819" s="14"/>
      <c r="C819" s="14"/>
      <c r="D819" s="14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  <c r="AQ819" s="75"/>
      <c r="AR819" s="75"/>
      <c r="AS819" s="75"/>
      <c r="AT819" s="75"/>
      <c r="AU819" s="75"/>
      <c r="AV819" s="75"/>
      <c r="AW819" s="75"/>
      <c r="AX819" s="75"/>
      <c r="AY819" s="75"/>
      <c r="AZ819" s="75"/>
      <c r="BA819" s="75"/>
      <c r="BB819" s="75"/>
      <c r="BC819" s="75"/>
      <c r="BD819" s="38"/>
    </row>
    <row r="820">
      <c r="A820" s="14"/>
      <c r="B820" s="14"/>
      <c r="C820" s="14"/>
      <c r="D820" s="14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  <c r="AQ820" s="75"/>
      <c r="AR820" s="75"/>
      <c r="AS820" s="75"/>
      <c r="AT820" s="75"/>
      <c r="AU820" s="75"/>
      <c r="AV820" s="75"/>
      <c r="AW820" s="75"/>
      <c r="AX820" s="75"/>
      <c r="AY820" s="75"/>
      <c r="AZ820" s="75"/>
      <c r="BA820" s="75"/>
      <c r="BB820" s="75"/>
      <c r="BC820" s="75"/>
      <c r="BD820" s="38"/>
    </row>
    <row r="821">
      <c r="A821" s="14"/>
      <c r="B821" s="14"/>
      <c r="C821" s="14"/>
      <c r="D821" s="14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  <c r="AQ821" s="75"/>
      <c r="AR821" s="75"/>
      <c r="AS821" s="75"/>
      <c r="AT821" s="75"/>
      <c r="AU821" s="75"/>
      <c r="AV821" s="75"/>
      <c r="AW821" s="75"/>
      <c r="AX821" s="75"/>
      <c r="AY821" s="75"/>
      <c r="AZ821" s="75"/>
      <c r="BA821" s="75"/>
      <c r="BB821" s="75"/>
      <c r="BC821" s="75"/>
      <c r="BD821" s="38"/>
    </row>
    <row r="822">
      <c r="A822" s="14"/>
      <c r="B822" s="14"/>
      <c r="C822" s="14"/>
      <c r="D822" s="14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  <c r="AQ822" s="75"/>
      <c r="AR822" s="75"/>
      <c r="AS822" s="75"/>
      <c r="AT822" s="75"/>
      <c r="AU822" s="75"/>
      <c r="AV822" s="75"/>
      <c r="AW822" s="75"/>
      <c r="AX822" s="75"/>
      <c r="AY822" s="75"/>
      <c r="AZ822" s="75"/>
      <c r="BA822" s="75"/>
      <c r="BB822" s="75"/>
      <c r="BC822" s="75"/>
      <c r="BD822" s="38"/>
    </row>
    <row r="823">
      <c r="A823" s="14"/>
      <c r="B823" s="14"/>
      <c r="C823" s="14"/>
      <c r="D823" s="14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  <c r="AQ823" s="75"/>
      <c r="AR823" s="75"/>
      <c r="AS823" s="75"/>
      <c r="AT823" s="75"/>
      <c r="AU823" s="75"/>
      <c r="AV823" s="75"/>
      <c r="AW823" s="75"/>
      <c r="AX823" s="75"/>
      <c r="AY823" s="75"/>
      <c r="AZ823" s="75"/>
      <c r="BA823" s="75"/>
      <c r="BB823" s="75"/>
      <c r="BC823" s="75"/>
      <c r="BD823" s="38"/>
    </row>
    <row r="824">
      <c r="A824" s="14"/>
      <c r="B824" s="14"/>
      <c r="C824" s="14"/>
      <c r="D824" s="14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  <c r="AQ824" s="75"/>
      <c r="AR824" s="75"/>
      <c r="AS824" s="75"/>
      <c r="AT824" s="75"/>
      <c r="AU824" s="75"/>
      <c r="AV824" s="75"/>
      <c r="AW824" s="75"/>
      <c r="AX824" s="75"/>
      <c r="AY824" s="75"/>
      <c r="AZ824" s="75"/>
      <c r="BA824" s="75"/>
      <c r="BB824" s="75"/>
      <c r="BC824" s="75"/>
      <c r="BD824" s="38"/>
    </row>
    <row r="825">
      <c r="A825" s="14"/>
      <c r="B825" s="14"/>
      <c r="C825" s="14"/>
      <c r="D825" s="14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  <c r="AQ825" s="75"/>
      <c r="AR825" s="75"/>
      <c r="AS825" s="75"/>
      <c r="AT825" s="75"/>
      <c r="AU825" s="75"/>
      <c r="AV825" s="75"/>
      <c r="AW825" s="75"/>
      <c r="AX825" s="75"/>
      <c r="AY825" s="75"/>
      <c r="AZ825" s="75"/>
      <c r="BA825" s="75"/>
      <c r="BB825" s="75"/>
      <c r="BC825" s="75"/>
      <c r="BD825" s="38"/>
    </row>
    <row r="826">
      <c r="A826" s="14"/>
      <c r="B826" s="14"/>
      <c r="C826" s="14"/>
      <c r="D826" s="14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  <c r="AQ826" s="75"/>
      <c r="AR826" s="75"/>
      <c r="AS826" s="75"/>
      <c r="AT826" s="75"/>
      <c r="AU826" s="75"/>
      <c r="AV826" s="75"/>
      <c r="AW826" s="75"/>
      <c r="AX826" s="75"/>
      <c r="AY826" s="75"/>
      <c r="AZ826" s="75"/>
      <c r="BA826" s="75"/>
      <c r="BB826" s="75"/>
      <c r="BC826" s="75"/>
      <c r="BD826" s="38"/>
    </row>
    <row r="827">
      <c r="A827" s="14"/>
      <c r="B827" s="14"/>
      <c r="C827" s="14"/>
      <c r="D827" s="14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  <c r="AQ827" s="75"/>
      <c r="AR827" s="75"/>
      <c r="AS827" s="75"/>
      <c r="AT827" s="75"/>
      <c r="AU827" s="75"/>
      <c r="AV827" s="75"/>
      <c r="AW827" s="75"/>
      <c r="AX827" s="75"/>
      <c r="AY827" s="75"/>
      <c r="AZ827" s="75"/>
      <c r="BA827" s="75"/>
      <c r="BB827" s="75"/>
      <c r="BC827" s="75"/>
      <c r="BD827" s="38"/>
    </row>
    <row r="828">
      <c r="A828" s="14"/>
      <c r="B828" s="14"/>
      <c r="C828" s="14"/>
      <c r="D828" s="14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  <c r="AQ828" s="75"/>
      <c r="AR828" s="75"/>
      <c r="AS828" s="75"/>
      <c r="AT828" s="75"/>
      <c r="AU828" s="75"/>
      <c r="AV828" s="75"/>
      <c r="AW828" s="75"/>
      <c r="AX828" s="75"/>
      <c r="AY828" s="75"/>
      <c r="AZ828" s="75"/>
      <c r="BA828" s="75"/>
      <c r="BB828" s="75"/>
      <c r="BC828" s="75"/>
      <c r="BD828" s="38"/>
    </row>
    <row r="829">
      <c r="A829" s="14"/>
      <c r="B829" s="14"/>
      <c r="C829" s="14"/>
      <c r="D829" s="14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  <c r="AQ829" s="75"/>
      <c r="AR829" s="75"/>
      <c r="AS829" s="75"/>
      <c r="AT829" s="75"/>
      <c r="AU829" s="75"/>
      <c r="AV829" s="75"/>
      <c r="AW829" s="75"/>
      <c r="AX829" s="75"/>
      <c r="AY829" s="75"/>
      <c r="AZ829" s="75"/>
      <c r="BA829" s="75"/>
      <c r="BB829" s="75"/>
      <c r="BC829" s="75"/>
      <c r="BD829" s="38"/>
    </row>
    <row r="830">
      <c r="A830" s="14"/>
      <c r="B830" s="14"/>
      <c r="C830" s="14"/>
      <c r="D830" s="14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  <c r="AQ830" s="75"/>
      <c r="AR830" s="75"/>
      <c r="AS830" s="75"/>
      <c r="AT830" s="75"/>
      <c r="AU830" s="75"/>
      <c r="AV830" s="75"/>
      <c r="AW830" s="75"/>
      <c r="AX830" s="75"/>
      <c r="AY830" s="75"/>
      <c r="AZ830" s="75"/>
      <c r="BA830" s="75"/>
      <c r="BB830" s="75"/>
      <c r="BC830" s="75"/>
      <c r="BD830" s="38"/>
    </row>
    <row r="831">
      <c r="A831" s="14"/>
      <c r="B831" s="14"/>
      <c r="C831" s="14"/>
      <c r="D831" s="14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  <c r="AQ831" s="75"/>
      <c r="AR831" s="75"/>
      <c r="AS831" s="75"/>
      <c r="AT831" s="75"/>
      <c r="AU831" s="75"/>
      <c r="AV831" s="75"/>
      <c r="AW831" s="75"/>
      <c r="AX831" s="75"/>
      <c r="AY831" s="75"/>
      <c r="AZ831" s="75"/>
      <c r="BA831" s="75"/>
      <c r="BB831" s="75"/>
      <c r="BC831" s="75"/>
      <c r="BD831" s="38"/>
    </row>
    <row r="832">
      <c r="A832" s="14"/>
      <c r="B832" s="14"/>
      <c r="C832" s="14"/>
      <c r="D832" s="14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  <c r="AQ832" s="75"/>
      <c r="AR832" s="75"/>
      <c r="AS832" s="75"/>
      <c r="AT832" s="75"/>
      <c r="AU832" s="75"/>
      <c r="AV832" s="75"/>
      <c r="AW832" s="75"/>
      <c r="AX832" s="75"/>
      <c r="AY832" s="75"/>
      <c r="AZ832" s="75"/>
      <c r="BA832" s="75"/>
      <c r="BB832" s="75"/>
      <c r="BC832" s="75"/>
      <c r="BD832" s="38"/>
    </row>
    <row r="833">
      <c r="A833" s="14"/>
      <c r="B833" s="14"/>
      <c r="C833" s="14"/>
      <c r="D833" s="14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  <c r="AQ833" s="75"/>
      <c r="AR833" s="75"/>
      <c r="AS833" s="75"/>
      <c r="AT833" s="75"/>
      <c r="AU833" s="75"/>
      <c r="AV833" s="75"/>
      <c r="AW833" s="75"/>
      <c r="AX833" s="75"/>
      <c r="AY833" s="75"/>
      <c r="AZ833" s="75"/>
      <c r="BA833" s="75"/>
      <c r="BB833" s="75"/>
      <c r="BC833" s="75"/>
      <c r="BD833" s="38"/>
    </row>
    <row r="834">
      <c r="A834" s="14"/>
      <c r="B834" s="14"/>
      <c r="C834" s="14"/>
      <c r="D834" s="14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  <c r="AQ834" s="75"/>
      <c r="AR834" s="75"/>
      <c r="AS834" s="75"/>
      <c r="AT834" s="75"/>
      <c r="AU834" s="75"/>
      <c r="AV834" s="75"/>
      <c r="AW834" s="75"/>
      <c r="AX834" s="75"/>
      <c r="AY834" s="75"/>
      <c r="AZ834" s="75"/>
      <c r="BA834" s="75"/>
      <c r="BB834" s="75"/>
      <c r="BC834" s="75"/>
      <c r="BD834" s="38"/>
    </row>
    <row r="835">
      <c r="A835" s="14"/>
      <c r="B835" s="14"/>
      <c r="C835" s="14"/>
      <c r="D835" s="14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  <c r="AQ835" s="75"/>
      <c r="AR835" s="75"/>
      <c r="AS835" s="75"/>
      <c r="AT835" s="75"/>
      <c r="AU835" s="75"/>
      <c r="AV835" s="75"/>
      <c r="AW835" s="75"/>
      <c r="AX835" s="75"/>
      <c r="AY835" s="75"/>
      <c r="AZ835" s="75"/>
      <c r="BA835" s="75"/>
      <c r="BB835" s="75"/>
      <c r="BC835" s="75"/>
      <c r="BD835" s="38"/>
    </row>
    <row r="836">
      <c r="A836" s="14"/>
      <c r="B836" s="14"/>
      <c r="C836" s="14"/>
      <c r="D836" s="14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  <c r="AQ836" s="75"/>
      <c r="AR836" s="75"/>
      <c r="AS836" s="75"/>
      <c r="AT836" s="75"/>
      <c r="AU836" s="75"/>
      <c r="AV836" s="75"/>
      <c r="AW836" s="75"/>
      <c r="AX836" s="75"/>
      <c r="AY836" s="75"/>
      <c r="AZ836" s="75"/>
      <c r="BA836" s="75"/>
      <c r="BB836" s="75"/>
      <c r="BC836" s="75"/>
      <c r="BD836" s="38"/>
    </row>
    <row r="837">
      <c r="A837" s="14"/>
      <c r="B837" s="14"/>
      <c r="C837" s="14"/>
      <c r="D837" s="14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  <c r="AQ837" s="75"/>
      <c r="AR837" s="75"/>
      <c r="AS837" s="75"/>
      <c r="AT837" s="75"/>
      <c r="AU837" s="75"/>
      <c r="AV837" s="75"/>
      <c r="AW837" s="75"/>
      <c r="AX837" s="75"/>
      <c r="AY837" s="75"/>
      <c r="AZ837" s="75"/>
      <c r="BA837" s="75"/>
      <c r="BB837" s="75"/>
      <c r="BC837" s="75"/>
      <c r="BD837" s="38"/>
    </row>
    <row r="838">
      <c r="A838" s="14"/>
      <c r="B838" s="14"/>
      <c r="C838" s="14"/>
      <c r="D838" s="14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  <c r="AQ838" s="75"/>
      <c r="AR838" s="75"/>
      <c r="AS838" s="75"/>
      <c r="AT838" s="75"/>
      <c r="AU838" s="75"/>
      <c r="AV838" s="75"/>
      <c r="AW838" s="75"/>
      <c r="AX838" s="75"/>
      <c r="AY838" s="75"/>
      <c r="AZ838" s="75"/>
      <c r="BA838" s="75"/>
      <c r="BB838" s="75"/>
      <c r="BC838" s="75"/>
      <c r="BD838" s="38"/>
    </row>
    <row r="839">
      <c r="A839" s="14"/>
      <c r="B839" s="14"/>
      <c r="C839" s="14"/>
      <c r="D839" s="14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  <c r="AQ839" s="75"/>
      <c r="AR839" s="75"/>
      <c r="AS839" s="75"/>
      <c r="AT839" s="75"/>
      <c r="AU839" s="75"/>
      <c r="AV839" s="75"/>
      <c r="AW839" s="75"/>
      <c r="AX839" s="75"/>
      <c r="AY839" s="75"/>
      <c r="AZ839" s="75"/>
      <c r="BA839" s="75"/>
      <c r="BB839" s="75"/>
      <c r="BC839" s="75"/>
      <c r="BD839" s="38"/>
    </row>
    <row r="840">
      <c r="A840" s="14"/>
      <c r="B840" s="14"/>
      <c r="C840" s="14"/>
      <c r="D840" s="14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  <c r="AQ840" s="75"/>
      <c r="AR840" s="75"/>
      <c r="AS840" s="75"/>
      <c r="AT840" s="75"/>
      <c r="AU840" s="75"/>
      <c r="AV840" s="75"/>
      <c r="AW840" s="75"/>
      <c r="AX840" s="75"/>
      <c r="AY840" s="75"/>
      <c r="AZ840" s="75"/>
      <c r="BA840" s="75"/>
      <c r="BB840" s="75"/>
      <c r="BC840" s="75"/>
      <c r="BD840" s="38"/>
    </row>
    <row r="841">
      <c r="A841" s="14"/>
      <c r="B841" s="14"/>
      <c r="C841" s="14"/>
      <c r="D841" s="14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  <c r="AQ841" s="75"/>
      <c r="AR841" s="75"/>
      <c r="AS841" s="75"/>
      <c r="AT841" s="75"/>
      <c r="AU841" s="75"/>
      <c r="AV841" s="75"/>
      <c r="AW841" s="75"/>
      <c r="AX841" s="75"/>
      <c r="AY841" s="75"/>
      <c r="AZ841" s="75"/>
      <c r="BA841" s="75"/>
      <c r="BB841" s="75"/>
      <c r="BC841" s="75"/>
      <c r="BD841" s="38"/>
    </row>
    <row r="842">
      <c r="A842" s="14"/>
      <c r="B842" s="14"/>
      <c r="C842" s="14"/>
      <c r="D842" s="14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  <c r="AQ842" s="75"/>
      <c r="AR842" s="75"/>
      <c r="AS842" s="75"/>
      <c r="AT842" s="75"/>
      <c r="AU842" s="75"/>
      <c r="AV842" s="75"/>
      <c r="AW842" s="75"/>
      <c r="AX842" s="75"/>
      <c r="AY842" s="75"/>
      <c r="AZ842" s="75"/>
      <c r="BA842" s="75"/>
      <c r="BB842" s="75"/>
      <c r="BC842" s="75"/>
      <c r="BD842" s="38"/>
    </row>
    <row r="843">
      <c r="A843" s="14"/>
      <c r="B843" s="14"/>
      <c r="C843" s="14"/>
      <c r="D843" s="14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  <c r="AQ843" s="75"/>
      <c r="AR843" s="75"/>
      <c r="AS843" s="75"/>
      <c r="AT843" s="75"/>
      <c r="AU843" s="75"/>
      <c r="AV843" s="75"/>
      <c r="AW843" s="75"/>
      <c r="AX843" s="75"/>
      <c r="AY843" s="75"/>
      <c r="AZ843" s="75"/>
      <c r="BA843" s="75"/>
      <c r="BB843" s="75"/>
      <c r="BC843" s="75"/>
      <c r="BD843" s="38"/>
    </row>
    <row r="844">
      <c r="A844" s="14"/>
      <c r="B844" s="14"/>
      <c r="C844" s="14"/>
      <c r="D844" s="14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  <c r="AQ844" s="75"/>
      <c r="AR844" s="75"/>
      <c r="AS844" s="75"/>
      <c r="AT844" s="75"/>
      <c r="AU844" s="75"/>
      <c r="AV844" s="75"/>
      <c r="AW844" s="75"/>
      <c r="AX844" s="75"/>
      <c r="AY844" s="75"/>
      <c r="AZ844" s="75"/>
      <c r="BA844" s="75"/>
      <c r="BB844" s="75"/>
      <c r="BC844" s="75"/>
      <c r="BD844" s="38"/>
    </row>
    <row r="845">
      <c r="A845" s="14"/>
      <c r="B845" s="14"/>
      <c r="C845" s="14"/>
      <c r="D845" s="14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  <c r="AQ845" s="75"/>
      <c r="AR845" s="75"/>
      <c r="AS845" s="75"/>
      <c r="AT845" s="75"/>
      <c r="AU845" s="75"/>
      <c r="AV845" s="75"/>
      <c r="AW845" s="75"/>
      <c r="AX845" s="75"/>
      <c r="AY845" s="75"/>
      <c r="AZ845" s="75"/>
      <c r="BA845" s="75"/>
      <c r="BB845" s="75"/>
      <c r="BC845" s="75"/>
      <c r="BD845" s="38"/>
    </row>
    <row r="846">
      <c r="A846" s="14"/>
      <c r="B846" s="14"/>
      <c r="C846" s="14"/>
      <c r="D846" s="14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  <c r="AQ846" s="75"/>
      <c r="AR846" s="75"/>
      <c r="AS846" s="75"/>
      <c r="AT846" s="75"/>
      <c r="AU846" s="75"/>
      <c r="AV846" s="75"/>
      <c r="AW846" s="75"/>
      <c r="AX846" s="75"/>
      <c r="AY846" s="75"/>
      <c r="AZ846" s="75"/>
      <c r="BA846" s="75"/>
      <c r="BB846" s="75"/>
      <c r="BC846" s="75"/>
      <c r="BD846" s="38"/>
    </row>
    <row r="847">
      <c r="A847" s="14"/>
      <c r="B847" s="14"/>
      <c r="C847" s="14"/>
      <c r="D847" s="14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  <c r="AQ847" s="75"/>
      <c r="AR847" s="75"/>
      <c r="AS847" s="75"/>
      <c r="AT847" s="75"/>
      <c r="AU847" s="75"/>
      <c r="AV847" s="75"/>
      <c r="AW847" s="75"/>
      <c r="AX847" s="75"/>
      <c r="AY847" s="75"/>
      <c r="AZ847" s="75"/>
      <c r="BA847" s="75"/>
      <c r="BB847" s="75"/>
      <c r="BC847" s="75"/>
      <c r="BD847" s="38"/>
    </row>
    <row r="848">
      <c r="A848" s="14"/>
      <c r="B848" s="14"/>
      <c r="C848" s="14"/>
      <c r="D848" s="14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  <c r="AQ848" s="75"/>
      <c r="AR848" s="75"/>
      <c r="AS848" s="75"/>
      <c r="AT848" s="75"/>
      <c r="AU848" s="75"/>
      <c r="AV848" s="75"/>
      <c r="AW848" s="75"/>
      <c r="AX848" s="75"/>
      <c r="AY848" s="75"/>
      <c r="AZ848" s="75"/>
      <c r="BA848" s="75"/>
      <c r="BB848" s="75"/>
      <c r="BC848" s="75"/>
      <c r="BD848" s="38"/>
    </row>
    <row r="849">
      <c r="A849" s="14"/>
      <c r="B849" s="14"/>
      <c r="C849" s="14"/>
      <c r="D849" s="14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  <c r="AQ849" s="75"/>
      <c r="AR849" s="75"/>
      <c r="AS849" s="75"/>
      <c r="AT849" s="75"/>
      <c r="AU849" s="75"/>
      <c r="AV849" s="75"/>
      <c r="AW849" s="75"/>
      <c r="AX849" s="75"/>
      <c r="AY849" s="75"/>
      <c r="AZ849" s="75"/>
      <c r="BA849" s="75"/>
      <c r="BB849" s="75"/>
      <c r="BC849" s="75"/>
      <c r="BD849" s="38"/>
    </row>
    <row r="850">
      <c r="A850" s="14"/>
      <c r="B850" s="14"/>
      <c r="C850" s="14"/>
      <c r="D850" s="14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  <c r="AQ850" s="75"/>
      <c r="AR850" s="75"/>
      <c r="AS850" s="75"/>
      <c r="AT850" s="75"/>
      <c r="AU850" s="75"/>
      <c r="AV850" s="75"/>
      <c r="AW850" s="75"/>
      <c r="AX850" s="75"/>
      <c r="AY850" s="75"/>
      <c r="AZ850" s="75"/>
      <c r="BA850" s="75"/>
      <c r="BB850" s="75"/>
      <c r="BC850" s="75"/>
      <c r="BD850" s="38"/>
    </row>
    <row r="851">
      <c r="A851" s="14"/>
      <c r="B851" s="14"/>
      <c r="C851" s="14"/>
      <c r="D851" s="14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  <c r="AQ851" s="75"/>
      <c r="AR851" s="75"/>
      <c r="AS851" s="75"/>
      <c r="AT851" s="75"/>
      <c r="AU851" s="75"/>
      <c r="AV851" s="75"/>
      <c r="AW851" s="75"/>
      <c r="AX851" s="75"/>
      <c r="AY851" s="75"/>
      <c r="AZ851" s="75"/>
      <c r="BA851" s="75"/>
      <c r="BB851" s="75"/>
      <c r="BC851" s="75"/>
      <c r="BD851" s="38"/>
    </row>
    <row r="852">
      <c r="A852" s="14"/>
      <c r="B852" s="14"/>
      <c r="C852" s="14"/>
      <c r="D852" s="14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  <c r="AQ852" s="75"/>
      <c r="AR852" s="75"/>
      <c r="AS852" s="75"/>
      <c r="AT852" s="75"/>
      <c r="AU852" s="75"/>
      <c r="AV852" s="75"/>
      <c r="AW852" s="75"/>
      <c r="AX852" s="75"/>
      <c r="AY852" s="75"/>
      <c r="AZ852" s="75"/>
      <c r="BA852" s="75"/>
      <c r="BB852" s="75"/>
      <c r="BC852" s="75"/>
      <c r="BD852" s="38"/>
    </row>
    <row r="853">
      <c r="A853" s="14"/>
      <c r="B853" s="14"/>
      <c r="C853" s="14"/>
      <c r="D853" s="14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  <c r="AQ853" s="75"/>
      <c r="AR853" s="75"/>
      <c r="AS853" s="75"/>
      <c r="AT853" s="75"/>
      <c r="AU853" s="75"/>
      <c r="AV853" s="75"/>
      <c r="AW853" s="75"/>
      <c r="AX853" s="75"/>
      <c r="AY853" s="75"/>
      <c r="AZ853" s="75"/>
      <c r="BA853" s="75"/>
      <c r="BB853" s="75"/>
      <c r="BC853" s="75"/>
      <c r="BD853" s="38"/>
    </row>
    <row r="854">
      <c r="A854" s="14"/>
      <c r="B854" s="14"/>
      <c r="C854" s="14"/>
      <c r="D854" s="14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  <c r="AQ854" s="75"/>
      <c r="AR854" s="75"/>
      <c r="AS854" s="75"/>
      <c r="AT854" s="75"/>
      <c r="AU854" s="75"/>
      <c r="AV854" s="75"/>
      <c r="AW854" s="75"/>
      <c r="AX854" s="75"/>
      <c r="AY854" s="75"/>
      <c r="AZ854" s="75"/>
      <c r="BA854" s="75"/>
      <c r="BB854" s="75"/>
      <c r="BC854" s="75"/>
      <c r="BD854" s="38"/>
    </row>
    <row r="855">
      <c r="A855" s="14"/>
      <c r="B855" s="14"/>
      <c r="C855" s="14"/>
      <c r="D855" s="14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  <c r="AQ855" s="75"/>
      <c r="AR855" s="75"/>
      <c r="AS855" s="75"/>
      <c r="AT855" s="75"/>
      <c r="AU855" s="75"/>
      <c r="AV855" s="75"/>
      <c r="AW855" s="75"/>
      <c r="AX855" s="75"/>
      <c r="AY855" s="75"/>
      <c r="AZ855" s="75"/>
      <c r="BA855" s="75"/>
      <c r="BB855" s="75"/>
      <c r="BC855" s="75"/>
      <c r="BD855" s="38"/>
    </row>
    <row r="856">
      <c r="A856" s="14"/>
      <c r="B856" s="14"/>
      <c r="C856" s="14"/>
      <c r="D856" s="14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  <c r="AQ856" s="75"/>
      <c r="AR856" s="75"/>
      <c r="AS856" s="75"/>
      <c r="AT856" s="75"/>
      <c r="AU856" s="75"/>
      <c r="AV856" s="75"/>
      <c r="AW856" s="75"/>
      <c r="AX856" s="75"/>
      <c r="AY856" s="75"/>
      <c r="AZ856" s="75"/>
      <c r="BA856" s="75"/>
      <c r="BB856" s="75"/>
      <c r="BC856" s="75"/>
      <c r="BD856" s="38"/>
    </row>
    <row r="857">
      <c r="A857" s="14"/>
      <c r="B857" s="14"/>
      <c r="C857" s="14"/>
      <c r="D857" s="14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  <c r="AQ857" s="75"/>
      <c r="AR857" s="75"/>
      <c r="AS857" s="75"/>
      <c r="AT857" s="75"/>
      <c r="AU857" s="75"/>
      <c r="AV857" s="75"/>
      <c r="AW857" s="75"/>
      <c r="AX857" s="75"/>
      <c r="AY857" s="75"/>
      <c r="AZ857" s="75"/>
      <c r="BA857" s="75"/>
      <c r="BB857" s="75"/>
      <c r="BC857" s="75"/>
      <c r="BD857" s="38"/>
    </row>
    <row r="858">
      <c r="A858" s="14"/>
      <c r="B858" s="14"/>
      <c r="C858" s="14"/>
      <c r="D858" s="14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  <c r="AQ858" s="75"/>
      <c r="AR858" s="75"/>
      <c r="AS858" s="75"/>
      <c r="AT858" s="75"/>
      <c r="AU858" s="75"/>
      <c r="AV858" s="75"/>
      <c r="AW858" s="75"/>
      <c r="AX858" s="75"/>
      <c r="AY858" s="75"/>
      <c r="AZ858" s="75"/>
      <c r="BA858" s="75"/>
      <c r="BB858" s="75"/>
      <c r="BC858" s="75"/>
      <c r="BD858" s="38"/>
    </row>
    <row r="859">
      <c r="A859" s="14"/>
      <c r="B859" s="14"/>
      <c r="C859" s="14"/>
      <c r="D859" s="14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  <c r="AQ859" s="75"/>
      <c r="AR859" s="75"/>
      <c r="AS859" s="75"/>
      <c r="AT859" s="75"/>
      <c r="AU859" s="75"/>
      <c r="AV859" s="75"/>
      <c r="AW859" s="75"/>
      <c r="AX859" s="75"/>
      <c r="AY859" s="75"/>
      <c r="AZ859" s="75"/>
      <c r="BA859" s="75"/>
      <c r="BB859" s="75"/>
      <c r="BC859" s="75"/>
      <c r="BD859" s="38"/>
    </row>
    <row r="860">
      <c r="A860" s="14"/>
      <c r="B860" s="14"/>
      <c r="C860" s="14"/>
      <c r="D860" s="14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  <c r="AQ860" s="75"/>
      <c r="AR860" s="75"/>
      <c r="AS860" s="75"/>
      <c r="AT860" s="75"/>
      <c r="AU860" s="75"/>
      <c r="AV860" s="75"/>
      <c r="AW860" s="75"/>
      <c r="AX860" s="75"/>
      <c r="AY860" s="75"/>
      <c r="AZ860" s="75"/>
      <c r="BA860" s="75"/>
      <c r="BB860" s="75"/>
      <c r="BC860" s="75"/>
      <c r="BD860" s="38"/>
    </row>
    <row r="861">
      <c r="A861" s="14"/>
      <c r="B861" s="14"/>
      <c r="C861" s="14"/>
      <c r="D861" s="14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  <c r="AQ861" s="75"/>
      <c r="AR861" s="75"/>
      <c r="AS861" s="75"/>
      <c r="AT861" s="75"/>
      <c r="AU861" s="75"/>
      <c r="AV861" s="75"/>
      <c r="AW861" s="75"/>
      <c r="AX861" s="75"/>
      <c r="AY861" s="75"/>
      <c r="AZ861" s="75"/>
      <c r="BA861" s="75"/>
      <c r="BB861" s="75"/>
      <c r="BC861" s="75"/>
      <c r="BD861" s="38"/>
    </row>
    <row r="862">
      <c r="A862" s="14"/>
      <c r="B862" s="14"/>
      <c r="C862" s="14"/>
      <c r="D862" s="14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  <c r="AQ862" s="75"/>
      <c r="AR862" s="75"/>
      <c r="AS862" s="75"/>
      <c r="AT862" s="75"/>
      <c r="AU862" s="75"/>
      <c r="AV862" s="75"/>
      <c r="AW862" s="75"/>
      <c r="AX862" s="75"/>
      <c r="AY862" s="75"/>
      <c r="AZ862" s="75"/>
      <c r="BA862" s="75"/>
      <c r="BB862" s="75"/>
      <c r="BC862" s="75"/>
      <c r="BD862" s="38"/>
    </row>
    <row r="863">
      <c r="A863" s="14"/>
      <c r="B863" s="14"/>
      <c r="C863" s="14"/>
      <c r="D863" s="14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  <c r="AQ863" s="75"/>
      <c r="AR863" s="75"/>
      <c r="AS863" s="75"/>
      <c r="AT863" s="75"/>
      <c r="AU863" s="75"/>
      <c r="AV863" s="75"/>
      <c r="AW863" s="75"/>
      <c r="AX863" s="75"/>
      <c r="AY863" s="75"/>
      <c r="AZ863" s="75"/>
      <c r="BA863" s="75"/>
      <c r="BB863" s="75"/>
      <c r="BC863" s="75"/>
      <c r="BD863" s="38"/>
    </row>
    <row r="864">
      <c r="A864" s="14"/>
      <c r="B864" s="14"/>
      <c r="C864" s="14"/>
      <c r="D864" s="14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  <c r="AQ864" s="75"/>
      <c r="AR864" s="75"/>
      <c r="AS864" s="75"/>
      <c r="AT864" s="75"/>
      <c r="AU864" s="75"/>
      <c r="AV864" s="75"/>
      <c r="AW864" s="75"/>
      <c r="AX864" s="75"/>
      <c r="AY864" s="75"/>
      <c r="AZ864" s="75"/>
      <c r="BA864" s="75"/>
      <c r="BB864" s="75"/>
      <c r="BC864" s="75"/>
      <c r="BD864" s="38"/>
    </row>
    <row r="865">
      <c r="A865" s="14"/>
      <c r="B865" s="14"/>
      <c r="C865" s="14"/>
      <c r="D865" s="14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  <c r="AQ865" s="75"/>
      <c r="AR865" s="75"/>
      <c r="AS865" s="75"/>
      <c r="AT865" s="75"/>
      <c r="AU865" s="75"/>
      <c r="AV865" s="75"/>
      <c r="AW865" s="75"/>
      <c r="AX865" s="75"/>
      <c r="AY865" s="75"/>
      <c r="AZ865" s="75"/>
      <c r="BA865" s="75"/>
      <c r="BB865" s="75"/>
      <c r="BC865" s="75"/>
      <c r="BD865" s="38"/>
    </row>
    <row r="866">
      <c r="A866" s="14"/>
      <c r="B866" s="14"/>
      <c r="C866" s="14"/>
      <c r="D866" s="14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  <c r="AQ866" s="75"/>
      <c r="AR866" s="75"/>
      <c r="AS866" s="75"/>
      <c r="AT866" s="75"/>
      <c r="AU866" s="75"/>
      <c r="AV866" s="75"/>
      <c r="AW866" s="75"/>
      <c r="AX866" s="75"/>
      <c r="AY866" s="75"/>
      <c r="AZ866" s="75"/>
      <c r="BA866" s="75"/>
      <c r="BB866" s="75"/>
      <c r="BC866" s="75"/>
      <c r="BD866" s="38"/>
    </row>
    <row r="867">
      <c r="A867" s="14"/>
      <c r="B867" s="14"/>
      <c r="C867" s="14"/>
      <c r="D867" s="14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  <c r="AQ867" s="75"/>
      <c r="AR867" s="75"/>
      <c r="AS867" s="75"/>
      <c r="AT867" s="75"/>
      <c r="AU867" s="75"/>
      <c r="AV867" s="75"/>
      <c r="AW867" s="75"/>
      <c r="AX867" s="75"/>
      <c r="AY867" s="75"/>
      <c r="AZ867" s="75"/>
      <c r="BA867" s="75"/>
      <c r="BB867" s="75"/>
      <c r="BC867" s="75"/>
      <c r="BD867" s="38"/>
    </row>
    <row r="868">
      <c r="A868" s="14"/>
      <c r="B868" s="14"/>
      <c r="C868" s="14"/>
      <c r="D868" s="14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  <c r="AQ868" s="75"/>
      <c r="AR868" s="75"/>
      <c r="AS868" s="75"/>
      <c r="AT868" s="75"/>
      <c r="AU868" s="75"/>
      <c r="AV868" s="75"/>
      <c r="AW868" s="75"/>
      <c r="AX868" s="75"/>
      <c r="AY868" s="75"/>
      <c r="AZ868" s="75"/>
      <c r="BA868" s="75"/>
      <c r="BB868" s="75"/>
      <c r="BC868" s="75"/>
      <c r="BD868" s="38"/>
    </row>
    <row r="869">
      <c r="A869" s="14"/>
      <c r="B869" s="14"/>
      <c r="C869" s="14"/>
      <c r="D869" s="14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  <c r="AQ869" s="75"/>
      <c r="AR869" s="75"/>
      <c r="AS869" s="75"/>
      <c r="AT869" s="75"/>
      <c r="AU869" s="75"/>
      <c r="AV869" s="75"/>
      <c r="AW869" s="75"/>
      <c r="AX869" s="75"/>
      <c r="AY869" s="75"/>
      <c r="AZ869" s="75"/>
      <c r="BA869" s="75"/>
      <c r="BB869" s="75"/>
      <c r="BC869" s="75"/>
      <c r="BD869" s="38"/>
    </row>
    <row r="870">
      <c r="A870" s="14"/>
      <c r="B870" s="14"/>
      <c r="C870" s="14"/>
      <c r="D870" s="14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  <c r="AQ870" s="75"/>
      <c r="AR870" s="75"/>
      <c r="AS870" s="75"/>
      <c r="AT870" s="75"/>
      <c r="AU870" s="75"/>
      <c r="AV870" s="75"/>
      <c r="AW870" s="75"/>
      <c r="AX870" s="75"/>
      <c r="AY870" s="75"/>
      <c r="AZ870" s="75"/>
      <c r="BA870" s="75"/>
      <c r="BB870" s="75"/>
      <c r="BC870" s="75"/>
      <c r="BD870" s="38"/>
    </row>
    <row r="871">
      <c r="A871" s="14"/>
      <c r="B871" s="14"/>
      <c r="C871" s="14"/>
      <c r="D871" s="14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  <c r="AQ871" s="75"/>
      <c r="AR871" s="75"/>
      <c r="AS871" s="75"/>
      <c r="AT871" s="75"/>
      <c r="AU871" s="75"/>
      <c r="AV871" s="75"/>
      <c r="AW871" s="75"/>
      <c r="AX871" s="75"/>
      <c r="AY871" s="75"/>
      <c r="AZ871" s="75"/>
      <c r="BA871" s="75"/>
      <c r="BB871" s="75"/>
      <c r="BC871" s="75"/>
      <c r="BD871" s="38"/>
    </row>
    <row r="872">
      <c r="A872" s="14"/>
      <c r="B872" s="14"/>
      <c r="C872" s="14"/>
      <c r="D872" s="14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  <c r="AQ872" s="75"/>
      <c r="AR872" s="75"/>
      <c r="AS872" s="75"/>
      <c r="AT872" s="75"/>
      <c r="AU872" s="75"/>
      <c r="AV872" s="75"/>
      <c r="AW872" s="75"/>
      <c r="AX872" s="75"/>
      <c r="AY872" s="75"/>
      <c r="AZ872" s="75"/>
      <c r="BA872" s="75"/>
      <c r="BB872" s="75"/>
      <c r="BC872" s="75"/>
      <c r="BD872" s="38"/>
    </row>
    <row r="873">
      <c r="A873" s="14"/>
      <c r="B873" s="14"/>
      <c r="C873" s="14"/>
      <c r="D873" s="14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  <c r="AQ873" s="75"/>
      <c r="AR873" s="75"/>
      <c r="AS873" s="75"/>
      <c r="AT873" s="75"/>
      <c r="AU873" s="75"/>
      <c r="AV873" s="75"/>
      <c r="AW873" s="75"/>
      <c r="AX873" s="75"/>
      <c r="AY873" s="75"/>
      <c r="AZ873" s="75"/>
      <c r="BA873" s="75"/>
      <c r="BB873" s="75"/>
      <c r="BC873" s="75"/>
      <c r="BD873" s="38"/>
    </row>
    <row r="874">
      <c r="A874" s="14"/>
      <c r="B874" s="14"/>
      <c r="C874" s="14"/>
      <c r="D874" s="14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  <c r="AQ874" s="75"/>
      <c r="AR874" s="75"/>
      <c r="AS874" s="75"/>
      <c r="AT874" s="75"/>
      <c r="AU874" s="75"/>
      <c r="AV874" s="75"/>
      <c r="AW874" s="75"/>
      <c r="AX874" s="75"/>
      <c r="AY874" s="75"/>
      <c r="AZ874" s="75"/>
      <c r="BA874" s="75"/>
      <c r="BB874" s="75"/>
      <c r="BC874" s="75"/>
      <c r="BD874" s="38"/>
    </row>
    <row r="875">
      <c r="A875" s="14"/>
      <c r="B875" s="14"/>
      <c r="C875" s="14"/>
      <c r="D875" s="14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  <c r="AQ875" s="75"/>
      <c r="AR875" s="75"/>
      <c r="AS875" s="75"/>
      <c r="AT875" s="75"/>
      <c r="AU875" s="75"/>
      <c r="AV875" s="75"/>
      <c r="AW875" s="75"/>
      <c r="AX875" s="75"/>
      <c r="AY875" s="75"/>
      <c r="AZ875" s="75"/>
      <c r="BA875" s="75"/>
      <c r="BB875" s="75"/>
      <c r="BC875" s="75"/>
      <c r="BD875" s="38"/>
    </row>
    <row r="876">
      <c r="A876" s="14"/>
      <c r="B876" s="14"/>
      <c r="C876" s="14"/>
      <c r="D876" s="14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  <c r="AQ876" s="75"/>
      <c r="AR876" s="75"/>
      <c r="AS876" s="75"/>
      <c r="AT876" s="75"/>
      <c r="AU876" s="75"/>
      <c r="AV876" s="75"/>
      <c r="AW876" s="75"/>
      <c r="AX876" s="75"/>
      <c r="AY876" s="75"/>
      <c r="AZ876" s="75"/>
      <c r="BA876" s="75"/>
      <c r="BB876" s="75"/>
      <c r="BC876" s="75"/>
      <c r="BD876" s="38"/>
    </row>
    <row r="877">
      <c r="A877" s="14"/>
      <c r="B877" s="14"/>
      <c r="C877" s="14"/>
      <c r="D877" s="14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  <c r="AQ877" s="75"/>
      <c r="AR877" s="75"/>
      <c r="AS877" s="75"/>
      <c r="AT877" s="75"/>
      <c r="AU877" s="75"/>
      <c r="AV877" s="75"/>
      <c r="AW877" s="75"/>
      <c r="AX877" s="75"/>
      <c r="AY877" s="75"/>
      <c r="AZ877" s="75"/>
      <c r="BA877" s="75"/>
      <c r="BB877" s="75"/>
      <c r="BC877" s="75"/>
      <c r="BD877" s="38"/>
    </row>
    <row r="878">
      <c r="A878" s="14"/>
      <c r="B878" s="14"/>
      <c r="C878" s="14"/>
      <c r="D878" s="14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  <c r="AQ878" s="75"/>
      <c r="AR878" s="75"/>
      <c r="AS878" s="75"/>
      <c r="AT878" s="75"/>
      <c r="AU878" s="75"/>
      <c r="AV878" s="75"/>
      <c r="AW878" s="75"/>
      <c r="AX878" s="75"/>
      <c r="AY878" s="75"/>
      <c r="AZ878" s="75"/>
      <c r="BA878" s="75"/>
      <c r="BB878" s="75"/>
      <c r="BC878" s="75"/>
      <c r="BD878" s="38"/>
    </row>
    <row r="879">
      <c r="A879" s="14"/>
      <c r="B879" s="14"/>
      <c r="C879" s="14"/>
      <c r="D879" s="14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  <c r="AQ879" s="75"/>
      <c r="AR879" s="75"/>
      <c r="AS879" s="75"/>
      <c r="AT879" s="75"/>
      <c r="AU879" s="75"/>
      <c r="AV879" s="75"/>
      <c r="AW879" s="75"/>
      <c r="AX879" s="75"/>
      <c r="AY879" s="75"/>
      <c r="AZ879" s="75"/>
      <c r="BA879" s="75"/>
      <c r="BB879" s="75"/>
      <c r="BC879" s="75"/>
      <c r="BD879" s="38"/>
    </row>
    <row r="880">
      <c r="A880" s="14"/>
      <c r="B880" s="14"/>
      <c r="C880" s="14"/>
      <c r="D880" s="14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  <c r="AQ880" s="75"/>
      <c r="AR880" s="75"/>
      <c r="AS880" s="75"/>
      <c r="AT880" s="75"/>
      <c r="AU880" s="75"/>
      <c r="AV880" s="75"/>
      <c r="AW880" s="75"/>
      <c r="AX880" s="75"/>
      <c r="AY880" s="75"/>
      <c r="AZ880" s="75"/>
      <c r="BA880" s="75"/>
      <c r="BB880" s="75"/>
      <c r="BC880" s="75"/>
      <c r="BD880" s="38"/>
    </row>
    <row r="881">
      <c r="A881" s="14"/>
      <c r="B881" s="14"/>
      <c r="C881" s="14"/>
      <c r="D881" s="14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  <c r="AQ881" s="75"/>
      <c r="AR881" s="75"/>
      <c r="AS881" s="75"/>
      <c r="AT881" s="75"/>
      <c r="AU881" s="75"/>
      <c r="AV881" s="75"/>
      <c r="AW881" s="75"/>
      <c r="AX881" s="75"/>
      <c r="AY881" s="75"/>
      <c r="AZ881" s="75"/>
      <c r="BA881" s="75"/>
      <c r="BB881" s="75"/>
      <c r="BC881" s="75"/>
      <c r="BD881" s="38"/>
    </row>
    <row r="882">
      <c r="A882" s="14"/>
      <c r="B882" s="14"/>
      <c r="C882" s="14"/>
      <c r="D882" s="14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  <c r="AQ882" s="75"/>
      <c r="AR882" s="75"/>
      <c r="AS882" s="75"/>
      <c r="AT882" s="75"/>
      <c r="AU882" s="75"/>
      <c r="AV882" s="75"/>
      <c r="AW882" s="75"/>
      <c r="AX882" s="75"/>
      <c r="AY882" s="75"/>
      <c r="AZ882" s="75"/>
      <c r="BA882" s="75"/>
      <c r="BB882" s="75"/>
      <c r="BC882" s="75"/>
      <c r="BD882" s="38"/>
    </row>
    <row r="883">
      <c r="A883" s="14"/>
      <c r="B883" s="14"/>
      <c r="C883" s="14"/>
      <c r="D883" s="14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  <c r="AQ883" s="75"/>
      <c r="AR883" s="75"/>
      <c r="AS883" s="75"/>
      <c r="AT883" s="75"/>
      <c r="AU883" s="75"/>
      <c r="AV883" s="75"/>
      <c r="AW883" s="75"/>
      <c r="AX883" s="75"/>
      <c r="AY883" s="75"/>
      <c r="AZ883" s="75"/>
      <c r="BA883" s="75"/>
      <c r="BB883" s="75"/>
      <c r="BC883" s="75"/>
      <c r="BD883" s="38"/>
    </row>
    <row r="884">
      <c r="A884" s="14"/>
      <c r="B884" s="14"/>
      <c r="C884" s="14"/>
      <c r="D884" s="14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  <c r="AQ884" s="75"/>
      <c r="AR884" s="75"/>
      <c r="AS884" s="75"/>
      <c r="AT884" s="75"/>
      <c r="AU884" s="75"/>
      <c r="AV884" s="75"/>
      <c r="AW884" s="75"/>
      <c r="AX884" s="75"/>
      <c r="AY884" s="75"/>
      <c r="AZ884" s="75"/>
      <c r="BA884" s="75"/>
      <c r="BB884" s="75"/>
      <c r="BC884" s="75"/>
      <c r="BD884" s="38"/>
    </row>
    <row r="885">
      <c r="A885" s="14"/>
      <c r="B885" s="14"/>
      <c r="C885" s="14"/>
      <c r="D885" s="14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  <c r="AQ885" s="75"/>
      <c r="AR885" s="75"/>
      <c r="AS885" s="75"/>
      <c r="AT885" s="75"/>
      <c r="AU885" s="75"/>
      <c r="AV885" s="75"/>
      <c r="AW885" s="75"/>
      <c r="AX885" s="75"/>
      <c r="AY885" s="75"/>
      <c r="AZ885" s="75"/>
      <c r="BA885" s="75"/>
      <c r="BB885" s="75"/>
      <c r="BC885" s="75"/>
      <c r="BD885" s="38"/>
    </row>
    <row r="886">
      <c r="A886" s="14"/>
      <c r="B886" s="14"/>
      <c r="C886" s="14"/>
      <c r="D886" s="14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  <c r="AQ886" s="75"/>
      <c r="AR886" s="75"/>
      <c r="AS886" s="75"/>
      <c r="AT886" s="75"/>
      <c r="AU886" s="75"/>
      <c r="AV886" s="75"/>
      <c r="AW886" s="75"/>
      <c r="AX886" s="75"/>
      <c r="AY886" s="75"/>
      <c r="AZ886" s="75"/>
      <c r="BA886" s="75"/>
      <c r="BB886" s="75"/>
      <c r="BC886" s="75"/>
      <c r="BD886" s="38"/>
    </row>
    <row r="887">
      <c r="A887" s="14"/>
      <c r="B887" s="14"/>
      <c r="C887" s="14"/>
      <c r="D887" s="14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  <c r="AQ887" s="75"/>
      <c r="AR887" s="75"/>
      <c r="AS887" s="75"/>
      <c r="AT887" s="75"/>
      <c r="AU887" s="75"/>
      <c r="AV887" s="75"/>
      <c r="AW887" s="75"/>
      <c r="AX887" s="75"/>
      <c r="AY887" s="75"/>
      <c r="AZ887" s="75"/>
      <c r="BA887" s="75"/>
      <c r="BB887" s="75"/>
      <c r="BC887" s="75"/>
      <c r="BD887" s="38"/>
    </row>
    <row r="888">
      <c r="A888" s="14"/>
      <c r="B888" s="14"/>
      <c r="C888" s="14"/>
      <c r="D888" s="14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  <c r="AQ888" s="75"/>
      <c r="AR888" s="75"/>
      <c r="AS888" s="75"/>
      <c r="AT888" s="75"/>
      <c r="AU888" s="75"/>
      <c r="AV888" s="75"/>
      <c r="AW888" s="75"/>
      <c r="AX888" s="75"/>
      <c r="AY888" s="75"/>
      <c r="AZ888" s="75"/>
      <c r="BA888" s="75"/>
      <c r="BB888" s="75"/>
      <c r="BC888" s="75"/>
      <c r="BD888" s="38"/>
    </row>
    <row r="889">
      <c r="A889" s="14"/>
      <c r="B889" s="14"/>
      <c r="C889" s="14"/>
      <c r="D889" s="14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  <c r="AQ889" s="75"/>
      <c r="AR889" s="75"/>
      <c r="AS889" s="75"/>
      <c r="AT889" s="75"/>
      <c r="AU889" s="75"/>
      <c r="AV889" s="75"/>
      <c r="AW889" s="75"/>
      <c r="AX889" s="75"/>
      <c r="AY889" s="75"/>
      <c r="AZ889" s="75"/>
      <c r="BA889" s="75"/>
      <c r="BB889" s="75"/>
      <c r="BC889" s="75"/>
      <c r="BD889" s="38"/>
    </row>
    <row r="890">
      <c r="A890" s="14"/>
      <c r="B890" s="14"/>
      <c r="C890" s="14"/>
      <c r="D890" s="14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  <c r="AQ890" s="75"/>
      <c r="AR890" s="75"/>
      <c r="AS890" s="75"/>
      <c r="AT890" s="75"/>
      <c r="AU890" s="75"/>
      <c r="AV890" s="75"/>
      <c r="AW890" s="75"/>
      <c r="AX890" s="75"/>
      <c r="AY890" s="75"/>
      <c r="AZ890" s="75"/>
      <c r="BA890" s="75"/>
      <c r="BB890" s="75"/>
      <c r="BC890" s="75"/>
      <c r="BD890" s="38"/>
    </row>
    <row r="891">
      <c r="A891" s="14"/>
      <c r="B891" s="14"/>
      <c r="C891" s="14"/>
      <c r="D891" s="14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  <c r="AQ891" s="75"/>
      <c r="AR891" s="75"/>
      <c r="AS891" s="75"/>
      <c r="AT891" s="75"/>
      <c r="AU891" s="75"/>
      <c r="AV891" s="75"/>
      <c r="AW891" s="75"/>
      <c r="AX891" s="75"/>
      <c r="AY891" s="75"/>
      <c r="AZ891" s="75"/>
      <c r="BA891" s="75"/>
      <c r="BB891" s="75"/>
      <c r="BC891" s="75"/>
      <c r="BD891" s="38"/>
    </row>
    <row r="892">
      <c r="A892" s="14"/>
      <c r="B892" s="14"/>
      <c r="C892" s="14"/>
      <c r="D892" s="14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  <c r="AQ892" s="75"/>
      <c r="AR892" s="75"/>
      <c r="AS892" s="75"/>
      <c r="AT892" s="75"/>
      <c r="AU892" s="75"/>
      <c r="AV892" s="75"/>
      <c r="AW892" s="75"/>
      <c r="AX892" s="75"/>
      <c r="AY892" s="75"/>
      <c r="AZ892" s="75"/>
      <c r="BA892" s="75"/>
      <c r="BB892" s="75"/>
      <c r="BC892" s="75"/>
      <c r="BD892" s="38"/>
    </row>
    <row r="893">
      <c r="A893" s="14"/>
      <c r="B893" s="14"/>
      <c r="C893" s="14"/>
      <c r="D893" s="14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  <c r="AQ893" s="75"/>
      <c r="AR893" s="75"/>
      <c r="AS893" s="75"/>
      <c r="AT893" s="75"/>
      <c r="AU893" s="75"/>
      <c r="AV893" s="75"/>
      <c r="AW893" s="75"/>
      <c r="AX893" s="75"/>
      <c r="AY893" s="75"/>
      <c r="AZ893" s="75"/>
      <c r="BA893" s="75"/>
      <c r="BB893" s="75"/>
      <c r="BC893" s="75"/>
      <c r="BD893" s="38"/>
    </row>
    <row r="894">
      <c r="A894" s="14"/>
      <c r="B894" s="14"/>
      <c r="C894" s="14"/>
      <c r="D894" s="14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  <c r="AQ894" s="75"/>
      <c r="AR894" s="75"/>
      <c r="AS894" s="75"/>
      <c r="AT894" s="75"/>
      <c r="AU894" s="75"/>
      <c r="AV894" s="75"/>
      <c r="AW894" s="75"/>
      <c r="AX894" s="75"/>
      <c r="AY894" s="75"/>
      <c r="AZ894" s="75"/>
      <c r="BA894" s="75"/>
      <c r="BB894" s="75"/>
      <c r="BC894" s="75"/>
      <c r="BD894" s="38"/>
    </row>
    <row r="895">
      <c r="A895" s="14"/>
      <c r="B895" s="14"/>
      <c r="C895" s="14"/>
      <c r="D895" s="14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  <c r="AQ895" s="75"/>
      <c r="AR895" s="75"/>
      <c r="AS895" s="75"/>
      <c r="AT895" s="75"/>
      <c r="AU895" s="75"/>
      <c r="AV895" s="75"/>
      <c r="AW895" s="75"/>
      <c r="AX895" s="75"/>
      <c r="AY895" s="75"/>
      <c r="AZ895" s="75"/>
      <c r="BA895" s="75"/>
      <c r="BB895" s="75"/>
      <c r="BC895" s="75"/>
      <c r="BD895" s="38"/>
    </row>
    <row r="896">
      <c r="A896" s="14"/>
      <c r="B896" s="14"/>
      <c r="C896" s="14"/>
      <c r="D896" s="14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  <c r="AQ896" s="75"/>
      <c r="AR896" s="75"/>
      <c r="AS896" s="75"/>
      <c r="AT896" s="75"/>
      <c r="AU896" s="75"/>
      <c r="AV896" s="75"/>
      <c r="AW896" s="75"/>
      <c r="AX896" s="75"/>
      <c r="AY896" s="75"/>
      <c r="AZ896" s="75"/>
      <c r="BA896" s="75"/>
      <c r="BB896" s="75"/>
      <c r="BC896" s="75"/>
      <c r="BD896" s="38"/>
    </row>
    <row r="897">
      <c r="A897" s="14"/>
      <c r="B897" s="14"/>
      <c r="C897" s="14"/>
      <c r="D897" s="14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  <c r="AQ897" s="75"/>
      <c r="AR897" s="75"/>
      <c r="AS897" s="75"/>
      <c r="AT897" s="75"/>
      <c r="AU897" s="75"/>
      <c r="AV897" s="75"/>
      <c r="AW897" s="75"/>
      <c r="AX897" s="75"/>
      <c r="AY897" s="75"/>
      <c r="AZ897" s="75"/>
      <c r="BA897" s="75"/>
      <c r="BB897" s="75"/>
      <c r="BC897" s="75"/>
      <c r="BD897" s="38"/>
    </row>
    <row r="898">
      <c r="A898" s="14"/>
      <c r="B898" s="14"/>
      <c r="C898" s="14"/>
      <c r="D898" s="14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  <c r="AQ898" s="75"/>
      <c r="AR898" s="75"/>
      <c r="AS898" s="75"/>
      <c r="AT898" s="75"/>
      <c r="AU898" s="75"/>
      <c r="AV898" s="75"/>
      <c r="AW898" s="75"/>
      <c r="AX898" s="75"/>
      <c r="AY898" s="75"/>
      <c r="AZ898" s="75"/>
      <c r="BA898" s="75"/>
      <c r="BB898" s="75"/>
      <c r="BC898" s="75"/>
      <c r="BD898" s="38"/>
    </row>
    <row r="899">
      <c r="A899" s="14"/>
      <c r="B899" s="14"/>
      <c r="C899" s="14"/>
      <c r="D899" s="14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  <c r="AQ899" s="75"/>
      <c r="AR899" s="75"/>
      <c r="AS899" s="75"/>
      <c r="AT899" s="75"/>
      <c r="AU899" s="75"/>
      <c r="AV899" s="75"/>
      <c r="AW899" s="75"/>
      <c r="AX899" s="75"/>
      <c r="AY899" s="75"/>
      <c r="AZ899" s="75"/>
      <c r="BA899" s="75"/>
      <c r="BB899" s="75"/>
      <c r="BC899" s="75"/>
      <c r="BD899" s="38"/>
    </row>
    <row r="900">
      <c r="A900" s="14"/>
      <c r="B900" s="14"/>
      <c r="C900" s="14"/>
      <c r="D900" s="14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  <c r="AQ900" s="75"/>
      <c r="AR900" s="75"/>
      <c r="AS900" s="75"/>
      <c r="AT900" s="75"/>
      <c r="AU900" s="75"/>
      <c r="AV900" s="75"/>
      <c r="AW900" s="75"/>
      <c r="AX900" s="75"/>
      <c r="AY900" s="75"/>
      <c r="AZ900" s="75"/>
      <c r="BA900" s="75"/>
      <c r="BB900" s="75"/>
      <c r="BC900" s="75"/>
      <c r="BD900" s="38"/>
    </row>
    <row r="901">
      <c r="A901" s="14"/>
      <c r="B901" s="14"/>
      <c r="C901" s="14"/>
      <c r="D901" s="14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  <c r="AQ901" s="75"/>
      <c r="AR901" s="75"/>
      <c r="AS901" s="75"/>
      <c r="AT901" s="75"/>
      <c r="AU901" s="75"/>
      <c r="AV901" s="75"/>
      <c r="AW901" s="75"/>
      <c r="AX901" s="75"/>
      <c r="AY901" s="75"/>
      <c r="AZ901" s="75"/>
      <c r="BA901" s="75"/>
      <c r="BB901" s="75"/>
      <c r="BC901" s="75"/>
      <c r="BD901" s="38"/>
    </row>
    <row r="902">
      <c r="A902" s="14"/>
      <c r="B902" s="14"/>
      <c r="C902" s="14"/>
      <c r="D902" s="14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  <c r="AQ902" s="75"/>
      <c r="AR902" s="75"/>
      <c r="AS902" s="75"/>
      <c r="AT902" s="75"/>
      <c r="AU902" s="75"/>
      <c r="AV902" s="75"/>
      <c r="AW902" s="75"/>
      <c r="AX902" s="75"/>
      <c r="AY902" s="75"/>
      <c r="AZ902" s="75"/>
      <c r="BA902" s="75"/>
      <c r="BB902" s="75"/>
      <c r="BC902" s="75"/>
      <c r="BD902" s="38"/>
    </row>
    <row r="903">
      <c r="A903" s="14"/>
      <c r="B903" s="14"/>
      <c r="C903" s="14"/>
      <c r="D903" s="14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  <c r="AQ903" s="75"/>
      <c r="AR903" s="75"/>
      <c r="AS903" s="75"/>
      <c r="AT903" s="75"/>
      <c r="AU903" s="75"/>
      <c r="AV903" s="75"/>
      <c r="AW903" s="75"/>
      <c r="AX903" s="75"/>
      <c r="AY903" s="75"/>
      <c r="AZ903" s="75"/>
      <c r="BA903" s="75"/>
      <c r="BB903" s="75"/>
      <c r="BC903" s="75"/>
      <c r="BD903" s="38"/>
    </row>
    <row r="904">
      <c r="A904" s="14"/>
      <c r="B904" s="14"/>
      <c r="C904" s="14"/>
      <c r="D904" s="14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  <c r="AQ904" s="75"/>
      <c r="AR904" s="75"/>
      <c r="AS904" s="75"/>
      <c r="AT904" s="75"/>
      <c r="AU904" s="75"/>
      <c r="AV904" s="75"/>
      <c r="AW904" s="75"/>
      <c r="AX904" s="75"/>
      <c r="AY904" s="75"/>
      <c r="AZ904" s="75"/>
      <c r="BA904" s="75"/>
      <c r="BB904" s="75"/>
      <c r="BC904" s="75"/>
      <c r="BD904" s="38"/>
    </row>
    <row r="905">
      <c r="A905" s="14"/>
      <c r="B905" s="14"/>
      <c r="C905" s="14"/>
      <c r="D905" s="14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  <c r="AQ905" s="75"/>
      <c r="AR905" s="75"/>
      <c r="AS905" s="75"/>
      <c r="AT905" s="75"/>
      <c r="AU905" s="75"/>
      <c r="AV905" s="75"/>
      <c r="AW905" s="75"/>
      <c r="AX905" s="75"/>
      <c r="AY905" s="75"/>
      <c r="AZ905" s="75"/>
      <c r="BA905" s="75"/>
      <c r="BB905" s="75"/>
      <c r="BC905" s="75"/>
      <c r="BD905" s="38"/>
    </row>
    <row r="906">
      <c r="A906" s="14"/>
      <c r="B906" s="14"/>
      <c r="C906" s="14"/>
      <c r="D906" s="14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  <c r="AQ906" s="75"/>
      <c r="AR906" s="75"/>
      <c r="AS906" s="75"/>
      <c r="AT906" s="75"/>
      <c r="AU906" s="75"/>
      <c r="AV906" s="75"/>
      <c r="AW906" s="75"/>
      <c r="AX906" s="75"/>
      <c r="AY906" s="75"/>
      <c r="AZ906" s="75"/>
      <c r="BA906" s="75"/>
      <c r="BB906" s="75"/>
      <c r="BC906" s="75"/>
      <c r="BD906" s="38"/>
    </row>
    <row r="907">
      <c r="A907" s="14"/>
      <c r="B907" s="14"/>
      <c r="C907" s="14"/>
      <c r="D907" s="14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  <c r="AQ907" s="75"/>
      <c r="AR907" s="75"/>
      <c r="AS907" s="75"/>
      <c r="AT907" s="75"/>
      <c r="AU907" s="75"/>
      <c r="AV907" s="75"/>
      <c r="AW907" s="75"/>
      <c r="AX907" s="75"/>
      <c r="AY907" s="75"/>
      <c r="AZ907" s="75"/>
      <c r="BA907" s="75"/>
      <c r="BB907" s="75"/>
      <c r="BC907" s="75"/>
      <c r="BD907" s="38"/>
    </row>
    <row r="908">
      <c r="A908" s="14"/>
      <c r="B908" s="14"/>
      <c r="C908" s="14"/>
      <c r="D908" s="14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  <c r="AQ908" s="75"/>
      <c r="AR908" s="75"/>
      <c r="AS908" s="75"/>
      <c r="AT908" s="75"/>
      <c r="AU908" s="75"/>
      <c r="AV908" s="75"/>
      <c r="AW908" s="75"/>
      <c r="AX908" s="75"/>
      <c r="AY908" s="75"/>
      <c r="AZ908" s="75"/>
      <c r="BA908" s="75"/>
      <c r="BB908" s="75"/>
      <c r="BC908" s="75"/>
      <c r="BD908" s="38"/>
    </row>
    <row r="909">
      <c r="A909" s="14"/>
      <c r="B909" s="14"/>
      <c r="C909" s="14"/>
      <c r="D909" s="14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  <c r="AQ909" s="75"/>
      <c r="AR909" s="75"/>
      <c r="AS909" s="75"/>
      <c r="AT909" s="75"/>
      <c r="AU909" s="75"/>
      <c r="AV909" s="75"/>
      <c r="AW909" s="75"/>
      <c r="AX909" s="75"/>
      <c r="AY909" s="75"/>
      <c r="AZ909" s="75"/>
      <c r="BA909" s="75"/>
      <c r="BB909" s="75"/>
      <c r="BC909" s="75"/>
      <c r="BD909" s="38"/>
    </row>
    <row r="910">
      <c r="A910" s="14"/>
      <c r="B910" s="14"/>
      <c r="C910" s="14"/>
      <c r="D910" s="14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  <c r="AQ910" s="75"/>
      <c r="AR910" s="75"/>
      <c r="AS910" s="75"/>
      <c r="AT910" s="75"/>
      <c r="AU910" s="75"/>
      <c r="AV910" s="75"/>
      <c r="AW910" s="75"/>
      <c r="AX910" s="75"/>
      <c r="AY910" s="75"/>
      <c r="AZ910" s="75"/>
      <c r="BA910" s="75"/>
      <c r="BB910" s="75"/>
      <c r="BC910" s="75"/>
      <c r="BD910" s="38"/>
    </row>
    <row r="911">
      <c r="A911" s="14"/>
      <c r="B911" s="14"/>
      <c r="C911" s="14"/>
      <c r="D911" s="14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  <c r="AQ911" s="75"/>
      <c r="AR911" s="75"/>
      <c r="AS911" s="75"/>
      <c r="AT911" s="75"/>
      <c r="AU911" s="75"/>
      <c r="AV911" s="75"/>
      <c r="AW911" s="75"/>
      <c r="AX911" s="75"/>
      <c r="AY911" s="75"/>
      <c r="AZ911" s="75"/>
      <c r="BA911" s="75"/>
      <c r="BB911" s="75"/>
      <c r="BC911" s="75"/>
      <c r="BD911" s="38"/>
    </row>
    <row r="912">
      <c r="A912" s="14"/>
      <c r="B912" s="14"/>
      <c r="C912" s="14"/>
      <c r="D912" s="14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  <c r="AQ912" s="75"/>
      <c r="AR912" s="75"/>
      <c r="AS912" s="75"/>
      <c r="AT912" s="75"/>
      <c r="AU912" s="75"/>
      <c r="AV912" s="75"/>
      <c r="AW912" s="75"/>
      <c r="AX912" s="75"/>
      <c r="AY912" s="75"/>
      <c r="AZ912" s="75"/>
      <c r="BA912" s="75"/>
      <c r="BB912" s="75"/>
      <c r="BC912" s="75"/>
      <c r="BD912" s="38"/>
    </row>
    <row r="913">
      <c r="A913" s="14"/>
      <c r="B913" s="14"/>
      <c r="C913" s="14"/>
      <c r="D913" s="14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  <c r="AQ913" s="75"/>
      <c r="AR913" s="75"/>
      <c r="AS913" s="75"/>
      <c r="AT913" s="75"/>
      <c r="AU913" s="75"/>
      <c r="AV913" s="75"/>
      <c r="AW913" s="75"/>
      <c r="AX913" s="75"/>
      <c r="AY913" s="75"/>
      <c r="AZ913" s="75"/>
      <c r="BA913" s="75"/>
      <c r="BB913" s="75"/>
      <c r="BC913" s="75"/>
      <c r="BD913" s="38"/>
    </row>
    <row r="914">
      <c r="A914" s="14"/>
      <c r="B914" s="14"/>
      <c r="C914" s="14"/>
      <c r="D914" s="14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  <c r="AQ914" s="75"/>
      <c r="AR914" s="75"/>
      <c r="AS914" s="75"/>
      <c r="AT914" s="75"/>
      <c r="AU914" s="75"/>
      <c r="AV914" s="75"/>
      <c r="AW914" s="75"/>
      <c r="AX914" s="75"/>
      <c r="AY914" s="75"/>
      <c r="AZ914" s="75"/>
      <c r="BA914" s="75"/>
      <c r="BB914" s="75"/>
      <c r="BC914" s="75"/>
      <c r="BD914" s="38"/>
    </row>
    <row r="915">
      <c r="A915" s="14"/>
      <c r="B915" s="14"/>
      <c r="C915" s="14"/>
      <c r="D915" s="14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  <c r="AQ915" s="75"/>
      <c r="AR915" s="75"/>
      <c r="AS915" s="75"/>
      <c r="AT915" s="75"/>
      <c r="AU915" s="75"/>
      <c r="AV915" s="75"/>
      <c r="AW915" s="75"/>
      <c r="AX915" s="75"/>
      <c r="AY915" s="75"/>
      <c r="AZ915" s="75"/>
      <c r="BA915" s="75"/>
      <c r="BB915" s="75"/>
      <c r="BC915" s="75"/>
      <c r="BD915" s="38"/>
    </row>
    <row r="916">
      <c r="A916" s="14"/>
      <c r="B916" s="14"/>
      <c r="C916" s="14"/>
      <c r="D916" s="14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  <c r="AQ916" s="75"/>
      <c r="AR916" s="75"/>
      <c r="AS916" s="75"/>
      <c r="AT916" s="75"/>
      <c r="AU916" s="75"/>
      <c r="AV916" s="75"/>
      <c r="AW916" s="75"/>
      <c r="AX916" s="75"/>
      <c r="AY916" s="75"/>
      <c r="AZ916" s="75"/>
      <c r="BA916" s="75"/>
      <c r="BB916" s="75"/>
      <c r="BC916" s="75"/>
      <c r="BD916" s="38"/>
    </row>
    <row r="917">
      <c r="A917" s="14"/>
      <c r="B917" s="14"/>
      <c r="C917" s="14"/>
      <c r="D917" s="14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  <c r="AQ917" s="75"/>
      <c r="AR917" s="75"/>
      <c r="AS917" s="75"/>
      <c r="AT917" s="75"/>
      <c r="AU917" s="75"/>
      <c r="AV917" s="75"/>
      <c r="AW917" s="75"/>
      <c r="AX917" s="75"/>
      <c r="AY917" s="75"/>
      <c r="AZ917" s="75"/>
      <c r="BA917" s="75"/>
      <c r="BB917" s="75"/>
      <c r="BC917" s="75"/>
      <c r="BD917" s="38"/>
    </row>
    <row r="918">
      <c r="A918" s="14"/>
      <c r="B918" s="14"/>
      <c r="C918" s="14"/>
      <c r="D918" s="14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  <c r="AQ918" s="75"/>
      <c r="AR918" s="75"/>
      <c r="AS918" s="75"/>
      <c r="AT918" s="75"/>
      <c r="AU918" s="75"/>
      <c r="AV918" s="75"/>
      <c r="AW918" s="75"/>
      <c r="AX918" s="75"/>
      <c r="AY918" s="75"/>
      <c r="AZ918" s="75"/>
      <c r="BA918" s="75"/>
      <c r="BB918" s="75"/>
      <c r="BC918" s="75"/>
      <c r="BD918" s="38"/>
    </row>
    <row r="919">
      <c r="A919" s="14"/>
      <c r="B919" s="14"/>
      <c r="C919" s="14"/>
      <c r="D919" s="14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  <c r="AQ919" s="75"/>
      <c r="AR919" s="75"/>
      <c r="AS919" s="75"/>
      <c r="AT919" s="75"/>
      <c r="AU919" s="75"/>
      <c r="AV919" s="75"/>
      <c r="AW919" s="75"/>
      <c r="AX919" s="75"/>
      <c r="AY919" s="75"/>
      <c r="AZ919" s="75"/>
      <c r="BA919" s="75"/>
      <c r="BB919" s="75"/>
      <c r="BC919" s="75"/>
      <c r="BD919" s="38"/>
    </row>
    <row r="920">
      <c r="A920" s="14"/>
      <c r="B920" s="14"/>
      <c r="C920" s="14"/>
      <c r="D920" s="14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  <c r="AQ920" s="75"/>
      <c r="AR920" s="75"/>
      <c r="AS920" s="75"/>
      <c r="AT920" s="75"/>
      <c r="AU920" s="75"/>
      <c r="AV920" s="75"/>
      <c r="AW920" s="75"/>
      <c r="AX920" s="75"/>
      <c r="AY920" s="75"/>
      <c r="AZ920" s="75"/>
      <c r="BA920" s="75"/>
      <c r="BB920" s="75"/>
      <c r="BC920" s="75"/>
      <c r="BD920" s="38"/>
    </row>
    <row r="921">
      <c r="A921" s="14"/>
      <c r="B921" s="14"/>
      <c r="C921" s="14"/>
      <c r="D921" s="14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  <c r="AQ921" s="75"/>
      <c r="AR921" s="75"/>
      <c r="AS921" s="75"/>
      <c r="AT921" s="75"/>
      <c r="AU921" s="75"/>
      <c r="AV921" s="75"/>
      <c r="AW921" s="75"/>
      <c r="AX921" s="75"/>
      <c r="AY921" s="75"/>
      <c r="AZ921" s="75"/>
      <c r="BA921" s="75"/>
      <c r="BB921" s="75"/>
      <c r="BC921" s="75"/>
      <c r="BD921" s="38"/>
    </row>
    <row r="922">
      <c r="A922" s="14"/>
      <c r="B922" s="14"/>
      <c r="C922" s="14"/>
      <c r="D922" s="14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  <c r="AQ922" s="75"/>
      <c r="AR922" s="75"/>
      <c r="AS922" s="75"/>
      <c r="AT922" s="75"/>
      <c r="AU922" s="75"/>
      <c r="AV922" s="75"/>
      <c r="AW922" s="75"/>
      <c r="AX922" s="75"/>
      <c r="AY922" s="75"/>
      <c r="AZ922" s="75"/>
      <c r="BA922" s="75"/>
      <c r="BB922" s="75"/>
      <c r="BC922" s="75"/>
      <c r="BD922" s="38"/>
    </row>
    <row r="923">
      <c r="A923" s="14"/>
      <c r="B923" s="14"/>
      <c r="C923" s="14"/>
      <c r="D923" s="14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  <c r="AQ923" s="75"/>
      <c r="AR923" s="75"/>
      <c r="AS923" s="75"/>
      <c r="AT923" s="75"/>
      <c r="AU923" s="75"/>
      <c r="AV923" s="75"/>
      <c r="AW923" s="75"/>
      <c r="AX923" s="75"/>
      <c r="AY923" s="75"/>
      <c r="AZ923" s="75"/>
      <c r="BA923" s="75"/>
      <c r="BB923" s="75"/>
      <c r="BC923" s="75"/>
      <c r="BD923" s="38"/>
    </row>
    <row r="924">
      <c r="A924" s="14"/>
      <c r="B924" s="14"/>
      <c r="C924" s="14"/>
      <c r="D924" s="14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  <c r="AQ924" s="75"/>
      <c r="AR924" s="75"/>
      <c r="AS924" s="75"/>
      <c r="AT924" s="75"/>
      <c r="AU924" s="75"/>
      <c r="AV924" s="75"/>
      <c r="AW924" s="75"/>
      <c r="AX924" s="75"/>
      <c r="AY924" s="75"/>
      <c r="AZ924" s="75"/>
      <c r="BA924" s="75"/>
      <c r="BB924" s="75"/>
      <c r="BC924" s="75"/>
      <c r="BD924" s="38"/>
    </row>
    <row r="925">
      <c r="A925" s="14"/>
      <c r="B925" s="14"/>
      <c r="C925" s="14"/>
      <c r="D925" s="14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  <c r="AQ925" s="75"/>
      <c r="AR925" s="75"/>
      <c r="AS925" s="75"/>
      <c r="AT925" s="75"/>
      <c r="AU925" s="75"/>
      <c r="AV925" s="75"/>
      <c r="AW925" s="75"/>
      <c r="AX925" s="75"/>
      <c r="AY925" s="75"/>
      <c r="AZ925" s="75"/>
      <c r="BA925" s="75"/>
      <c r="BB925" s="75"/>
      <c r="BC925" s="75"/>
      <c r="BD925" s="38"/>
    </row>
    <row r="926">
      <c r="A926" s="14"/>
      <c r="B926" s="14"/>
      <c r="C926" s="14"/>
      <c r="D926" s="14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  <c r="AQ926" s="75"/>
      <c r="AR926" s="75"/>
      <c r="AS926" s="75"/>
      <c r="AT926" s="75"/>
      <c r="AU926" s="75"/>
      <c r="AV926" s="75"/>
      <c r="AW926" s="75"/>
      <c r="AX926" s="75"/>
      <c r="AY926" s="75"/>
      <c r="AZ926" s="75"/>
      <c r="BA926" s="75"/>
      <c r="BB926" s="75"/>
      <c r="BC926" s="75"/>
      <c r="BD926" s="38"/>
    </row>
    <row r="927">
      <c r="A927" s="14"/>
      <c r="B927" s="14"/>
      <c r="C927" s="14"/>
      <c r="D927" s="14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  <c r="AQ927" s="75"/>
      <c r="AR927" s="75"/>
      <c r="AS927" s="75"/>
      <c r="AT927" s="75"/>
      <c r="AU927" s="75"/>
      <c r="AV927" s="75"/>
      <c r="AW927" s="75"/>
      <c r="AX927" s="75"/>
      <c r="AY927" s="75"/>
      <c r="AZ927" s="75"/>
      <c r="BA927" s="75"/>
      <c r="BB927" s="75"/>
      <c r="BC927" s="75"/>
      <c r="BD927" s="38"/>
    </row>
    <row r="928">
      <c r="A928" s="14"/>
      <c r="B928" s="14"/>
      <c r="C928" s="14"/>
      <c r="D928" s="14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  <c r="AQ928" s="75"/>
      <c r="AR928" s="75"/>
      <c r="AS928" s="75"/>
      <c r="AT928" s="75"/>
      <c r="AU928" s="75"/>
      <c r="AV928" s="75"/>
      <c r="AW928" s="75"/>
      <c r="AX928" s="75"/>
      <c r="AY928" s="75"/>
      <c r="AZ928" s="75"/>
      <c r="BA928" s="75"/>
      <c r="BB928" s="75"/>
      <c r="BC928" s="75"/>
      <c r="BD928" s="38"/>
    </row>
    <row r="929">
      <c r="A929" s="14"/>
      <c r="B929" s="14"/>
      <c r="C929" s="14"/>
      <c r="D929" s="14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  <c r="AQ929" s="75"/>
      <c r="AR929" s="75"/>
      <c r="AS929" s="75"/>
      <c r="AT929" s="75"/>
      <c r="AU929" s="75"/>
      <c r="AV929" s="75"/>
      <c r="AW929" s="75"/>
      <c r="AX929" s="75"/>
      <c r="AY929" s="75"/>
      <c r="AZ929" s="75"/>
      <c r="BA929" s="75"/>
      <c r="BB929" s="75"/>
      <c r="BC929" s="75"/>
      <c r="BD929" s="38"/>
    </row>
    <row r="930">
      <c r="A930" s="14"/>
      <c r="B930" s="14"/>
      <c r="C930" s="14"/>
      <c r="D930" s="14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  <c r="AQ930" s="75"/>
      <c r="AR930" s="75"/>
      <c r="AS930" s="75"/>
      <c r="AT930" s="75"/>
      <c r="AU930" s="75"/>
      <c r="AV930" s="75"/>
      <c r="AW930" s="75"/>
      <c r="AX930" s="75"/>
      <c r="AY930" s="75"/>
      <c r="AZ930" s="75"/>
      <c r="BA930" s="75"/>
      <c r="BB930" s="75"/>
      <c r="BC930" s="75"/>
      <c r="BD930" s="38"/>
    </row>
    <row r="931">
      <c r="A931" s="14"/>
      <c r="B931" s="14"/>
      <c r="C931" s="14"/>
      <c r="D931" s="14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  <c r="AQ931" s="75"/>
      <c r="AR931" s="75"/>
      <c r="AS931" s="75"/>
      <c r="AT931" s="75"/>
      <c r="AU931" s="75"/>
      <c r="AV931" s="75"/>
      <c r="AW931" s="75"/>
      <c r="AX931" s="75"/>
      <c r="AY931" s="75"/>
      <c r="AZ931" s="75"/>
      <c r="BA931" s="75"/>
      <c r="BB931" s="75"/>
      <c r="BC931" s="75"/>
      <c r="BD931" s="38"/>
    </row>
    <row r="932">
      <c r="A932" s="14"/>
      <c r="B932" s="14"/>
      <c r="C932" s="14"/>
      <c r="D932" s="14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  <c r="AQ932" s="75"/>
      <c r="AR932" s="75"/>
      <c r="AS932" s="75"/>
      <c r="AT932" s="75"/>
      <c r="AU932" s="75"/>
      <c r="AV932" s="75"/>
      <c r="AW932" s="75"/>
      <c r="AX932" s="75"/>
      <c r="AY932" s="75"/>
      <c r="AZ932" s="75"/>
      <c r="BA932" s="75"/>
      <c r="BB932" s="75"/>
      <c r="BC932" s="75"/>
      <c r="BD932" s="38"/>
    </row>
    <row r="933">
      <c r="A933" s="14"/>
      <c r="B933" s="14"/>
      <c r="C933" s="14"/>
      <c r="D933" s="14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  <c r="AQ933" s="75"/>
      <c r="AR933" s="75"/>
      <c r="AS933" s="75"/>
      <c r="AT933" s="75"/>
      <c r="AU933" s="75"/>
      <c r="AV933" s="75"/>
      <c r="AW933" s="75"/>
      <c r="AX933" s="75"/>
      <c r="AY933" s="75"/>
      <c r="AZ933" s="75"/>
      <c r="BA933" s="75"/>
      <c r="BB933" s="75"/>
      <c r="BC933" s="75"/>
      <c r="BD933" s="38"/>
    </row>
    <row r="934">
      <c r="A934" s="14"/>
      <c r="B934" s="14"/>
      <c r="C934" s="14"/>
      <c r="D934" s="14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  <c r="AQ934" s="75"/>
      <c r="AR934" s="75"/>
      <c r="AS934" s="75"/>
      <c r="AT934" s="75"/>
      <c r="AU934" s="75"/>
      <c r="AV934" s="75"/>
      <c r="AW934" s="75"/>
      <c r="AX934" s="75"/>
      <c r="AY934" s="75"/>
      <c r="AZ934" s="75"/>
      <c r="BA934" s="75"/>
      <c r="BB934" s="75"/>
      <c r="BC934" s="75"/>
      <c r="BD934" s="38"/>
    </row>
    <row r="935">
      <c r="A935" s="14"/>
      <c r="B935" s="14"/>
      <c r="C935" s="14"/>
      <c r="D935" s="14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  <c r="AQ935" s="75"/>
      <c r="AR935" s="75"/>
      <c r="AS935" s="75"/>
      <c r="AT935" s="75"/>
      <c r="AU935" s="75"/>
      <c r="AV935" s="75"/>
      <c r="AW935" s="75"/>
      <c r="AX935" s="75"/>
      <c r="AY935" s="75"/>
      <c r="AZ935" s="75"/>
      <c r="BA935" s="75"/>
      <c r="BB935" s="75"/>
      <c r="BC935" s="75"/>
      <c r="BD935" s="38"/>
    </row>
    <row r="936">
      <c r="A936" s="14"/>
      <c r="B936" s="14"/>
      <c r="C936" s="14"/>
      <c r="D936" s="14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  <c r="AQ936" s="75"/>
      <c r="AR936" s="75"/>
      <c r="AS936" s="75"/>
      <c r="AT936" s="75"/>
      <c r="AU936" s="75"/>
      <c r="AV936" s="75"/>
      <c r="AW936" s="75"/>
      <c r="AX936" s="75"/>
      <c r="AY936" s="75"/>
      <c r="AZ936" s="75"/>
      <c r="BA936" s="75"/>
      <c r="BB936" s="75"/>
      <c r="BC936" s="75"/>
      <c r="BD936" s="38"/>
    </row>
    <row r="937">
      <c r="A937" s="14"/>
      <c r="B937" s="14"/>
      <c r="C937" s="14"/>
      <c r="D937" s="14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  <c r="AQ937" s="75"/>
      <c r="AR937" s="75"/>
      <c r="AS937" s="75"/>
      <c r="AT937" s="75"/>
      <c r="AU937" s="75"/>
      <c r="AV937" s="75"/>
      <c r="AW937" s="75"/>
      <c r="AX937" s="75"/>
      <c r="AY937" s="75"/>
      <c r="AZ937" s="75"/>
      <c r="BA937" s="75"/>
      <c r="BB937" s="75"/>
      <c r="BC937" s="75"/>
      <c r="BD937" s="38"/>
    </row>
    <row r="938">
      <c r="A938" s="14"/>
      <c r="B938" s="14"/>
      <c r="C938" s="14"/>
      <c r="D938" s="14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  <c r="AQ938" s="75"/>
      <c r="AR938" s="75"/>
      <c r="AS938" s="75"/>
      <c r="AT938" s="75"/>
      <c r="AU938" s="75"/>
      <c r="AV938" s="75"/>
      <c r="AW938" s="75"/>
      <c r="AX938" s="75"/>
      <c r="AY938" s="75"/>
      <c r="AZ938" s="75"/>
      <c r="BA938" s="75"/>
      <c r="BB938" s="75"/>
      <c r="BC938" s="75"/>
      <c r="BD938" s="38"/>
    </row>
    <row r="939">
      <c r="A939" s="14"/>
      <c r="B939" s="14"/>
      <c r="C939" s="14"/>
      <c r="D939" s="14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  <c r="AQ939" s="75"/>
      <c r="AR939" s="75"/>
      <c r="AS939" s="75"/>
      <c r="AT939" s="75"/>
      <c r="AU939" s="75"/>
      <c r="AV939" s="75"/>
      <c r="AW939" s="75"/>
      <c r="AX939" s="75"/>
      <c r="AY939" s="75"/>
      <c r="AZ939" s="75"/>
      <c r="BA939" s="75"/>
      <c r="BB939" s="75"/>
      <c r="BC939" s="75"/>
      <c r="BD939" s="38"/>
    </row>
    <row r="940">
      <c r="A940" s="14"/>
      <c r="B940" s="14"/>
      <c r="C940" s="14"/>
      <c r="D940" s="14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  <c r="AQ940" s="75"/>
      <c r="AR940" s="75"/>
      <c r="AS940" s="75"/>
      <c r="AT940" s="75"/>
      <c r="AU940" s="75"/>
      <c r="AV940" s="75"/>
      <c r="AW940" s="75"/>
      <c r="AX940" s="75"/>
      <c r="AY940" s="75"/>
      <c r="AZ940" s="75"/>
      <c r="BA940" s="75"/>
      <c r="BB940" s="75"/>
      <c r="BC940" s="75"/>
      <c r="BD940" s="38"/>
    </row>
    <row r="941">
      <c r="A941" s="14"/>
      <c r="B941" s="14"/>
      <c r="C941" s="14"/>
      <c r="D941" s="14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  <c r="AQ941" s="75"/>
      <c r="AR941" s="75"/>
      <c r="AS941" s="75"/>
      <c r="AT941" s="75"/>
      <c r="AU941" s="75"/>
      <c r="AV941" s="75"/>
      <c r="AW941" s="75"/>
      <c r="AX941" s="75"/>
      <c r="AY941" s="75"/>
      <c r="AZ941" s="75"/>
      <c r="BA941" s="75"/>
      <c r="BB941" s="75"/>
      <c r="BC941" s="75"/>
      <c r="BD941" s="38"/>
    </row>
    <row r="942">
      <c r="A942" s="14"/>
      <c r="B942" s="14"/>
      <c r="C942" s="14"/>
      <c r="D942" s="14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  <c r="AQ942" s="75"/>
      <c r="AR942" s="75"/>
      <c r="AS942" s="75"/>
      <c r="AT942" s="75"/>
      <c r="AU942" s="75"/>
      <c r="AV942" s="75"/>
      <c r="AW942" s="75"/>
      <c r="AX942" s="75"/>
      <c r="AY942" s="75"/>
      <c r="AZ942" s="75"/>
      <c r="BA942" s="75"/>
      <c r="BB942" s="75"/>
      <c r="BC942" s="75"/>
      <c r="BD942" s="38"/>
    </row>
    <row r="943">
      <c r="A943" s="14"/>
      <c r="B943" s="14"/>
      <c r="C943" s="14"/>
      <c r="D943" s="14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  <c r="AQ943" s="75"/>
      <c r="AR943" s="75"/>
      <c r="AS943" s="75"/>
      <c r="AT943" s="75"/>
      <c r="AU943" s="75"/>
      <c r="AV943" s="75"/>
      <c r="AW943" s="75"/>
      <c r="AX943" s="75"/>
      <c r="AY943" s="75"/>
      <c r="AZ943" s="75"/>
      <c r="BA943" s="75"/>
      <c r="BB943" s="75"/>
      <c r="BC943" s="75"/>
      <c r="BD943" s="38"/>
    </row>
    <row r="944">
      <c r="A944" s="14"/>
      <c r="B944" s="14"/>
      <c r="C944" s="14"/>
      <c r="D944" s="14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  <c r="AQ944" s="75"/>
      <c r="AR944" s="75"/>
      <c r="AS944" s="75"/>
      <c r="AT944" s="75"/>
      <c r="AU944" s="75"/>
      <c r="AV944" s="75"/>
      <c r="AW944" s="75"/>
      <c r="AX944" s="75"/>
      <c r="AY944" s="75"/>
      <c r="AZ944" s="75"/>
      <c r="BA944" s="75"/>
      <c r="BB944" s="75"/>
      <c r="BC944" s="75"/>
      <c r="BD944" s="38"/>
    </row>
    <row r="945">
      <c r="A945" s="14"/>
      <c r="B945" s="14"/>
      <c r="C945" s="14"/>
      <c r="D945" s="14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  <c r="AQ945" s="75"/>
      <c r="AR945" s="75"/>
      <c r="AS945" s="75"/>
      <c r="AT945" s="75"/>
      <c r="AU945" s="75"/>
      <c r="AV945" s="75"/>
      <c r="AW945" s="75"/>
      <c r="AX945" s="75"/>
      <c r="AY945" s="75"/>
      <c r="AZ945" s="75"/>
      <c r="BA945" s="75"/>
      <c r="BB945" s="75"/>
      <c r="BC945" s="75"/>
      <c r="BD945" s="38"/>
    </row>
    <row r="946">
      <c r="A946" s="14"/>
      <c r="B946" s="14"/>
      <c r="C946" s="14"/>
      <c r="D946" s="14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  <c r="AQ946" s="75"/>
      <c r="AR946" s="75"/>
      <c r="AS946" s="75"/>
      <c r="AT946" s="75"/>
      <c r="AU946" s="75"/>
      <c r="AV946" s="75"/>
      <c r="AW946" s="75"/>
      <c r="AX946" s="75"/>
      <c r="AY946" s="75"/>
      <c r="AZ946" s="75"/>
      <c r="BA946" s="75"/>
      <c r="BB946" s="75"/>
      <c r="BC946" s="75"/>
      <c r="BD946" s="38"/>
    </row>
    <row r="947">
      <c r="A947" s="14"/>
      <c r="B947" s="14"/>
      <c r="C947" s="14"/>
      <c r="D947" s="14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  <c r="AQ947" s="75"/>
      <c r="AR947" s="75"/>
      <c r="AS947" s="75"/>
      <c r="AT947" s="75"/>
      <c r="AU947" s="75"/>
      <c r="AV947" s="75"/>
      <c r="AW947" s="75"/>
      <c r="AX947" s="75"/>
      <c r="AY947" s="75"/>
      <c r="AZ947" s="75"/>
      <c r="BA947" s="75"/>
      <c r="BB947" s="75"/>
      <c r="BC947" s="75"/>
      <c r="BD947" s="38"/>
    </row>
    <row r="948">
      <c r="A948" s="14"/>
      <c r="B948" s="14"/>
      <c r="C948" s="14"/>
      <c r="D948" s="14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  <c r="AQ948" s="75"/>
      <c r="AR948" s="75"/>
      <c r="AS948" s="75"/>
      <c r="AT948" s="75"/>
      <c r="AU948" s="75"/>
      <c r="AV948" s="75"/>
      <c r="AW948" s="75"/>
      <c r="AX948" s="75"/>
      <c r="AY948" s="75"/>
      <c r="AZ948" s="75"/>
      <c r="BA948" s="75"/>
      <c r="BB948" s="75"/>
      <c r="BC948" s="75"/>
      <c r="BD948" s="38"/>
    </row>
    <row r="949">
      <c r="A949" s="14"/>
      <c r="B949" s="14"/>
      <c r="C949" s="14"/>
      <c r="D949" s="14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  <c r="AQ949" s="75"/>
      <c r="AR949" s="75"/>
      <c r="AS949" s="75"/>
      <c r="AT949" s="75"/>
      <c r="AU949" s="75"/>
      <c r="AV949" s="75"/>
      <c r="AW949" s="75"/>
      <c r="AX949" s="75"/>
      <c r="AY949" s="75"/>
      <c r="AZ949" s="75"/>
      <c r="BA949" s="75"/>
      <c r="BB949" s="75"/>
      <c r="BC949" s="75"/>
      <c r="BD949" s="38"/>
    </row>
    <row r="950">
      <c r="A950" s="14"/>
      <c r="B950" s="14"/>
      <c r="C950" s="14"/>
      <c r="D950" s="14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  <c r="AQ950" s="75"/>
      <c r="AR950" s="75"/>
      <c r="AS950" s="75"/>
      <c r="AT950" s="75"/>
      <c r="AU950" s="75"/>
      <c r="AV950" s="75"/>
      <c r="AW950" s="75"/>
      <c r="AX950" s="75"/>
      <c r="AY950" s="75"/>
      <c r="AZ950" s="75"/>
      <c r="BA950" s="75"/>
      <c r="BB950" s="75"/>
      <c r="BC950" s="75"/>
      <c r="BD950" s="38"/>
    </row>
    <row r="951">
      <c r="A951" s="14"/>
      <c r="B951" s="14"/>
      <c r="C951" s="14"/>
      <c r="D951" s="14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  <c r="AQ951" s="75"/>
      <c r="AR951" s="75"/>
      <c r="AS951" s="75"/>
      <c r="AT951" s="75"/>
      <c r="AU951" s="75"/>
      <c r="AV951" s="75"/>
      <c r="AW951" s="75"/>
      <c r="AX951" s="75"/>
      <c r="AY951" s="75"/>
      <c r="AZ951" s="75"/>
      <c r="BA951" s="75"/>
      <c r="BB951" s="75"/>
      <c r="BC951" s="75"/>
      <c r="BD951" s="38"/>
    </row>
    <row r="952">
      <c r="A952" s="14"/>
      <c r="B952" s="14"/>
      <c r="C952" s="14"/>
      <c r="D952" s="14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  <c r="AQ952" s="75"/>
      <c r="AR952" s="75"/>
      <c r="AS952" s="75"/>
      <c r="AT952" s="75"/>
      <c r="AU952" s="75"/>
      <c r="AV952" s="75"/>
      <c r="AW952" s="75"/>
      <c r="AX952" s="75"/>
      <c r="AY952" s="75"/>
      <c r="AZ952" s="75"/>
      <c r="BA952" s="75"/>
      <c r="BB952" s="75"/>
      <c r="BC952" s="75"/>
      <c r="BD952" s="38"/>
    </row>
    <row r="953">
      <c r="A953" s="14"/>
      <c r="B953" s="14"/>
      <c r="C953" s="14"/>
      <c r="D953" s="14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  <c r="AQ953" s="75"/>
      <c r="AR953" s="75"/>
      <c r="AS953" s="75"/>
      <c r="AT953" s="75"/>
      <c r="AU953" s="75"/>
      <c r="AV953" s="75"/>
      <c r="AW953" s="75"/>
      <c r="AX953" s="75"/>
      <c r="AY953" s="75"/>
      <c r="AZ953" s="75"/>
      <c r="BA953" s="75"/>
      <c r="BB953" s="75"/>
      <c r="BC953" s="75"/>
      <c r="BD953" s="38"/>
    </row>
    <row r="954">
      <c r="A954" s="14"/>
      <c r="B954" s="14"/>
      <c r="C954" s="14"/>
      <c r="D954" s="14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  <c r="AQ954" s="75"/>
      <c r="AR954" s="75"/>
      <c r="AS954" s="75"/>
      <c r="AT954" s="75"/>
      <c r="AU954" s="75"/>
      <c r="AV954" s="75"/>
      <c r="AW954" s="75"/>
      <c r="AX954" s="75"/>
      <c r="AY954" s="75"/>
      <c r="AZ954" s="75"/>
      <c r="BA954" s="75"/>
      <c r="BB954" s="75"/>
      <c r="BC954" s="75"/>
      <c r="BD954" s="38"/>
    </row>
    <row r="955">
      <c r="A955" s="14"/>
      <c r="B955" s="14"/>
      <c r="C955" s="14"/>
      <c r="D955" s="14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  <c r="AQ955" s="75"/>
      <c r="AR955" s="75"/>
      <c r="AS955" s="75"/>
      <c r="AT955" s="75"/>
      <c r="AU955" s="75"/>
      <c r="AV955" s="75"/>
      <c r="AW955" s="75"/>
      <c r="AX955" s="75"/>
      <c r="AY955" s="75"/>
      <c r="AZ955" s="75"/>
      <c r="BA955" s="75"/>
      <c r="BB955" s="75"/>
      <c r="BC955" s="75"/>
      <c r="BD955" s="38"/>
    </row>
    <row r="956">
      <c r="A956" s="14"/>
      <c r="B956" s="14"/>
      <c r="C956" s="14"/>
      <c r="D956" s="14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  <c r="AQ956" s="75"/>
      <c r="AR956" s="75"/>
      <c r="AS956" s="75"/>
      <c r="AT956" s="75"/>
      <c r="AU956" s="75"/>
      <c r="AV956" s="75"/>
      <c r="AW956" s="75"/>
      <c r="AX956" s="75"/>
      <c r="AY956" s="75"/>
      <c r="AZ956" s="75"/>
      <c r="BA956" s="75"/>
      <c r="BB956" s="75"/>
      <c r="BC956" s="75"/>
      <c r="BD956" s="38"/>
    </row>
    <row r="957">
      <c r="A957" s="14"/>
      <c r="B957" s="14"/>
      <c r="C957" s="14"/>
      <c r="D957" s="14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  <c r="AQ957" s="75"/>
      <c r="AR957" s="75"/>
      <c r="AS957" s="75"/>
      <c r="AT957" s="75"/>
      <c r="AU957" s="75"/>
      <c r="AV957" s="75"/>
      <c r="AW957" s="75"/>
      <c r="AX957" s="75"/>
      <c r="AY957" s="75"/>
      <c r="AZ957" s="75"/>
      <c r="BA957" s="75"/>
      <c r="BB957" s="75"/>
      <c r="BC957" s="75"/>
      <c r="BD957" s="38"/>
    </row>
    <row r="958">
      <c r="A958" s="14"/>
      <c r="B958" s="14"/>
      <c r="C958" s="14"/>
      <c r="D958" s="14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  <c r="AQ958" s="75"/>
      <c r="AR958" s="75"/>
      <c r="AS958" s="75"/>
      <c r="AT958" s="75"/>
      <c r="AU958" s="75"/>
      <c r="AV958" s="75"/>
      <c r="AW958" s="75"/>
      <c r="AX958" s="75"/>
      <c r="AY958" s="75"/>
      <c r="AZ958" s="75"/>
      <c r="BA958" s="75"/>
      <c r="BB958" s="75"/>
      <c r="BC958" s="75"/>
      <c r="BD958" s="38"/>
    </row>
    <row r="959">
      <c r="A959" s="14"/>
      <c r="B959" s="14"/>
      <c r="C959" s="14"/>
      <c r="D959" s="14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  <c r="AQ959" s="75"/>
      <c r="AR959" s="75"/>
      <c r="AS959" s="75"/>
      <c r="AT959" s="75"/>
      <c r="AU959" s="75"/>
      <c r="AV959" s="75"/>
      <c r="AW959" s="75"/>
      <c r="AX959" s="75"/>
      <c r="AY959" s="75"/>
      <c r="AZ959" s="75"/>
      <c r="BA959" s="75"/>
      <c r="BB959" s="75"/>
      <c r="BC959" s="75"/>
      <c r="BD959" s="38"/>
    </row>
    <row r="960">
      <c r="A960" s="14"/>
      <c r="B960" s="14"/>
      <c r="C960" s="14"/>
      <c r="D960" s="14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  <c r="AQ960" s="75"/>
      <c r="AR960" s="75"/>
      <c r="AS960" s="75"/>
      <c r="AT960" s="75"/>
      <c r="AU960" s="75"/>
      <c r="AV960" s="75"/>
      <c r="AW960" s="75"/>
      <c r="AX960" s="75"/>
      <c r="AY960" s="75"/>
      <c r="AZ960" s="75"/>
      <c r="BA960" s="75"/>
      <c r="BB960" s="75"/>
      <c r="BC960" s="75"/>
      <c r="BD960" s="38"/>
    </row>
    <row r="961">
      <c r="A961" s="14"/>
      <c r="B961" s="14"/>
      <c r="C961" s="14"/>
      <c r="D961" s="14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  <c r="AQ961" s="75"/>
      <c r="AR961" s="75"/>
      <c r="AS961" s="75"/>
      <c r="AT961" s="75"/>
      <c r="AU961" s="75"/>
      <c r="AV961" s="75"/>
      <c r="AW961" s="75"/>
      <c r="AX961" s="75"/>
      <c r="AY961" s="75"/>
      <c r="AZ961" s="75"/>
      <c r="BA961" s="75"/>
      <c r="BB961" s="75"/>
      <c r="BC961" s="75"/>
      <c r="BD961" s="38"/>
    </row>
    <row r="962">
      <c r="A962" s="14"/>
      <c r="B962" s="14"/>
      <c r="C962" s="14"/>
      <c r="D962" s="14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  <c r="AQ962" s="75"/>
      <c r="AR962" s="75"/>
      <c r="AS962" s="75"/>
      <c r="AT962" s="75"/>
      <c r="AU962" s="75"/>
      <c r="AV962" s="75"/>
      <c r="AW962" s="75"/>
      <c r="AX962" s="75"/>
      <c r="AY962" s="75"/>
      <c r="AZ962" s="75"/>
      <c r="BA962" s="75"/>
      <c r="BB962" s="75"/>
      <c r="BC962" s="75"/>
      <c r="BD962" s="38"/>
    </row>
    <row r="963">
      <c r="A963" s="14"/>
      <c r="B963" s="14"/>
      <c r="C963" s="14"/>
      <c r="D963" s="14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  <c r="AQ963" s="75"/>
      <c r="AR963" s="75"/>
      <c r="AS963" s="75"/>
      <c r="AT963" s="75"/>
      <c r="AU963" s="75"/>
      <c r="AV963" s="75"/>
      <c r="AW963" s="75"/>
      <c r="AX963" s="75"/>
      <c r="AY963" s="75"/>
      <c r="AZ963" s="75"/>
      <c r="BA963" s="75"/>
      <c r="BB963" s="75"/>
      <c r="BC963" s="75"/>
      <c r="BD963" s="38"/>
    </row>
    <row r="964">
      <c r="A964" s="14"/>
      <c r="B964" s="14"/>
      <c r="C964" s="14"/>
      <c r="D964" s="14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  <c r="AQ964" s="75"/>
      <c r="AR964" s="75"/>
      <c r="AS964" s="75"/>
      <c r="AT964" s="75"/>
      <c r="AU964" s="75"/>
      <c r="AV964" s="75"/>
      <c r="AW964" s="75"/>
      <c r="AX964" s="75"/>
      <c r="AY964" s="75"/>
      <c r="AZ964" s="75"/>
      <c r="BA964" s="75"/>
      <c r="BB964" s="75"/>
      <c r="BC964" s="75"/>
      <c r="BD964" s="38"/>
    </row>
    <row r="965">
      <c r="A965" s="14"/>
      <c r="B965" s="14"/>
      <c r="C965" s="14"/>
      <c r="D965" s="14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  <c r="AQ965" s="75"/>
      <c r="AR965" s="75"/>
      <c r="AS965" s="75"/>
      <c r="AT965" s="75"/>
      <c r="AU965" s="75"/>
      <c r="AV965" s="75"/>
      <c r="AW965" s="75"/>
      <c r="AX965" s="75"/>
      <c r="AY965" s="75"/>
      <c r="AZ965" s="75"/>
      <c r="BA965" s="75"/>
      <c r="BB965" s="75"/>
      <c r="BC965" s="75"/>
      <c r="BD965" s="38"/>
    </row>
    <row r="966">
      <c r="A966" s="14"/>
      <c r="B966" s="14"/>
      <c r="C966" s="14"/>
      <c r="D966" s="14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  <c r="AQ966" s="75"/>
      <c r="AR966" s="75"/>
      <c r="AS966" s="75"/>
      <c r="AT966" s="75"/>
      <c r="AU966" s="75"/>
      <c r="AV966" s="75"/>
      <c r="AW966" s="75"/>
      <c r="AX966" s="75"/>
      <c r="AY966" s="75"/>
      <c r="AZ966" s="75"/>
      <c r="BA966" s="75"/>
      <c r="BB966" s="75"/>
      <c r="BC966" s="75"/>
      <c r="BD966" s="38"/>
    </row>
    <row r="967">
      <c r="A967" s="14"/>
      <c r="B967" s="14"/>
      <c r="C967" s="14"/>
      <c r="D967" s="14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  <c r="AQ967" s="75"/>
      <c r="AR967" s="75"/>
      <c r="AS967" s="75"/>
      <c r="AT967" s="75"/>
      <c r="AU967" s="75"/>
      <c r="AV967" s="75"/>
      <c r="AW967" s="75"/>
      <c r="AX967" s="75"/>
      <c r="AY967" s="75"/>
      <c r="AZ967" s="75"/>
      <c r="BA967" s="75"/>
      <c r="BB967" s="75"/>
      <c r="BC967" s="75"/>
      <c r="BD967" s="38"/>
    </row>
    <row r="968">
      <c r="A968" s="14"/>
      <c r="B968" s="14"/>
      <c r="C968" s="14"/>
      <c r="D968" s="14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  <c r="AQ968" s="75"/>
      <c r="AR968" s="75"/>
      <c r="AS968" s="75"/>
      <c r="AT968" s="75"/>
      <c r="AU968" s="75"/>
      <c r="AV968" s="75"/>
      <c r="AW968" s="75"/>
      <c r="AX968" s="75"/>
      <c r="AY968" s="75"/>
      <c r="AZ968" s="75"/>
      <c r="BA968" s="75"/>
      <c r="BB968" s="75"/>
      <c r="BC968" s="75"/>
      <c r="BD968" s="38"/>
    </row>
    <row r="969">
      <c r="A969" s="14"/>
      <c r="B969" s="14"/>
      <c r="C969" s="14"/>
      <c r="D969" s="14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  <c r="AQ969" s="75"/>
      <c r="AR969" s="75"/>
      <c r="AS969" s="75"/>
      <c r="AT969" s="75"/>
      <c r="AU969" s="75"/>
      <c r="AV969" s="75"/>
      <c r="AW969" s="75"/>
      <c r="AX969" s="75"/>
      <c r="AY969" s="75"/>
      <c r="AZ969" s="75"/>
      <c r="BA969" s="75"/>
      <c r="BB969" s="75"/>
      <c r="BC969" s="75"/>
      <c r="BD969" s="38"/>
    </row>
    <row r="970">
      <c r="A970" s="14"/>
      <c r="B970" s="14"/>
      <c r="C970" s="14"/>
      <c r="D970" s="14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  <c r="AQ970" s="75"/>
      <c r="AR970" s="75"/>
      <c r="AS970" s="75"/>
      <c r="AT970" s="75"/>
      <c r="AU970" s="75"/>
      <c r="AV970" s="75"/>
      <c r="AW970" s="75"/>
      <c r="AX970" s="75"/>
      <c r="AY970" s="75"/>
      <c r="AZ970" s="75"/>
      <c r="BA970" s="75"/>
      <c r="BB970" s="75"/>
      <c r="BC970" s="75"/>
      <c r="BD970" s="38"/>
    </row>
    <row r="971">
      <c r="A971" s="14"/>
      <c r="B971" s="14"/>
      <c r="C971" s="14"/>
      <c r="D971" s="14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  <c r="AQ971" s="75"/>
      <c r="AR971" s="75"/>
      <c r="AS971" s="75"/>
      <c r="AT971" s="75"/>
      <c r="AU971" s="75"/>
      <c r="AV971" s="75"/>
      <c r="AW971" s="75"/>
      <c r="AX971" s="75"/>
      <c r="AY971" s="75"/>
      <c r="AZ971" s="75"/>
      <c r="BA971" s="75"/>
      <c r="BB971" s="75"/>
      <c r="BC971" s="75"/>
      <c r="BD971" s="38"/>
    </row>
    <row r="972">
      <c r="A972" s="14"/>
      <c r="B972" s="14"/>
      <c r="C972" s="14"/>
      <c r="D972" s="14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  <c r="AQ972" s="75"/>
      <c r="AR972" s="75"/>
      <c r="AS972" s="75"/>
      <c r="AT972" s="75"/>
      <c r="AU972" s="75"/>
      <c r="AV972" s="75"/>
      <c r="AW972" s="75"/>
      <c r="AX972" s="75"/>
      <c r="AY972" s="75"/>
      <c r="AZ972" s="75"/>
      <c r="BA972" s="75"/>
      <c r="BB972" s="75"/>
      <c r="BC972" s="75"/>
      <c r="BD972" s="38"/>
    </row>
    <row r="973">
      <c r="A973" s="14"/>
      <c r="B973" s="14"/>
      <c r="C973" s="14"/>
      <c r="D973" s="14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  <c r="AQ973" s="75"/>
      <c r="AR973" s="75"/>
      <c r="AS973" s="75"/>
      <c r="AT973" s="75"/>
      <c r="AU973" s="75"/>
      <c r="AV973" s="75"/>
      <c r="AW973" s="75"/>
      <c r="AX973" s="75"/>
      <c r="AY973" s="75"/>
      <c r="AZ973" s="75"/>
      <c r="BA973" s="75"/>
      <c r="BB973" s="75"/>
      <c r="BC973" s="75"/>
      <c r="BD973" s="38"/>
    </row>
    <row r="974">
      <c r="A974" s="14"/>
      <c r="B974" s="14"/>
      <c r="C974" s="14"/>
      <c r="D974" s="14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  <c r="AQ974" s="75"/>
      <c r="AR974" s="75"/>
      <c r="AS974" s="75"/>
      <c r="AT974" s="75"/>
      <c r="AU974" s="75"/>
      <c r="AV974" s="75"/>
      <c r="AW974" s="75"/>
      <c r="AX974" s="75"/>
      <c r="AY974" s="75"/>
      <c r="AZ974" s="75"/>
      <c r="BA974" s="75"/>
      <c r="BB974" s="75"/>
      <c r="BC974" s="75"/>
      <c r="BD974" s="38"/>
    </row>
    <row r="975">
      <c r="A975" s="14"/>
      <c r="B975" s="14"/>
      <c r="C975" s="14"/>
      <c r="D975" s="14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  <c r="AQ975" s="75"/>
      <c r="AR975" s="75"/>
      <c r="AS975" s="75"/>
      <c r="AT975" s="75"/>
      <c r="AU975" s="75"/>
      <c r="AV975" s="75"/>
      <c r="AW975" s="75"/>
      <c r="AX975" s="75"/>
      <c r="AY975" s="75"/>
      <c r="AZ975" s="75"/>
      <c r="BA975" s="75"/>
      <c r="BB975" s="75"/>
      <c r="BC975" s="75"/>
      <c r="BD975" s="38"/>
    </row>
    <row r="976">
      <c r="A976" s="14"/>
      <c r="B976" s="14"/>
      <c r="C976" s="14"/>
      <c r="D976" s="14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  <c r="AQ976" s="75"/>
      <c r="AR976" s="75"/>
      <c r="AS976" s="75"/>
      <c r="AT976" s="75"/>
      <c r="AU976" s="75"/>
      <c r="AV976" s="75"/>
      <c r="AW976" s="75"/>
      <c r="AX976" s="75"/>
      <c r="AY976" s="75"/>
      <c r="AZ976" s="75"/>
      <c r="BA976" s="75"/>
      <c r="BB976" s="75"/>
      <c r="BC976" s="75"/>
      <c r="BD976" s="38"/>
    </row>
    <row r="977">
      <c r="A977" s="14"/>
      <c r="B977" s="14"/>
      <c r="C977" s="14"/>
      <c r="D977" s="14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  <c r="AQ977" s="75"/>
      <c r="AR977" s="75"/>
      <c r="AS977" s="75"/>
      <c r="AT977" s="75"/>
      <c r="AU977" s="75"/>
      <c r="AV977" s="75"/>
      <c r="AW977" s="75"/>
      <c r="AX977" s="75"/>
      <c r="AY977" s="75"/>
      <c r="AZ977" s="75"/>
      <c r="BA977" s="75"/>
      <c r="BB977" s="75"/>
      <c r="BC977" s="75"/>
      <c r="BD977" s="38"/>
    </row>
    <row r="978">
      <c r="A978" s="14"/>
      <c r="B978" s="14"/>
      <c r="C978" s="14"/>
      <c r="D978" s="14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  <c r="AQ978" s="75"/>
      <c r="AR978" s="75"/>
      <c r="AS978" s="75"/>
      <c r="AT978" s="75"/>
      <c r="AU978" s="75"/>
      <c r="AV978" s="75"/>
      <c r="AW978" s="75"/>
      <c r="AX978" s="75"/>
      <c r="AY978" s="75"/>
      <c r="AZ978" s="75"/>
      <c r="BA978" s="75"/>
      <c r="BB978" s="75"/>
      <c r="BC978" s="75"/>
      <c r="BD978" s="38"/>
    </row>
    <row r="979">
      <c r="A979" s="14"/>
      <c r="B979" s="14"/>
      <c r="C979" s="14"/>
      <c r="D979" s="14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  <c r="AQ979" s="75"/>
      <c r="AR979" s="75"/>
      <c r="AS979" s="75"/>
      <c r="AT979" s="75"/>
      <c r="AU979" s="75"/>
      <c r="AV979" s="75"/>
      <c r="AW979" s="75"/>
      <c r="AX979" s="75"/>
      <c r="AY979" s="75"/>
      <c r="AZ979" s="75"/>
      <c r="BA979" s="75"/>
      <c r="BB979" s="75"/>
      <c r="BC979" s="75"/>
      <c r="BD979" s="38"/>
    </row>
    <row r="980">
      <c r="A980" s="14"/>
      <c r="B980" s="14"/>
      <c r="C980" s="14"/>
      <c r="D980" s="14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  <c r="AQ980" s="75"/>
      <c r="AR980" s="75"/>
      <c r="AS980" s="75"/>
      <c r="AT980" s="75"/>
      <c r="AU980" s="75"/>
      <c r="AV980" s="75"/>
      <c r="AW980" s="75"/>
      <c r="AX980" s="75"/>
      <c r="AY980" s="75"/>
      <c r="AZ980" s="75"/>
      <c r="BA980" s="75"/>
      <c r="BB980" s="75"/>
      <c r="BC980" s="75"/>
      <c r="BD980" s="38"/>
    </row>
    <row r="981">
      <c r="A981" s="14"/>
      <c r="B981" s="14"/>
      <c r="C981" s="14"/>
      <c r="D981" s="14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  <c r="AQ981" s="75"/>
      <c r="AR981" s="75"/>
      <c r="AS981" s="75"/>
      <c r="AT981" s="75"/>
      <c r="AU981" s="75"/>
      <c r="AV981" s="75"/>
      <c r="AW981" s="75"/>
      <c r="AX981" s="75"/>
      <c r="AY981" s="75"/>
      <c r="AZ981" s="75"/>
      <c r="BA981" s="75"/>
      <c r="BB981" s="75"/>
      <c r="BC981" s="75"/>
      <c r="BD981" s="38"/>
    </row>
    <row r="982">
      <c r="A982" s="14"/>
      <c r="B982" s="14"/>
      <c r="C982" s="14"/>
      <c r="D982" s="14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  <c r="AQ982" s="75"/>
      <c r="AR982" s="75"/>
      <c r="AS982" s="75"/>
      <c r="AT982" s="75"/>
      <c r="AU982" s="75"/>
      <c r="AV982" s="75"/>
      <c r="AW982" s="75"/>
      <c r="AX982" s="75"/>
      <c r="AY982" s="75"/>
      <c r="AZ982" s="75"/>
      <c r="BA982" s="75"/>
      <c r="BB982" s="75"/>
      <c r="BC982" s="75"/>
      <c r="BD982" s="38"/>
    </row>
    <row r="983">
      <c r="A983" s="14"/>
      <c r="B983" s="14"/>
      <c r="C983" s="14"/>
      <c r="D983" s="14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  <c r="AQ983" s="75"/>
      <c r="AR983" s="75"/>
      <c r="AS983" s="75"/>
      <c r="AT983" s="75"/>
      <c r="AU983" s="75"/>
      <c r="AV983" s="75"/>
      <c r="AW983" s="75"/>
      <c r="AX983" s="75"/>
      <c r="AY983" s="75"/>
      <c r="AZ983" s="75"/>
      <c r="BA983" s="75"/>
      <c r="BB983" s="75"/>
      <c r="BC983" s="75"/>
      <c r="BD983" s="38"/>
    </row>
    <row r="984">
      <c r="A984" s="14"/>
      <c r="B984" s="14"/>
      <c r="C984" s="14"/>
      <c r="D984" s="14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  <c r="AQ984" s="75"/>
      <c r="AR984" s="75"/>
      <c r="AS984" s="75"/>
      <c r="AT984" s="75"/>
      <c r="AU984" s="75"/>
      <c r="AV984" s="75"/>
      <c r="AW984" s="75"/>
      <c r="AX984" s="75"/>
      <c r="AY984" s="75"/>
      <c r="AZ984" s="75"/>
      <c r="BA984" s="75"/>
      <c r="BB984" s="75"/>
      <c r="BC984" s="75"/>
      <c r="BD984" s="38"/>
    </row>
    <row r="985">
      <c r="A985" s="14"/>
      <c r="B985" s="14"/>
      <c r="C985" s="14"/>
      <c r="D985" s="14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  <c r="AQ985" s="75"/>
      <c r="AR985" s="75"/>
      <c r="AS985" s="75"/>
      <c r="AT985" s="75"/>
      <c r="AU985" s="75"/>
      <c r="AV985" s="75"/>
      <c r="AW985" s="75"/>
      <c r="AX985" s="75"/>
      <c r="AY985" s="75"/>
      <c r="AZ985" s="75"/>
      <c r="BA985" s="75"/>
      <c r="BB985" s="75"/>
      <c r="BC985" s="75"/>
      <c r="BD985" s="38"/>
    </row>
    <row r="986">
      <c r="A986" s="14"/>
      <c r="B986" s="14"/>
      <c r="C986" s="14"/>
      <c r="D986" s="14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  <c r="AQ986" s="75"/>
      <c r="AR986" s="75"/>
      <c r="AS986" s="75"/>
      <c r="AT986" s="75"/>
      <c r="AU986" s="75"/>
      <c r="AV986" s="75"/>
      <c r="AW986" s="75"/>
      <c r="AX986" s="75"/>
      <c r="AY986" s="75"/>
      <c r="AZ986" s="75"/>
      <c r="BA986" s="75"/>
      <c r="BB986" s="75"/>
      <c r="BC986" s="75"/>
      <c r="BD986" s="38"/>
    </row>
    <row r="987">
      <c r="A987" s="14"/>
      <c r="B987" s="14"/>
      <c r="C987" s="14"/>
      <c r="D987" s="14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  <c r="AQ987" s="75"/>
      <c r="AR987" s="75"/>
      <c r="AS987" s="75"/>
      <c r="AT987" s="75"/>
      <c r="AU987" s="75"/>
      <c r="AV987" s="75"/>
      <c r="AW987" s="75"/>
      <c r="AX987" s="75"/>
      <c r="AY987" s="75"/>
      <c r="AZ987" s="75"/>
      <c r="BA987" s="75"/>
      <c r="BB987" s="75"/>
      <c r="BC987" s="75"/>
      <c r="BD987" s="38"/>
    </row>
    <row r="988">
      <c r="A988" s="14"/>
      <c r="B988" s="14"/>
      <c r="C988" s="14"/>
      <c r="D988" s="14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  <c r="AQ988" s="75"/>
      <c r="AR988" s="75"/>
      <c r="AS988" s="75"/>
      <c r="AT988" s="75"/>
      <c r="AU988" s="75"/>
      <c r="AV988" s="75"/>
      <c r="AW988" s="75"/>
      <c r="AX988" s="75"/>
      <c r="AY988" s="75"/>
      <c r="AZ988" s="75"/>
      <c r="BA988" s="75"/>
      <c r="BB988" s="75"/>
      <c r="BC988" s="75"/>
      <c r="BD988" s="38"/>
    </row>
    <row r="989">
      <c r="A989" s="14"/>
      <c r="B989" s="14"/>
      <c r="C989" s="14"/>
      <c r="D989" s="14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  <c r="AQ989" s="75"/>
      <c r="AR989" s="75"/>
      <c r="AS989" s="75"/>
      <c r="AT989" s="75"/>
      <c r="AU989" s="75"/>
      <c r="AV989" s="75"/>
      <c r="AW989" s="75"/>
      <c r="AX989" s="75"/>
      <c r="AY989" s="75"/>
      <c r="AZ989" s="75"/>
      <c r="BA989" s="75"/>
      <c r="BB989" s="75"/>
      <c r="BC989" s="75"/>
      <c r="BD989" s="38"/>
    </row>
    <row r="990">
      <c r="A990" s="14"/>
      <c r="B990" s="14"/>
      <c r="C990" s="14"/>
      <c r="D990" s="14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  <c r="AQ990" s="75"/>
      <c r="AR990" s="75"/>
      <c r="AS990" s="75"/>
      <c r="AT990" s="75"/>
      <c r="AU990" s="75"/>
      <c r="AV990" s="75"/>
      <c r="AW990" s="75"/>
      <c r="AX990" s="75"/>
      <c r="AY990" s="75"/>
      <c r="AZ990" s="75"/>
      <c r="BA990" s="75"/>
      <c r="BB990" s="75"/>
      <c r="BC990" s="75"/>
      <c r="BD990" s="38"/>
    </row>
    <row r="991">
      <c r="A991" s="14"/>
      <c r="B991" s="14"/>
      <c r="C991" s="14"/>
      <c r="D991" s="14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  <c r="AQ991" s="75"/>
      <c r="AR991" s="75"/>
      <c r="AS991" s="75"/>
      <c r="AT991" s="75"/>
      <c r="AU991" s="75"/>
      <c r="AV991" s="75"/>
      <c r="AW991" s="75"/>
      <c r="AX991" s="75"/>
      <c r="AY991" s="75"/>
      <c r="AZ991" s="75"/>
      <c r="BA991" s="75"/>
      <c r="BB991" s="75"/>
      <c r="BC991" s="75"/>
      <c r="BD991" s="38"/>
    </row>
    <row r="992">
      <c r="A992" s="14"/>
      <c r="B992" s="14"/>
      <c r="C992" s="14"/>
      <c r="D992" s="14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  <c r="AQ992" s="75"/>
      <c r="AR992" s="75"/>
      <c r="AS992" s="75"/>
      <c r="AT992" s="75"/>
      <c r="AU992" s="75"/>
      <c r="AV992" s="75"/>
      <c r="AW992" s="75"/>
      <c r="AX992" s="75"/>
      <c r="AY992" s="75"/>
      <c r="AZ992" s="75"/>
      <c r="BA992" s="75"/>
      <c r="BB992" s="75"/>
      <c r="BC992" s="75"/>
      <c r="BD992" s="38"/>
    </row>
    <row r="993">
      <c r="A993" s="14"/>
      <c r="B993" s="14"/>
      <c r="C993" s="14"/>
      <c r="D993" s="14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  <c r="AQ993" s="75"/>
      <c r="AR993" s="75"/>
      <c r="AS993" s="75"/>
      <c r="AT993" s="75"/>
      <c r="AU993" s="75"/>
      <c r="AV993" s="75"/>
      <c r="AW993" s="75"/>
      <c r="AX993" s="75"/>
      <c r="AY993" s="75"/>
      <c r="AZ993" s="75"/>
      <c r="BA993" s="75"/>
      <c r="BB993" s="75"/>
      <c r="BC993" s="75"/>
      <c r="BD993" s="38"/>
    </row>
    <row r="994">
      <c r="A994" s="14"/>
      <c r="B994" s="14"/>
      <c r="C994" s="14"/>
      <c r="D994" s="14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  <c r="AQ994" s="75"/>
      <c r="AR994" s="75"/>
      <c r="AS994" s="75"/>
      <c r="AT994" s="75"/>
      <c r="AU994" s="75"/>
      <c r="AV994" s="75"/>
      <c r="AW994" s="75"/>
      <c r="AX994" s="75"/>
      <c r="AY994" s="75"/>
      <c r="AZ994" s="75"/>
      <c r="BA994" s="75"/>
      <c r="BB994" s="75"/>
      <c r="BC994" s="75"/>
      <c r="BD994" s="38"/>
    </row>
    <row r="995">
      <c r="A995" s="14"/>
      <c r="B995" s="14"/>
      <c r="C995" s="14"/>
      <c r="D995" s="14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  <c r="AQ995" s="75"/>
      <c r="AR995" s="75"/>
      <c r="AS995" s="75"/>
      <c r="AT995" s="75"/>
      <c r="AU995" s="75"/>
      <c r="AV995" s="75"/>
      <c r="AW995" s="75"/>
      <c r="AX995" s="75"/>
      <c r="AY995" s="75"/>
      <c r="AZ995" s="75"/>
      <c r="BA995" s="75"/>
      <c r="BB995" s="75"/>
      <c r="BC995" s="75"/>
      <c r="BD995" s="38"/>
    </row>
    <row r="996">
      <c r="A996" s="14"/>
      <c r="B996" s="14"/>
      <c r="C996" s="14"/>
      <c r="D996" s="14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  <c r="AN996" s="75"/>
      <c r="AO996" s="75"/>
      <c r="AP996" s="75"/>
      <c r="AQ996" s="75"/>
      <c r="AR996" s="75"/>
      <c r="AS996" s="75"/>
      <c r="AT996" s="75"/>
      <c r="AU996" s="75"/>
      <c r="AV996" s="75"/>
      <c r="AW996" s="75"/>
      <c r="AX996" s="75"/>
      <c r="AY996" s="75"/>
      <c r="AZ996" s="75"/>
      <c r="BA996" s="75"/>
      <c r="BB996" s="75"/>
      <c r="BC996" s="75"/>
      <c r="BD996" s="38"/>
    </row>
    <row r="997">
      <c r="A997" s="14"/>
      <c r="B997" s="14"/>
      <c r="C997" s="14"/>
      <c r="D997" s="14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  <c r="AN997" s="75"/>
      <c r="AO997" s="75"/>
      <c r="AP997" s="75"/>
      <c r="AQ997" s="75"/>
      <c r="AR997" s="75"/>
      <c r="AS997" s="75"/>
      <c r="AT997" s="75"/>
      <c r="AU997" s="75"/>
      <c r="AV997" s="75"/>
      <c r="AW997" s="75"/>
      <c r="AX997" s="75"/>
      <c r="AY997" s="75"/>
      <c r="AZ997" s="75"/>
      <c r="BA997" s="75"/>
      <c r="BB997" s="75"/>
      <c r="BC997" s="75"/>
      <c r="BD997" s="38"/>
    </row>
    <row r="998">
      <c r="A998" s="14"/>
      <c r="B998" s="14"/>
      <c r="C998" s="14"/>
      <c r="D998" s="14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  <c r="AN998" s="75"/>
      <c r="AO998" s="75"/>
      <c r="AP998" s="75"/>
      <c r="AQ998" s="75"/>
      <c r="AR998" s="75"/>
      <c r="AS998" s="75"/>
      <c r="AT998" s="75"/>
      <c r="AU998" s="75"/>
      <c r="AV998" s="75"/>
      <c r="AW998" s="75"/>
      <c r="AX998" s="75"/>
      <c r="AY998" s="75"/>
      <c r="AZ998" s="75"/>
      <c r="BA998" s="75"/>
      <c r="BB998" s="75"/>
      <c r="BC998" s="75"/>
      <c r="BD998" s="38"/>
    </row>
    <row r="999">
      <c r="A999" s="14"/>
      <c r="B999" s="14"/>
      <c r="C999" s="14"/>
      <c r="D999" s="14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  <c r="AN999" s="75"/>
      <c r="AO999" s="75"/>
      <c r="AP999" s="75"/>
      <c r="AQ999" s="75"/>
      <c r="AR999" s="75"/>
      <c r="AS999" s="75"/>
      <c r="AT999" s="75"/>
      <c r="AU999" s="75"/>
      <c r="AV999" s="75"/>
      <c r="AW999" s="75"/>
      <c r="AX999" s="75"/>
      <c r="AY999" s="75"/>
      <c r="AZ999" s="75"/>
      <c r="BA999" s="75"/>
      <c r="BB999" s="75"/>
      <c r="BC999" s="75"/>
      <c r="BD999" s="38"/>
    </row>
    <row r="1000">
      <c r="A1000" s="14"/>
      <c r="B1000" s="14"/>
      <c r="C1000" s="14"/>
      <c r="D1000" s="14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  <c r="AN1000" s="75"/>
      <c r="AO1000" s="75"/>
      <c r="AP1000" s="75"/>
      <c r="AQ1000" s="75"/>
      <c r="AR1000" s="75"/>
      <c r="AS1000" s="75"/>
      <c r="AT1000" s="75"/>
      <c r="AU1000" s="75"/>
      <c r="AV1000" s="75"/>
      <c r="AW1000" s="75"/>
      <c r="AX1000" s="75"/>
      <c r="AY1000" s="75"/>
      <c r="AZ1000" s="75"/>
      <c r="BA1000" s="75"/>
      <c r="BB1000" s="75"/>
      <c r="BC1000" s="75"/>
      <c r="BD1000" s="38"/>
    </row>
    <row r="1001">
      <c r="A1001" s="14"/>
      <c r="B1001" s="14"/>
      <c r="C1001" s="14"/>
      <c r="D1001" s="14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  <c r="AM1001" s="75"/>
      <c r="AN1001" s="75"/>
      <c r="AO1001" s="75"/>
      <c r="AP1001" s="75"/>
      <c r="AQ1001" s="75"/>
      <c r="AR1001" s="75"/>
      <c r="AS1001" s="75"/>
      <c r="AT1001" s="75"/>
      <c r="AU1001" s="75"/>
      <c r="AV1001" s="75"/>
      <c r="AW1001" s="75"/>
      <c r="AX1001" s="75"/>
      <c r="AY1001" s="75"/>
      <c r="AZ1001" s="75"/>
      <c r="BA1001" s="75"/>
      <c r="BB1001" s="75"/>
      <c r="BC1001" s="75"/>
      <c r="BD1001" s="38"/>
    </row>
    <row r="1002">
      <c r="A1002" s="14"/>
      <c r="B1002" s="14"/>
      <c r="C1002" s="14"/>
      <c r="D1002" s="14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5"/>
      <c r="AE1002" s="75"/>
      <c r="AF1002" s="75"/>
      <c r="AG1002" s="75"/>
      <c r="AH1002" s="75"/>
      <c r="AI1002" s="75"/>
      <c r="AJ1002" s="75"/>
      <c r="AK1002" s="75"/>
      <c r="AL1002" s="75"/>
      <c r="AM1002" s="75"/>
      <c r="AN1002" s="75"/>
      <c r="AO1002" s="75"/>
      <c r="AP1002" s="75"/>
      <c r="AQ1002" s="75"/>
      <c r="AR1002" s="75"/>
      <c r="AS1002" s="75"/>
      <c r="AT1002" s="75"/>
      <c r="AU1002" s="75"/>
      <c r="AV1002" s="75"/>
      <c r="AW1002" s="75"/>
      <c r="AX1002" s="75"/>
      <c r="AY1002" s="75"/>
      <c r="AZ1002" s="75"/>
      <c r="BA1002" s="75"/>
      <c r="BB1002" s="75"/>
      <c r="BC1002" s="75"/>
      <c r="BD1002" s="38"/>
    </row>
    <row r="1003">
      <c r="A1003" s="14"/>
      <c r="B1003" s="14"/>
      <c r="C1003" s="14"/>
      <c r="D1003" s="14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5"/>
      <c r="AE1003" s="75"/>
      <c r="AF1003" s="75"/>
      <c r="AG1003" s="75"/>
      <c r="AH1003" s="75"/>
      <c r="AI1003" s="75"/>
      <c r="AJ1003" s="75"/>
      <c r="AK1003" s="75"/>
      <c r="AL1003" s="75"/>
      <c r="AM1003" s="75"/>
      <c r="AN1003" s="75"/>
      <c r="AO1003" s="75"/>
      <c r="AP1003" s="75"/>
      <c r="AQ1003" s="75"/>
      <c r="AR1003" s="75"/>
      <c r="AS1003" s="75"/>
      <c r="AT1003" s="75"/>
      <c r="AU1003" s="75"/>
      <c r="AV1003" s="75"/>
      <c r="AW1003" s="75"/>
      <c r="AX1003" s="75"/>
      <c r="AY1003" s="75"/>
      <c r="AZ1003" s="75"/>
      <c r="BA1003" s="75"/>
      <c r="BB1003" s="75"/>
      <c r="BC1003" s="75"/>
      <c r="BD1003" s="38"/>
    </row>
  </sheetData>
  <mergeCells count="89">
    <mergeCell ref="AM2:AM3"/>
    <mergeCell ref="AO2:AO3"/>
    <mergeCell ref="U1:W1"/>
    <mergeCell ref="X1:X4"/>
    <mergeCell ref="Y1:AF1"/>
    <mergeCell ref="AG1:AG4"/>
    <mergeCell ref="AH1:AM1"/>
    <mergeCell ref="AN1:AN4"/>
    <mergeCell ref="AO1:AP1"/>
    <mergeCell ref="W2:W3"/>
    <mergeCell ref="Y2:Y3"/>
    <mergeCell ref="Z2:Z3"/>
    <mergeCell ref="AA2:AA3"/>
    <mergeCell ref="AB2:AB3"/>
    <mergeCell ref="AC2:AC3"/>
    <mergeCell ref="AD2:AD3"/>
    <mergeCell ref="AE2:AE3"/>
    <mergeCell ref="AF2:AF3"/>
    <mergeCell ref="AH2:AH3"/>
    <mergeCell ref="AI2:AI3"/>
    <mergeCell ref="AJ2:AJ3"/>
    <mergeCell ref="AK2:AK3"/>
    <mergeCell ref="AL2:AL3"/>
    <mergeCell ref="AT2:AT3"/>
    <mergeCell ref="AV2:AV3"/>
    <mergeCell ref="AY2:AY3"/>
    <mergeCell ref="AZ2:AZ3"/>
    <mergeCell ref="BA2:BA3"/>
    <mergeCell ref="BB2:BB3"/>
    <mergeCell ref="AQ1:AQ4"/>
    <mergeCell ref="AS1:AS4"/>
    <mergeCell ref="AU1:AU4"/>
    <mergeCell ref="AV1:BB1"/>
    <mergeCell ref="BC1:BC4"/>
    <mergeCell ref="AP2:AP3"/>
    <mergeCell ref="AR2:AR3"/>
    <mergeCell ref="D2:D3"/>
    <mergeCell ref="E2:E3"/>
    <mergeCell ref="G2:G3"/>
    <mergeCell ref="H2:H3"/>
    <mergeCell ref="I2:I3"/>
    <mergeCell ref="J2:J3"/>
    <mergeCell ref="K2:K3"/>
    <mergeCell ref="L2:L3"/>
    <mergeCell ref="P2:P3"/>
    <mergeCell ref="Q2:Q3"/>
    <mergeCell ref="U2:U3"/>
    <mergeCell ref="V2:V3"/>
    <mergeCell ref="AW2:AW3"/>
    <mergeCell ref="AX2:AX3"/>
    <mergeCell ref="A115:A130"/>
    <mergeCell ref="A131:A140"/>
    <mergeCell ref="A149:D149"/>
    <mergeCell ref="A150:D150"/>
    <mergeCell ref="C1:C3"/>
    <mergeCell ref="B4:D4"/>
    <mergeCell ref="A5:A16"/>
    <mergeCell ref="F5:F151"/>
    <mergeCell ref="A17:A84"/>
    <mergeCell ref="A85:A101"/>
    <mergeCell ref="A102:A114"/>
    <mergeCell ref="A151:D151"/>
    <mergeCell ref="B1:B3"/>
    <mergeCell ref="G1:M1"/>
    <mergeCell ref="N1:N4"/>
    <mergeCell ref="O1:Q1"/>
    <mergeCell ref="R1:R4"/>
    <mergeCell ref="T1:T4"/>
    <mergeCell ref="S2:S3"/>
    <mergeCell ref="AN5:AN151"/>
    <mergeCell ref="AQ5:AQ151"/>
    <mergeCell ref="AS5:AS151"/>
    <mergeCell ref="AU5:AU151"/>
    <mergeCell ref="BC5:BC151"/>
    <mergeCell ref="M2:M3"/>
    <mergeCell ref="O2:O3"/>
    <mergeCell ref="N5:N151"/>
    <mergeCell ref="R5:R151"/>
    <mergeCell ref="T5:T151"/>
    <mergeCell ref="X5:X151"/>
    <mergeCell ref="AG5:AG151"/>
    <mergeCell ref="A141:D141"/>
    <mergeCell ref="A142:D142"/>
    <mergeCell ref="A143:D143"/>
    <mergeCell ref="A144:D144"/>
    <mergeCell ref="A145:D145"/>
    <mergeCell ref="A146:D146"/>
    <mergeCell ref="A147:D147"/>
    <mergeCell ref="A148:D148"/>
  </mergeCells>
  <hyperlinks>
    <hyperlink r:id="rId1" ref="E2"/>
    <hyperlink r:id="rId2" ref="G2"/>
    <hyperlink r:id="rId3" ref="H2"/>
    <hyperlink r:id="rId4" ref="I2"/>
    <hyperlink r:id="rId5" ref="J2"/>
    <hyperlink r:id="rId6" ref="K2"/>
    <hyperlink r:id="rId7" ref="L2"/>
    <hyperlink r:id="rId8" ref="M2"/>
    <hyperlink r:id="rId9" ref="O2"/>
    <hyperlink r:id="rId10" ref="P2"/>
    <hyperlink r:id="rId11" ref="Q2"/>
    <hyperlink r:id="rId12" ref="S2"/>
    <hyperlink r:id="rId13" ref="U2"/>
    <hyperlink r:id="rId14" ref="V2"/>
    <hyperlink r:id="rId15" ref="W2"/>
    <hyperlink r:id="rId16" ref="Y2"/>
    <hyperlink r:id="rId17" ref="Z2"/>
    <hyperlink r:id="rId18" ref="AA2"/>
    <hyperlink r:id="rId19" ref="AB2"/>
    <hyperlink r:id="rId20" ref="AC2"/>
    <hyperlink r:id="rId21" ref="AD2"/>
    <hyperlink r:id="rId22" ref="AE2"/>
    <hyperlink r:id="rId23" ref="AF2"/>
    <hyperlink r:id="rId24" ref="AH2"/>
    <hyperlink r:id="rId25" ref="AI2"/>
    <hyperlink r:id="rId26" ref="AJ2"/>
    <hyperlink r:id="rId27" ref="AK2"/>
    <hyperlink r:id="rId28" ref="AL2"/>
    <hyperlink r:id="rId29" ref="AM2"/>
    <hyperlink r:id="rId30" ref="AO2"/>
    <hyperlink r:id="rId31" ref="AP2"/>
    <hyperlink r:id="rId32" ref="AR2"/>
    <hyperlink r:id="rId33" ref="AT2"/>
    <hyperlink r:id="rId34" ref="AV2"/>
    <hyperlink r:id="rId35" ref="AW2"/>
    <hyperlink r:id="rId36" ref="AX2"/>
    <hyperlink r:id="rId37" ref="AY2"/>
    <hyperlink r:id="rId38" ref="AZ2"/>
    <hyperlink r:id="rId39" ref="BA2"/>
    <hyperlink r:id="rId40" ref="BB2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0" t="s">
        <v>231</v>
      </c>
      <c r="B1" s="101" t="s">
        <v>232</v>
      </c>
      <c r="C1" s="101" t="s">
        <v>233</v>
      </c>
      <c r="D1" s="102" t="s">
        <v>234</v>
      </c>
      <c r="E1" s="102" t="s">
        <v>235</v>
      </c>
      <c r="F1" s="103" t="s">
        <v>236</v>
      </c>
      <c r="G1" s="72"/>
      <c r="H1" s="102" t="s">
        <v>237</v>
      </c>
      <c r="I1" s="102" t="s">
        <v>232</v>
      </c>
      <c r="J1" s="103" t="s">
        <v>238</v>
      </c>
      <c r="K1" s="103" t="s">
        <v>235</v>
      </c>
      <c r="L1" s="102" t="s">
        <v>230</v>
      </c>
      <c r="M1" s="103" t="s">
        <v>239</v>
      </c>
      <c r="N1" s="72"/>
      <c r="O1" s="102" t="s">
        <v>240</v>
      </c>
      <c r="P1" s="102" t="s">
        <v>232</v>
      </c>
      <c r="Q1" s="103" t="s">
        <v>238</v>
      </c>
      <c r="R1" s="103" t="s">
        <v>235</v>
      </c>
      <c r="S1" s="103" t="s">
        <v>239</v>
      </c>
      <c r="T1" s="72"/>
      <c r="U1" s="72"/>
      <c r="V1" s="72"/>
      <c r="W1" s="72"/>
      <c r="X1" s="72"/>
      <c r="Y1" s="72"/>
      <c r="Z1" s="72"/>
    </row>
    <row r="2">
      <c r="A2" s="104">
        <v>44069.0</v>
      </c>
      <c r="B2" s="105"/>
      <c r="C2" s="105"/>
      <c r="D2" s="106"/>
      <c r="E2" s="106"/>
      <c r="F2" s="107"/>
      <c r="G2" s="72"/>
      <c r="H2" s="108" t="s">
        <v>241</v>
      </c>
      <c r="I2" s="105"/>
      <c r="J2" s="109"/>
      <c r="K2" s="109"/>
      <c r="L2" s="105"/>
      <c r="M2" s="110"/>
      <c r="N2" s="72"/>
      <c r="O2" s="14"/>
      <c r="P2" s="14"/>
      <c r="Q2" s="14"/>
      <c r="R2" s="14"/>
      <c r="S2" s="14"/>
      <c r="T2" s="72"/>
      <c r="U2" s="72"/>
      <c r="V2" s="72"/>
      <c r="W2" s="72"/>
      <c r="X2" s="72"/>
      <c r="Y2" s="72"/>
      <c r="Z2" s="72"/>
    </row>
    <row r="3">
      <c r="A3" s="104">
        <v>44070.0</v>
      </c>
      <c r="B3" s="105"/>
      <c r="C3" s="105"/>
      <c r="D3" s="106"/>
      <c r="E3" s="106"/>
      <c r="F3" s="107"/>
      <c r="G3" s="72"/>
      <c r="H3" s="111" t="s">
        <v>242</v>
      </c>
      <c r="I3" s="105">
        <f>SUM(C9:C15)/J3</f>
        <v>1</v>
      </c>
      <c r="J3" s="112">
        <f t="shared" ref="J3:K3" si="1">SUM(D9:D15)</f>
        <v>1</v>
      </c>
      <c r="K3" s="113">
        <f t="shared" si="1"/>
        <v>7</v>
      </c>
      <c r="L3" s="105">
        <f t="shared" ref="L3:L5" si="3">I3*J3</f>
        <v>1</v>
      </c>
      <c r="M3" s="107">
        <f>SUM(F9:F15)</f>
        <v>0.00255787037</v>
      </c>
      <c r="N3" s="72"/>
      <c r="O3" s="14"/>
      <c r="P3" s="14"/>
      <c r="Q3" s="14"/>
      <c r="R3" s="14"/>
      <c r="S3" s="14"/>
      <c r="T3" s="72"/>
      <c r="U3" s="72"/>
      <c r="V3" s="72"/>
      <c r="W3" s="72"/>
      <c r="X3" s="72"/>
      <c r="Y3" s="72"/>
      <c r="Z3" s="72"/>
    </row>
    <row r="4">
      <c r="A4" s="104">
        <v>44071.0</v>
      </c>
      <c r="B4" s="105"/>
      <c r="C4" s="105"/>
      <c r="D4" s="106"/>
      <c r="E4" s="106"/>
      <c r="F4" s="107"/>
      <c r="G4" s="72"/>
      <c r="H4" s="108" t="s">
        <v>243</v>
      </c>
      <c r="I4" s="105">
        <f>SUM(C16:C22)/J4</f>
        <v>1</v>
      </c>
      <c r="J4" s="106">
        <f t="shared" ref="J4:K4" si="2">SUM(D16:D22)</f>
        <v>14</v>
      </c>
      <c r="K4" s="112">
        <f t="shared" si="2"/>
        <v>41</v>
      </c>
      <c r="L4" s="105">
        <f t="shared" si="3"/>
        <v>14</v>
      </c>
      <c r="M4" s="110">
        <f>SUM(F16:F22)</f>
        <v>0.07792824074</v>
      </c>
      <c r="N4" s="72"/>
      <c r="O4" s="14"/>
      <c r="P4" s="14"/>
      <c r="Q4" s="14"/>
      <c r="R4" s="14"/>
      <c r="S4" s="14"/>
      <c r="T4" s="72"/>
      <c r="U4" s="72"/>
      <c r="V4" s="72"/>
      <c r="W4" s="72"/>
      <c r="X4" s="72"/>
      <c r="Y4" s="72"/>
      <c r="Z4" s="72"/>
    </row>
    <row r="5">
      <c r="A5" s="104">
        <v>44072.0</v>
      </c>
      <c r="B5" s="105"/>
      <c r="C5" s="105"/>
      <c r="D5" s="106"/>
      <c r="E5" s="106"/>
      <c r="F5" s="107"/>
      <c r="G5" s="72"/>
      <c r="H5" s="108" t="s">
        <v>244</v>
      </c>
      <c r="I5" s="105">
        <f>SUM(C23:C29)/J5</f>
        <v>0.9934210526</v>
      </c>
      <c r="J5" s="106">
        <f t="shared" ref="J5:K5" si="4">SUM(D23:D29)</f>
        <v>16</v>
      </c>
      <c r="K5" s="114">
        <f t="shared" si="4"/>
        <v>37</v>
      </c>
      <c r="L5" s="105">
        <f t="shared" si="3"/>
        <v>15.89473684</v>
      </c>
      <c r="M5" s="115">
        <f>SUM(F23:F29)</f>
        <v>0.07717592593</v>
      </c>
      <c r="N5" s="72"/>
      <c r="O5" s="14"/>
      <c r="P5" s="14"/>
      <c r="Q5" s="14"/>
      <c r="R5" s="14"/>
      <c r="S5" s="14"/>
      <c r="T5" s="72"/>
      <c r="U5" s="72"/>
      <c r="V5" s="72"/>
      <c r="W5" s="72"/>
      <c r="X5" s="72"/>
      <c r="Y5" s="72"/>
      <c r="Z5" s="72"/>
    </row>
    <row r="6">
      <c r="A6" s="104">
        <v>44073.0</v>
      </c>
      <c r="B6" s="116"/>
      <c r="C6" s="105"/>
      <c r="D6" s="106"/>
      <c r="E6" s="106"/>
      <c r="F6" s="107"/>
      <c r="G6" s="72"/>
      <c r="H6" s="108" t="s">
        <v>245</v>
      </c>
      <c r="I6" s="105"/>
      <c r="J6" s="109"/>
      <c r="K6" s="109"/>
      <c r="L6" s="105"/>
      <c r="M6" s="107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104">
        <v>44074.0</v>
      </c>
      <c r="B7" s="116"/>
      <c r="C7" s="116"/>
      <c r="D7" s="106"/>
      <c r="E7" s="106"/>
      <c r="F7" s="107"/>
      <c r="G7" s="72"/>
      <c r="H7" s="117">
        <v>44104.0</v>
      </c>
      <c r="I7" s="105"/>
      <c r="J7" s="114"/>
      <c r="K7" s="106"/>
      <c r="L7" s="105"/>
      <c r="M7" s="107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118">
        <v>44075.0</v>
      </c>
      <c r="B8" s="105"/>
      <c r="C8" s="105"/>
      <c r="D8" s="114"/>
      <c r="E8" s="106"/>
      <c r="F8" s="107"/>
      <c r="G8" s="72"/>
      <c r="H8" s="14"/>
      <c r="I8" s="14"/>
      <c r="J8" s="14"/>
      <c r="K8" s="14"/>
      <c r="L8" s="14"/>
      <c r="M8" s="14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119">
        <v>44076.0</v>
      </c>
      <c r="B9" s="120"/>
      <c r="C9" s="120"/>
      <c r="D9" s="121"/>
      <c r="E9" s="122"/>
      <c r="F9" s="123"/>
      <c r="G9" s="72"/>
      <c r="H9" s="14"/>
      <c r="I9" s="14"/>
      <c r="J9" s="14"/>
      <c r="K9" s="14"/>
      <c r="L9" s="14"/>
      <c r="M9" s="14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119">
        <v>44077.0</v>
      </c>
      <c r="B10" s="120"/>
      <c r="C10" s="121"/>
      <c r="D10" s="121"/>
      <c r="E10" s="120"/>
      <c r="F10" s="123"/>
      <c r="G10" s="72"/>
      <c r="H10" s="14"/>
      <c r="I10" s="14"/>
      <c r="J10" s="14"/>
      <c r="K10" s="14"/>
      <c r="L10" s="14"/>
      <c r="M10" s="14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119">
        <v>44078.0</v>
      </c>
      <c r="B11" s="120"/>
      <c r="C11" s="121"/>
      <c r="D11" s="121"/>
      <c r="E11" s="120"/>
      <c r="F11" s="123"/>
      <c r="G11" s="72"/>
      <c r="H11" s="14"/>
      <c r="I11" s="14"/>
      <c r="J11" s="14"/>
      <c r="K11" s="14"/>
      <c r="L11" s="14"/>
      <c r="M11" s="14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119">
        <v>44079.0</v>
      </c>
      <c r="B12" s="120"/>
      <c r="C12" s="121"/>
      <c r="D12" s="122"/>
      <c r="E12" s="120"/>
      <c r="F12" s="123"/>
      <c r="G12" s="72"/>
      <c r="H12" s="14"/>
      <c r="I12" s="14"/>
      <c r="J12" s="14"/>
      <c r="K12" s="14"/>
      <c r="L12" s="14"/>
      <c r="M12" s="14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119">
        <v>44080.0</v>
      </c>
      <c r="B13" s="120"/>
      <c r="C13" s="121"/>
      <c r="D13" s="122"/>
      <c r="E13" s="120"/>
      <c r="F13" s="123"/>
      <c r="G13" s="72"/>
      <c r="H13" s="14"/>
      <c r="I13" s="14"/>
      <c r="J13" s="14"/>
      <c r="K13" s="14"/>
      <c r="L13" s="14"/>
      <c r="M13" s="14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119">
        <v>44081.0</v>
      </c>
      <c r="B14" s="120">
        <f>'ОТП'!F152</f>
        <v>1</v>
      </c>
      <c r="C14" s="120">
        <f>'ОТП'!F162</f>
        <v>1</v>
      </c>
      <c r="D14" s="124">
        <f>'ОТП'!F153</f>
        <v>1</v>
      </c>
      <c r="E14" s="124">
        <f>'ОТП'!F161</f>
        <v>7</v>
      </c>
      <c r="F14" s="123">
        <f>'ОТП'!F154</f>
        <v>0.00255787037</v>
      </c>
      <c r="G14" s="72"/>
      <c r="H14" s="14"/>
      <c r="I14" s="14"/>
      <c r="J14" s="14"/>
      <c r="K14" s="14"/>
      <c r="L14" s="14"/>
      <c r="M14" s="14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119">
        <v>44082.0</v>
      </c>
      <c r="B15" s="120"/>
      <c r="C15" s="121"/>
      <c r="D15" s="122"/>
      <c r="E15" s="120"/>
      <c r="F15" s="123"/>
      <c r="G15" s="72"/>
      <c r="H15" s="14"/>
      <c r="I15" s="14"/>
      <c r="J15" s="14"/>
      <c r="K15" s="14"/>
      <c r="L15" s="14"/>
      <c r="M15" s="14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118">
        <v>44083.0</v>
      </c>
      <c r="B16" s="105"/>
      <c r="C16" s="114"/>
      <c r="D16" s="106"/>
      <c r="E16" s="105"/>
      <c r="F16" s="107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118">
        <v>44084.0</v>
      </c>
      <c r="B17" s="105">
        <f>'ОТП'!N152</f>
        <v>1</v>
      </c>
      <c r="C17" s="105">
        <f>'ОТП'!N162</f>
        <v>7</v>
      </c>
      <c r="D17" s="112">
        <f>'ОТП'!N153</f>
        <v>7</v>
      </c>
      <c r="E17" s="112">
        <f>'ОТП'!N161</f>
        <v>11</v>
      </c>
      <c r="F17" s="107">
        <f>'ОТП'!N154</f>
        <v>0.03728009259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118">
        <v>44085.0</v>
      </c>
      <c r="B18" s="105">
        <f>'ОТП'!R152</f>
        <v>1</v>
      </c>
      <c r="C18" s="105">
        <f>'ОТП'!R162</f>
        <v>3</v>
      </c>
      <c r="D18" s="112">
        <f>'ОТП'!R153</f>
        <v>3</v>
      </c>
      <c r="E18" s="112">
        <f>'ОТП'!R161</f>
        <v>10</v>
      </c>
      <c r="F18" s="107">
        <f>'ОТП'!R154</f>
        <v>0.02612268519</v>
      </c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118">
        <v>44086.0</v>
      </c>
      <c r="B19" s="105"/>
      <c r="C19" s="114"/>
      <c r="D19" s="106"/>
      <c r="E19" s="105"/>
      <c r="F19" s="107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118">
        <v>44087.0</v>
      </c>
      <c r="B20" s="105"/>
      <c r="C20" s="114"/>
      <c r="D20" s="106"/>
      <c r="E20" s="105"/>
      <c r="F20" s="107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118">
        <v>44088.0</v>
      </c>
      <c r="B21" s="105">
        <f>'ОТП'!T152</f>
        <v>1</v>
      </c>
      <c r="C21" s="105">
        <f>'ОТП'!T162</f>
        <v>1</v>
      </c>
      <c r="D21" s="113">
        <f>'ОТП'!T153</f>
        <v>1</v>
      </c>
      <c r="E21" s="112">
        <f>'ОТП'!T161</f>
        <v>10</v>
      </c>
      <c r="F21" s="107">
        <f>'ОТП'!T154</f>
        <v>0.007662037037</v>
      </c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118">
        <v>44089.0</v>
      </c>
      <c r="B22" s="105">
        <f>'ОТП'!X152</f>
        <v>1</v>
      </c>
      <c r="C22" s="105">
        <f>'ОТП'!X162</f>
        <v>3</v>
      </c>
      <c r="D22" s="112">
        <f>'ОТП'!X153</f>
        <v>3</v>
      </c>
      <c r="E22" s="112">
        <f>'ОТП'!X161</f>
        <v>10</v>
      </c>
      <c r="F22" s="107">
        <f>'ОТП'!X154</f>
        <v>0.006863425926</v>
      </c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119">
        <v>44090.0</v>
      </c>
      <c r="B23" s="120"/>
      <c r="C23" s="121"/>
      <c r="D23" s="122"/>
      <c r="E23" s="120"/>
      <c r="F23" s="12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119">
        <v>44091.0</v>
      </c>
      <c r="B24" s="120"/>
      <c r="C24" s="121"/>
      <c r="D24" s="122"/>
      <c r="E24" s="120"/>
      <c r="F24" s="12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119">
        <v>44092.0</v>
      </c>
      <c r="B25" s="120">
        <f>'ОТП'!AG152</f>
        <v>0.9868421053</v>
      </c>
      <c r="C25" s="120">
        <f>'ОТП'!AG162</f>
        <v>7.894736842</v>
      </c>
      <c r="D25" s="124">
        <f>'ОТП'!AG153</f>
        <v>8</v>
      </c>
      <c r="E25" s="124">
        <f>'ОТП'!AG161</f>
        <v>10</v>
      </c>
      <c r="F25" s="123">
        <f>'ОТП'!AG154</f>
        <v>0.02849537037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119">
        <v>44093.0</v>
      </c>
      <c r="B26" s="120">
        <f>'ОТП'!AN152</f>
        <v>1</v>
      </c>
      <c r="C26" s="120">
        <f>'ОТП'!AN162</f>
        <v>6</v>
      </c>
      <c r="D26" s="124">
        <f>'ОТП'!AN153</f>
        <v>6</v>
      </c>
      <c r="E26" s="124">
        <f>'ОТП'!AN161</f>
        <v>12</v>
      </c>
      <c r="F26" s="123">
        <f>'ОТП'!AN154</f>
        <v>0.03787037037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119">
        <v>44094.0</v>
      </c>
      <c r="B27" s="120"/>
      <c r="C27" s="121"/>
      <c r="D27" s="122"/>
      <c r="E27" s="120"/>
      <c r="F27" s="12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119">
        <v>44095.0</v>
      </c>
      <c r="B28" s="120"/>
      <c r="C28" s="121"/>
      <c r="D28" s="122"/>
      <c r="E28" s="120"/>
      <c r="F28" s="12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119">
        <v>44096.0</v>
      </c>
      <c r="B29" s="120">
        <f>'ОТП'!AQ152</f>
        <v>1</v>
      </c>
      <c r="C29" s="120">
        <f>'ОТП'!AQ162</f>
        <v>2</v>
      </c>
      <c r="D29" s="124">
        <f>'ОТП'!AQ153</f>
        <v>2</v>
      </c>
      <c r="E29" s="124">
        <f>'ОТП'!AQ161</f>
        <v>15</v>
      </c>
      <c r="F29" s="123">
        <f>'ОТП'!AQ154</f>
        <v>0.01081018519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118">
        <v>44097.0</v>
      </c>
      <c r="B30" s="105">
        <f>'ОТП'!AS152</f>
        <v>1</v>
      </c>
      <c r="C30" s="105">
        <f>'ОТП'!AS162</f>
        <v>1</v>
      </c>
      <c r="D30" s="112">
        <f>'ОТП'!AS153</f>
        <v>1</v>
      </c>
      <c r="E30" s="112">
        <f>'ОТП'!AS161</f>
        <v>19</v>
      </c>
      <c r="F30" s="107">
        <f>'ОТП'!AS154</f>
        <v>0.001435185185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118">
        <v>44098.0</v>
      </c>
      <c r="B31" s="105"/>
      <c r="C31" s="114"/>
      <c r="D31" s="113"/>
      <c r="E31" s="112"/>
      <c r="F31" s="107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118">
        <v>44099.0</v>
      </c>
      <c r="B32" s="105"/>
      <c r="C32" s="114"/>
      <c r="D32" s="113"/>
      <c r="E32" s="112"/>
      <c r="F32" s="107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118">
        <v>44100.0</v>
      </c>
      <c r="B33" s="105">
        <f>'ОТП'!AU152</f>
        <v>1</v>
      </c>
      <c r="C33" s="105">
        <f>'ОТП'!AU162</f>
        <v>1</v>
      </c>
      <c r="D33" s="112">
        <f>'ОТП'!AU153</f>
        <v>1</v>
      </c>
      <c r="E33" s="112">
        <f>'ОТП'!AU161</f>
        <v>22</v>
      </c>
      <c r="F33" s="107">
        <f>'ОТП'!AU154</f>
        <v>0.004050925926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118">
        <v>44101.0</v>
      </c>
      <c r="B34" s="105">
        <f>'ОТП'!BC152</f>
        <v>1</v>
      </c>
      <c r="C34" s="105">
        <f>'ОТП'!BC162</f>
        <v>7</v>
      </c>
      <c r="D34" s="113">
        <f>'ОТП'!BC153</f>
        <v>7</v>
      </c>
      <c r="E34" s="112">
        <f>'ОТП'!BC161</f>
        <v>22</v>
      </c>
      <c r="F34" s="107">
        <f>'ОТП'!BC154</f>
        <v>0.03203703704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118">
        <v>44102.0</v>
      </c>
      <c r="B35" s="105"/>
      <c r="C35" s="105"/>
      <c r="D35" s="113"/>
      <c r="E35" s="112"/>
      <c r="F35" s="107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118">
        <v>44103.0</v>
      </c>
      <c r="B36" s="105"/>
      <c r="C36" s="105"/>
      <c r="D36" s="113"/>
      <c r="E36" s="116"/>
      <c r="F36" s="107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119">
        <v>44104.0</v>
      </c>
      <c r="B37" s="120"/>
      <c r="C37" s="120"/>
      <c r="D37" s="122"/>
      <c r="E37" s="120"/>
      <c r="F37" s="12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25"/>
      <c r="B38" s="120"/>
      <c r="C38" s="120"/>
      <c r="D38" s="121"/>
      <c r="E38" s="120"/>
      <c r="F38" s="123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126"/>
      <c r="B39" s="127"/>
      <c r="C39" s="12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126"/>
      <c r="B40" s="127"/>
      <c r="C40" s="128"/>
      <c r="D40" s="128"/>
      <c r="E40" s="128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126"/>
      <c r="B41" s="127"/>
      <c r="C41" s="12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126"/>
      <c r="B42" s="127"/>
      <c r="C42" s="128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126"/>
      <c r="B43" s="127"/>
      <c r="C43" s="128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126"/>
      <c r="B44" s="127"/>
      <c r="C44" s="128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126"/>
      <c r="B45" s="127"/>
      <c r="C45" s="128"/>
      <c r="D45" s="128"/>
      <c r="E45" s="128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126"/>
      <c r="B46" s="127"/>
      <c r="C46" s="12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126"/>
      <c r="B47" s="127"/>
      <c r="C47" s="128"/>
      <c r="D47" s="128"/>
      <c r="E47" s="128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126"/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126"/>
      <c r="B49" s="129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126"/>
      <c r="B50" s="129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126"/>
      <c r="B51" s="129"/>
      <c r="C51" s="72"/>
      <c r="D51" s="127"/>
      <c r="E51" s="127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126"/>
      <c r="B52" s="129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126"/>
      <c r="B53" s="129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126"/>
      <c r="B54" s="129"/>
      <c r="C54" s="72"/>
      <c r="D54" s="128"/>
      <c r="E54" s="128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130"/>
      <c r="B55" s="131"/>
      <c r="C55" s="14"/>
      <c r="D55" s="14"/>
      <c r="E55" s="14"/>
      <c r="F55" s="14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130"/>
      <c r="B56" s="131"/>
      <c r="C56" s="14"/>
      <c r="D56" s="14"/>
      <c r="E56" s="14"/>
      <c r="F56" s="14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130"/>
      <c r="B57" s="131"/>
      <c r="C57" s="14"/>
      <c r="D57" s="14"/>
      <c r="E57" s="14"/>
      <c r="F57" s="14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130"/>
      <c r="B58" s="132"/>
      <c r="C58" s="14"/>
      <c r="D58" s="14"/>
      <c r="E58" s="14"/>
      <c r="F58" s="14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130"/>
      <c r="B59" s="132"/>
      <c r="C59" s="14"/>
      <c r="D59" s="14"/>
      <c r="E59" s="14"/>
      <c r="F59" s="14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130"/>
      <c r="B60" s="132"/>
      <c r="C60" s="14"/>
      <c r="D60" s="14"/>
      <c r="E60" s="14"/>
      <c r="F60" s="14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130"/>
      <c r="B61" s="132"/>
      <c r="C61" s="14"/>
      <c r="D61" s="132"/>
      <c r="E61" s="132"/>
      <c r="F61" s="1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130"/>
      <c r="B62" s="132"/>
      <c r="C62" s="14"/>
      <c r="D62" s="14"/>
      <c r="E62" s="14"/>
      <c r="F62" s="1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130"/>
      <c r="B63" s="132"/>
      <c r="C63" s="14"/>
      <c r="D63" s="14"/>
      <c r="E63" s="14"/>
      <c r="F63" s="1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130"/>
      <c r="B64" s="132"/>
      <c r="C64" s="14"/>
      <c r="D64" s="14"/>
      <c r="E64" s="14"/>
      <c r="F64" s="1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130"/>
      <c r="B65" s="132"/>
      <c r="C65" s="14"/>
      <c r="D65" s="14"/>
      <c r="E65" s="14"/>
      <c r="F65" s="1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130"/>
      <c r="B66" s="132"/>
      <c r="C66" s="14"/>
      <c r="D66" s="14"/>
      <c r="E66" s="14"/>
      <c r="F66" s="1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130"/>
      <c r="B67" s="132"/>
      <c r="C67" s="14"/>
      <c r="D67" s="14"/>
      <c r="E67" s="14"/>
      <c r="F67" s="1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30"/>
      <c r="B68" s="132"/>
      <c r="C68" s="14"/>
      <c r="D68" s="14"/>
      <c r="E68" s="14"/>
      <c r="F68" s="1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130"/>
      <c r="B69" s="132"/>
      <c r="C69" s="14"/>
      <c r="D69" s="132"/>
      <c r="E69" s="132"/>
      <c r="F69" s="1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130"/>
      <c r="B70" s="132"/>
      <c r="C70" s="14"/>
      <c r="D70" s="14"/>
      <c r="E70" s="14"/>
      <c r="F70" s="1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130"/>
      <c r="B71" s="132"/>
      <c r="C71" s="14"/>
      <c r="D71" s="14"/>
      <c r="E71" s="14"/>
      <c r="F71" s="1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130"/>
      <c r="B72" s="132"/>
      <c r="C72" s="14"/>
      <c r="D72" s="14"/>
      <c r="E72" s="14"/>
      <c r="F72" s="1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130"/>
      <c r="B73" s="132"/>
      <c r="C73" s="14"/>
      <c r="D73" s="14"/>
      <c r="E73" s="14"/>
      <c r="F73" s="1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130"/>
      <c r="B74" s="132"/>
      <c r="C74" s="14"/>
      <c r="D74" s="14"/>
      <c r="E74" s="14"/>
      <c r="F74" s="1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130"/>
      <c r="B75" s="132"/>
      <c r="C75" s="14"/>
      <c r="D75" s="133"/>
      <c r="E75" s="133"/>
      <c r="F75" s="1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130"/>
      <c r="B76" s="132"/>
      <c r="C76" s="14"/>
      <c r="D76" s="132"/>
      <c r="E76" s="132"/>
      <c r="F76" s="1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130"/>
      <c r="B77" s="132"/>
      <c r="C77" s="14"/>
      <c r="D77" s="14"/>
      <c r="E77" s="14"/>
      <c r="F77" s="1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130"/>
      <c r="B78" s="132"/>
      <c r="C78" s="14"/>
      <c r="D78" s="14"/>
      <c r="E78" s="14"/>
      <c r="F78" s="1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130"/>
      <c r="B79" s="132"/>
      <c r="C79" s="14"/>
      <c r="D79" s="14"/>
      <c r="E79" s="14"/>
      <c r="F79" s="1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130"/>
      <c r="B80" s="132"/>
      <c r="C80" s="14"/>
      <c r="D80" s="14"/>
      <c r="E80" s="14"/>
      <c r="F80" s="1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130"/>
      <c r="B81" s="132"/>
      <c r="C81" s="14"/>
      <c r="D81" s="14"/>
      <c r="E81" s="14"/>
      <c r="F81" s="1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130"/>
      <c r="B82" s="132"/>
      <c r="C82" s="14"/>
      <c r="D82" s="132"/>
      <c r="E82" s="132"/>
      <c r="F82" s="1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130"/>
      <c r="B83" s="132"/>
      <c r="C83" s="14"/>
      <c r="D83" s="14"/>
      <c r="E83" s="14"/>
      <c r="F83" s="1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130"/>
      <c r="B84" s="132"/>
      <c r="C84" s="14"/>
      <c r="D84" s="14"/>
      <c r="E84" s="14"/>
      <c r="F84" s="1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130"/>
      <c r="B85" s="132"/>
      <c r="C85" s="14"/>
      <c r="D85" s="14"/>
      <c r="E85" s="14"/>
      <c r="F85" s="1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30"/>
      <c r="B86" s="132"/>
      <c r="C86" s="14"/>
      <c r="D86" s="14"/>
      <c r="E86" s="14"/>
      <c r="F86" s="1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130"/>
      <c r="B87" s="132"/>
      <c r="C87" s="14"/>
      <c r="D87" s="14"/>
      <c r="E87" s="14"/>
      <c r="F87" s="1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130"/>
      <c r="B88" s="133"/>
      <c r="C88" s="14"/>
      <c r="D88" s="132"/>
      <c r="E88" s="132"/>
      <c r="F88" s="1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30"/>
      <c r="B89" s="133"/>
      <c r="C89" s="14"/>
      <c r="D89" s="132"/>
      <c r="E89" s="132"/>
      <c r="F89" s="1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130"/>
      <c r="B90" s="132"/>
      <c r="C90" s="14"/>
      <c r="D90" s="14"/>
      <c r="E90" s="14"/>
      <c r="F90" s="14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30"/>
      <c r="B91" s="132"/>
      <c r="C91" s="14"/>
      <c r="D91" s="14"/>
      <c r="E91" s="14"/>
      <c r="F91" s="14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130"/>
      <c r="B92" s="133"/>
      <c r="C92" s="14"/>
      <c r="D92" s="14"/>
      <c r="E92" s="14"/>
      <c r="F92" s="14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130"/>
      <c r="B93" s="133"/>
      <c r="C93" s="14"/>
      <c r="D93" s="14"/>
      <c r="E93" s="14"/>
      <c r="F93" s="14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130"/>
      <c r="B94" s="133"/>
      <c r="C94" s="14"/>
      <c r="D94" s="14"/>
      <c r="E94" s="14"/>
      <c r="F94" s="14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130"/>
      <c r="B95" s="133"/>
      <c r="C95" s="14"/>
      <c r="D95" s="14"/>
      <c r="E95" s="14"/>
      <c r="F95" s="14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130"/>
      <c r="B96" s="133"/>
      <c r="C96" s="14"/>
      <c r="D96" s="132"/>
      <c r="E96" s="132"/>
      <c r="F96" s="14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30"/>
      <c r="B97" s="133"/>
      <c r="C97" s="14"/>
      <c r="D97" s="14"/>
      <c r="E97" s="14"/>
      <c r="F97" s="14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130"/>
      <c r="B98" s="133"/>
      <c r="C98" s="14"/>
      <c r="D98" s="14"/>
      <c r="E98" s="14"/>
      <c r="F98" s="14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130"/>
      <c r="B99" s="133"/>
      <c r="C99" s="14"/>
      <c r="D99" s="14"/>
      <c r="E99" s="14"/>
      <c r="F99" s="14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130"/>
      <c r="B100" s="133"/>
      <c r="C100" s="14"/>
      <c r="D100" s="14"/>
      <c r="E100" s="14"/>
      <c r="F100" s="14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130"/>
      <c r="B101" s="133"/>
      <c r="C101" s="14"/>
      <c r="D101" s="14"/>
      <c r="E101" s="14"/>
      <c r="F101" s="14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130"/>
      <c r="B102" s="133"/>
      <c r="C102" s="14"/>
      <c r="D102" s="14"/>
      <c r="E102" s="14"/>
      <c r="F102" s="14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130"/>
      <c r="B103" s="133"/>
      <c r="C103" s="14"/>
      <c r="D103" s="132"/>
      <c r="E103" s="132"/>
      <c r="F103" s="14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130"/>
      <c r="B104" s="133"/>
      <c r="C104" s="14"/>
      <c r="D104" s="14"/>
      <c r="E104" s="14"/>
      <c r="F104" s="14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130"/>
      <c r="B105" s="133"/>
      <c r="C105" s="14"/>
      <c r="D105" s="14"/>
      <c r="E105" s="14"/>
      <c r="F105" s="14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130"/>
      <c r="B106" s="133"/>
      <c r="C106" s="14"/>
      <c r="D106" s="14"/>
      <c r="E106" s="14"/>
      <c r="F106" s="14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130"/>
      <c r="B107" s="133"/>
      <c r="C107" s="14"/>
      <c r="D107" s="14"/>
      <c r="E107" s="14"/>
      <c r="F107" s="14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30"/>
      <c r="B108" s="133"/>
      <c r="C108" s="14"/>
      <c r="D108" s="14"/>
      <c r="E108" s="14"/>
      <c r="F108" s="14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130"/>
      <c r="B109" s="133"/>
      <c r="C109" s="14"/>
      <c r="D109" s="14"/>
      <c r="E109" s="14"/>
      <c r="F109" s="14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130"/>
      <c r="B110" s="132"/>
      <c r="C110" s="14"/>
      <c r="D110" s="132"/>
      <c r="E110" s="132"/>
      <c r="F110" s="14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130"/>
      <c r="B111" s="132"/>
      <c r="C111" s="14"/>
      <c r="D111" s="14"/>
      <c r="E111" s="14"/>
      <c r="F111" s="14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130"/>
      <c r="B112" s="132"/>
      <c r="C112" s="14"/>
      <c r="D112" s="14"/>
      <c r="E112" s="14"/>
      <c r="F112" s="14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130"/>
      <c r="B113" s="132"/>
      <c r="C113" s="14"/>
      <c r="D113" s="14"/>
      <c r="E113" s="14"/>
      <c r="F113" s="14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130"/>
      <c r="B114" s="14"/>
      <c r="C114" s="14"/>
      <c r="D114" s="14"/>
      <c r="E114" s="14"/>
      <c r="F114" s="14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130"/>
      <c r="B115" s="132"/>
      <c r="C115" s="14"/>
      <c r="D115" s="14"/>
      <c r="E115" s="14"/>
      <c r="F115" s="14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130"/>
      <c r="B116" s="132"/>
      <c r="C116" s="14"/>
      <c r="D116" s="14"/>
      <c r="E116" s="14"/>
      <c r="F116" s="14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130"/>
      <c r="B117" s="132"/>
      <c r="C117" s="14"/>
      <c r="D117" s="132"/>
      <c r="E117" s="132"/>
      <c r="F117" s="14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130"/>
      <c r="B118" s="14"/>
      <c r="C118" s="14"/>
      <c r="D118" s="14"/>
      <c r="E118" s="14"/>
      <c r="F118" s="14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130"/>
      <c r="B119" s="14"/>
      <c r="C119" s="14"/>
      <c r="D119" s="14"/>
      <c r="E119" s="14"/>
      <c r="F119" s="14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130"/>
      <c r="B120" s="132"/>
      <c r="C120" s="14"/>
      <c r="D120" s="14"/>
      <c r="E120" s="14"/>
      <c r="F120" s="14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130"/>
      <c r="B121" s="132"/>
      <c r="C121" s="14"/>
      <c r="D121" s="14"/>
      <c r="E121" s="14"/>
      <c r="F121" s="14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130"/>
      <c r="B122" s="14"/>
      <c r="C122" s="14"/>
      <c r="D122" s="14"/>
      <c r="E122" s="14"/>
      <c r="F122" s="14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130"/>
      <c r="B123" s="14"/>
      <c r="C123" s="14"/>
      <c r="D123" s="14"/>
      <c r="E123" s="14"/>
      <c r="F123" s="14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130"/>
      <c r="B124" s="132"/>
      <c r="C124" s="14"/>
      <c r="D124" s="132"/>
      <c r="E124" s="132"/>
      <c r="F124" s="14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130"/>
      <c r="B125" s="132"/>
      <c r="C125" s="14"/>
      <c r="D125" s="14"/>
      <c r="E125" s="14"/>
      <c r="F125" s="14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130"/>
      <c r="B126" s="14"/>
      <c r="C126" s="14"/>
      <c r="D126" s="14"/>
      <c r="E126" s="14"/>
      <c r="F126" s="14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130"/>
      <c r="B127" s="14"/>
      <c r="C127" s="14"/>
      <c r="D127" s="14"/>
      <c r="E127" s="14"/>
      <c r="F127" s="14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130"/>
      <c r="B128" s="132"/>
      <c r="C128" s="14"/>
      <c r="D128" s="14"/>
      <c r="E128" s="14"/>
      <c r="F128" s="14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130"/>
      <c r="B129" s="132"/>
      <c r="C129" s="14"/>
      <c r="D129" s="14"/>
      <c r="E129" s="14"/>
      <c r="F129" s="14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130"/>
      <c r="B130" s="14"/>
      <c r="C130" s="14"/>
      <c r="D130" s="14"/>
      <c r="E130" s="14"/>
      <c r="F130" s="14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130"/>
      <c r="B131" s="14"/>
      <c r="C131" s="14"/>
      <c r="D131" s="132"/>
      <c r="E131" s="132"/>
      <c r="F131" s="14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130"/>
      <c r="B132" s="14"/>
      <c r="C132" s="14"/>
      <c r="D132" s="14"/>
      <c r="E132" s="14"/>
      <c r="F132" s="14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130"/>
      <c r="B133" s="132"/>
      <c r="C133" s="14"/>
      <c r="D133" s="14"/>
      <c r="E133" s="14"/>
      <c r="F133" s="14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130"/>
      <c r="B134" s="14"/>
      <c r="C134" s="14"/>
      <c r="D134" s="14"/>
      <c r="E134" s="14"/>
      <c r="F134" s="14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130"/>
      <c r="B135" s="14"/>
      <c r="C135" s="14"/>
      <c r="D135" s="14"/>
      <c r="E135" s="14"/>
      <c r="F135" s="14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130"/>
      <c r="B136" s="132"/>
      <c r="C136" s="14"/>
      <c r="D136" s="14"/>
      <c r="E136" s="14"/>
      <c r="F136" s="14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130"/>
      <c r="B137" s="132"/>
      <c r="C137" s="14"/>
      <c r="D137" s="132"/>
      <c r="E137" s="132"/>
      <c r="F137" s="14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130"/>
      <c r="B138" s="14"/>
      <c r="C138" s="14"/>
      <c r="D138" s="132"/>
      <c r="E138" s="132"/>
      <c r="F138" s="14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130"/>
      <c r="B139" s="134"/>
      <c r="C139" s="14"/>
      <c r="D139" s="14"/>
      <c r="E139" s="14"/>
      <c r="F139" s="14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130"/>
      <c r="B140" s="131"/>
      <c r="C140" s="14"/>
      <c r="D140" s="14"/>
      <c r="E140" s="14"/>
      <c r="F140" s="14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130"/>
      <c r="B141" s="131"/>
      <c r="C141" s="14"/>
      <c r="D141" s="14"/>
      <c r="E141" s="14"/>
      <c r="F141" s="14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130"/>
      <c r="B142" s="14"/>
      <c r="C142" s="14"/>
      <c r="D142" s="14"/>
      <c r="E142" s="14"/>
      <c r="F142" s="14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130"/>
      <c r="B143" s="14"/>
      <c r="C143" s="14"/>
      <c r="D143" s="14"/>
      <c r="E143" s="14"/>
      <c r="F143" s="14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130"/>
      <c r="B144" s="132"/>
      <c r="C144" s="14"/>
      <c r="D144" s="14"/>
      <c r="E144" s="14"/>
      <c r="F144" s="14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130"/>
      <c r="B145" s="132"/>
      <c r="C145" s="14"/>
      <c r="D145" s="132"/>
      <c r="E145" s="132"/>
      <c r="F145" s="14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130"/>
      <c r="B146" s="14"/>
      <c r="C146" s="14"/>
      <c r="D146" s="14"/>
      <c r="E146" s="14"/>
      <c r="F146" s="14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130"/>
      <c r="B147" s="14"/>
      <c r="C147" s="14"/>
      <c r="D147" s="14"/>
      <c r="E147" s="14"/>
      <c r="F147" s="14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130"/>
      <c r="B148" s="132"/>
      <c r="C148" s="14"/>
      <c r="D148" s="14"/>
      <c r="E148" s="14"/>
      <c r="F148" s="14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130"/>
      <c r="B149" s="132"/>
      <c r="C149" s="14"/>
      <c r="D149" s="14"/>
      <c r="E149" s="14"/>
      <c r="F149" s="14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130"/>
      <c r="B150" s="14"/>
      <c r="C150" s="14"/>
      <c r="D150" s="14"/>
      <c r="E150" s="14"/>
      <c r="F150" s="14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130"/>
      <c r="B151" s="132"/>
      <c r="C151" s="14"/>
      <c r="D151" s="14"/>
      <c r="E151" s="14"/>
      <c r="F151" s="14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130"/>
      <c r="B152" s="132"/>
      <c r="C152" s="14"/>
      <c r="D152" s="132"/>
      <c r="E152" s="132"/>
      <c r="F152" s="14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130"/>
      <c r="B153" s="132"/>
      <c r="C153" s="14"/>
      <c r="D153" s="14"/>
      <c r="E153" s="14"/>
      <c r="F153" s="14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130"/>
      <c r="B154" s="14"/>
      <c r="C154" s="14"/>
      <c r="D154" s="14"/>
      <c r="E154" s="14"/>
      <c r="F154" s="14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130"/>
      <c r="B155" s="14"/>
      <c r="C155" s="14"/>
      <c r="D155" s="14"/>
      <c r="E155" s="14"/>
      <c r="F155" s="14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130"/>
      <c r="B156" s="132"/>
      <c r="C156" s="14"/>
      <c r="D156" s="14"/>
      <c r="E156" s="14"/>
      <c r="F156" s="14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130"/>
      <c r="B157" s="132"/>
      <c r="C157" s="14"/>
      <c r="D157" s="14"/>
      <c r="E157" s="14"/>
      <c r="F157" s="14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130"/>
      <c r="B158" s="14"/>
      <c r="C158" s="14"/>
      <c r="D158" s="14"/>
      <c r="E158" s="14"/>
      <c r="F158" s="14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130"/>
      <c r="B159" s="14"/>
      <c r="C159" s="14"/>
      <c r="D159" s="14"/>
      <c r="E159" s="14"/>
      <c r="F159" s="14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130"/>
      <c r="B160" s="132"/>
      <c r="C160" s="14"/>
      <c r="D160" s="14"/>
      <c r="E160" s="14"/>
      <c r="F160" s="14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130"/>
      <c r="B161" s="132"/>
      <c r="C161" s="14"/>
      <c r="D161" s="14"/>
      <c r="E161" s="14"/>
      <c r="F161" s="14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130"/>
      <c r="B162" s="14"/>
      <c r="C162" s="14"/>
      <c r="D162" s="14"/>
      <c r="E162" s="14"/>
      <c r="F162" s="14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130"/>
      <c r="B163" s="14"/>
      <c r="C163" s="14"/>
      <c r="D163" s="14"/>
      <c r="E163" s="14"/>
      <c r="F163" s="14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130"/>
      <c r="B164" s="132"/>
      <c r="C164" s="14"/>
      <c r="D164" s="14"/>
      <c r="E164" s="14"/>
      <c r="F164" s="14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130"/>
      <c r="B165" s="132"/>
      <c r="C165" s="14"/>
      <c r="D165" s="14"/>
      <c r="E165" s="14"/>
      <c r="F165" s="14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130"/>
      <c r="B166" s="14"/>
      <c r="C166" s="14"/>
      <c r="D166" s="14"/>
      <c r="E166" s="14"/>
      <c r="F166" s="14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130"/>
      <c r="B167" s="14"/>
      <c r="C167" s="14"/>
      <c r="D167" s="14"/>
      <c r="E167" s="14"/>
      <c r="F167" s="14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130"/>
      <c r="B168" s="132"/>
      <c r="C168" s="14"/>
      <c r="D168" s="14"/>
      <c r="E168" s="14"/>
      <c r="F168" s="14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130"/>
      <c r="B169" s="132"/>
      <c r="C169" s="14"/>
      <c r="D169" s="14"/>
      <c r="E169" s="14"/>
      <c r="F169" s="14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130"/>
      <c r="B170" s="14"/>
      <c r="C170" s="14"/>
      <c r="D170" s="14"/>
      <c r="E170" s="14"/>
      <c r="F170" s="14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130"/>
      <c r="B171" s="14"/>
      <c r="C171" s="14"/>
      <c r="D171" s="14"/>
      <c r="E171" s="14"/>
      <c r="F171" s="14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130"/>
      <c r="B172" s="132"/>
      <c r="C172" s="132"/>
      <c r="D172" s="14"/>
      <c r="E172" s="14"/>
      <c r="F172" s="135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130"/>
      <c r="B173" s="132"/>
      <c r="C173" s="132"/>
      <c r="D173" s="14"/>
      <c r="E173" s="14"/>
      <c r="F173" s="135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130"/>
      <c r="B174" s="14"/>
      <c r="C174" s="14"/>
      <c r="D174" s="14"/>
      <c r="E174" s="14"/>
      <c r="F174" s="14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130"/>
      <c r="B175" s="14"/>
      <c r="C175" s="14"/>
      <c r="D175" s="14"/>
      <c r="E175" s="14"/>
      <c r="F175" s="14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130"/>
      <c r="B176" s="132"/>
      <c r="C176" s="132"/>
      <c r="D176" s="14"/>
      <c r="E176" s="14"/>
      <c r="F176" s="135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130"/>
      <c r="B177" s="132"/>
      <c r="C177" s="132"/>
      <c r="D177" s="14"/>
      <c r="E177" s="14"/>
      <c r="F177" s="135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130"/>
      <c r="B178" s="14"/>
      <c r="C178" s="14"/>
      <c r="D178" s="14"/>
      <c r="E178" s="14"/>
      <c r="F178" s="14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130"/>
      <c r="B179" s="14"/>
      <c r="C179" s="14"/>
      <c r="D179" s="14"/>
      <c r="E179" s="14"/>
      <c r="F179" s="14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130"/>
      <c r="B180" s="132"/>
      <c r="C180" s="132"/>
      <c r="D180" s="14"/>
      <c r="E180" s="14"/>
      <c r="F180" s="135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130"/>
      <c r="B181" s="132"/>
      <c r="C181" s="132"/>
      <c r="D181" s="14"/>
      <c r="E181" s="14"/>
      <c r="F181" s="135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130"/>
      <c r="B182" s="14"/>
      <c r="C182" s="14"/>
      <c r="D182" s="14"/>
      <c r="E182" s="14"/>
      <c r="F182" s="14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130"/>
      <c r="B183" s="14"/>
      <c r="C183" s="14"/>
      <c r="D183" s="14"/>
      <c r="E183" s="14"/>
      <c r="F183" s="14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130"/>
      <c r="B184" s="136"/>
      <c r="C184" s="132"/>
      <c r="D184" s="14"/>
      <c r="E184" s="14"/>
      <c r="F184" s="135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130"/>
      <c r="B185" s="137"/>
      <c r="C185" s="14"/>
      <c r="D185" s="14"/>
      <c r="E185" s="14"/>
      <c r="F185" s="14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130"/>
      <c r="B186" s="137"/>
      <c r="C186" s="14"/>
      <c r="D186" s="14"/>
      <c r="E186" s="14"/>
      <c r="F186" s="14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130"/>
      <c r="B187" s="137"/>
      <c r="C187" s="14"/>
      <c r="D187" s="14"/>
      <c r="E187" s="14"/>
      <c r="F187" s="14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130"/>
      <c r="B188" s="137"/>
      <c r="C188" s="14"/>
      <c r="D188" s="14"/>
      <c r="E188" s="14"/>
      <c r="F188" s="14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130"/>
      <c r="B189" s="137"/>
      <c r="C189" s="14"/>
      <c r="D189" s="14"/>
      <c r="E189" s="14"/>
      <c r="F189" s="14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130"/>
      <c r="B190" s="137"/>
      <c r="C190" s="14"/>
      <c r="D190" s="14"/>
      <c r="E190" s="14"/>
      <c r="F190" s="14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12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12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12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12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12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12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12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12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12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12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12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12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12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12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12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12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12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12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12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12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12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12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12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12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12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12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12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12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12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12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12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12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12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12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12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12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12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12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12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12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12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12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12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12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12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12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12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12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12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12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12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12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12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12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12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12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12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12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12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12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12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12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12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12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12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12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12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12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12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12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12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12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12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12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12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12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12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12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12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12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12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12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12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12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12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12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12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12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12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12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12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12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12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12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12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12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12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12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12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12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12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12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12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12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12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12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12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12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12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12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12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12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12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12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12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12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12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12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12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12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12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12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12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126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126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126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126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126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126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12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12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12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12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12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12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12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12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12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12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12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12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12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12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12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12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12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12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12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12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12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12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12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12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12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12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12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12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12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12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12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12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12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12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12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12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12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12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12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12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12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12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12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12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12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12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12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12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12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12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12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12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12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12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12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12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12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12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12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12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12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12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12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12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12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12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12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12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12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12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12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12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12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12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12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12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12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12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12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12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12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12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12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12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12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12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12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12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12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12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12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12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12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12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12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12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12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12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12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12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12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12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12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12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12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12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12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12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12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12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12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12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12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12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12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12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12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12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12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12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12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12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12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12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12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12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12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12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12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12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12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12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12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12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12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12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12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12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12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12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12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12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12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12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12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12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12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12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126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126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126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126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126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126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12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12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12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12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12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12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12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12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12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12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12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12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12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12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12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12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12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12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12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12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12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12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12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12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12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12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12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12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12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12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12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12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12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12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12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12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12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12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12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12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12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12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12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12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12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12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12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12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12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12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12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12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12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12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12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12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12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12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12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12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12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12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12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12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12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12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12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12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12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12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12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12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12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12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12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12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12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12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12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12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12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12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12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12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12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12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12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12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12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12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12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12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12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12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12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12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12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12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12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12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12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12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12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12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12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12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12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12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12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12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12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12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12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12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12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12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12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12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12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12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12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12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12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12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12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12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12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12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12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12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12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12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12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12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12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12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12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12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12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12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12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12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12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12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12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12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12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12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126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126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126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126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126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126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126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126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126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126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126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126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126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126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126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126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126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126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126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126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126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126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126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126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126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126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126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126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126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126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126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126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126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126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126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126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126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126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126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126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126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126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126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126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126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126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126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126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126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126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126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126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126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126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126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126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126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126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126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126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126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126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126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126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126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126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126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126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126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126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126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126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126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126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126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126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126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126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126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126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126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126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126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126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126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126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126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126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126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126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126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126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126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126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126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126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126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126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126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126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126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126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126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126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126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126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126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126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126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126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126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126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126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126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126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126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126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126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126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126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126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126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126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126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126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126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126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126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126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126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126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126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126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126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126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126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126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126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126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126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126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126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126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126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126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126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126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126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126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126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126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126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126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126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126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126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126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126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126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126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126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126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126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126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126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126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126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126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126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126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126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126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126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126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126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126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126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126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126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126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126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126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126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126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126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126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126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126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126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126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126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126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126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126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126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126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126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126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126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126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126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126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126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126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126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126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126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126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126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126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126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126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126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126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126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126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126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126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126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126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126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126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126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126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126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126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126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126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126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126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126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126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126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126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126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126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126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126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126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126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126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126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126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126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126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126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126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126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126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126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126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126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126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126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126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126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126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126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126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126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126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126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126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126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126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126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126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126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126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126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126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126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126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126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126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126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126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126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126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126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126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126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126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126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126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126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126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126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126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126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126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126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126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126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126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126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126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126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126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126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126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126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126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126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126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126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126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126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126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126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126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126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126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126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126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126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126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126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126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126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126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126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126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126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126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126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126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126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126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126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126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126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126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126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126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126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126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126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126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126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126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126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126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126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126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126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126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126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126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126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126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126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126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126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126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126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126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126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126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126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126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126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126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126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126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126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126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126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126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126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126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126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126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126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126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126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126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126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>
      <c r="A1000" s="126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>
      <c r="A1001" s="126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8" t="s">
        <v>246</v>
      </c>
      <c r="B1" s="139" t="s">
        <v>161</v>
      </c>
      <c r="C1" s="101" t="s">
        <v>247</v>
      </c>
      <c r="D1" s="102" t="s">
        <v>235</v>
      </c>
      <c r="E1" s="102" t="s">
        <v>230</v>
      </c>
      <c r="F1" s="103" t="s">
        <v>222</v>
      </c>
      <c r="G1" s="140"/>
      <c r="H1" s="102" t="s">
        <v>237</v>
      </c>
      <c r="I1" s="103" t="s">
        <v>161</v>
      </c>
      <c r="J1" s="102" t="s">
        <v>247</v>
      </c>
      <c r="K1" s="102" t="s">
        <v>235</v>
      </c>
      <c r="L1" s="102" t="s">
        <v>230</v>
      </c>
      <c r="M1" s="103" t="s">
        <v>222</v>
      </c>
      <c r="N1" s="72"/>
      <c r="O1" s="102" t="s">
        <v>240</v>
      </c>
      <c r="P1" s="102" t="s">
        <v>232</v>
      </c>
      <c r="Q1" s="103" t="s">
        <v>238</v>
      </c>
      <c r="R1" s="103" t="s">
        <v>235</v>
      </c>
      <c r="S1" s="103" t="s">
        <v>239</v>
      </c>
      <c r="T1" s="72"/>
      <c r="U1" s="72"/>
      <c r="V1" s="72"/>
      <c r="W1" s="72"/>
      <c r="X1" s="72"/>
      <c r="Y1" s="72"/>
      <c r="Z1" s="72"/>
    </row>
    <row r="2">
      <c r="A2" s="104">
        <v>44069.0</v>
      </c>
      <c r="B2" s="105"/>
      <c r="C2" s="105"/>
      <c r="D2" s="114"/>
      <c r="E2" s="105"/>
      <c r="F2" s="107"/>
      <c r="G2" s="140"/>
      <c r="H2" s="141" t="s">
        <v>241</v>
      </c>
      <c r="I2" s="131"/>
      <c r="J2" s="142"/>
      <c r="K2" s="143"/>
      <c r="L2" s="132"/>
      <c r="M2" s="144"/>
      <c r="N2" s="72"/>
      <c r="O2" s="145" t="s">
        <v>248</v>
      </c>
      <c r="P2" s="131"/>
      <c r="Q2" s="146"/>
      <c r="R2" s="147"/>
      <c r="S2" s="135"/>
      <c r="T2" s="72"/>
      <c r="U2" s="72"/>
      <c r="V2" s="72"/>
      <c r="W2" s="72"/>
      <c r="X2" s="72"/>
      <c r="Y2" s="72"/>
      <c r="Z2" s="72"/>
    </row>
    <row r="3">
      <c r="A3" s="104">
        <v>44070.0</v>
      </c>
      <c r="B3" s="148"/>
      <c r="C3" s="148"/>
      <c r="D3" s="149"/>
      <c r="E3" s="149"/>
      <c r="F3" s="150"/>
      <c r="G3" s="140"/>
      <c r="H3" s="151" t="s">
        <v>242</v>
      </c>
      <c r="I3" s="131">
        <f>SUM(E9:E15)/J3</f>
        <v>1</v>
      </c>
      <c r="J3" s="152">
        <f t="shared" ref="J3:K3" si="1">SUM(C9:C15)</f>
        <v>1</v>
      </c>
      <c r="K3" s="153">
        <f t="shared" si="1"/>
        <v>7</v>
      </c>
      <c r="L3" s="132">
        <f t="shared" ref="L3:L5" si="3">I3*J3</f>
        <v>1</v>
      </c>
      <c r="M3" s="144">
        <f>SUM(F9:F15)</f>
        <v>0.00255787037</v>
      </c>
      <c r="N3" s="72"/>
      <c r="O3" s="14"/>
      <c r="P3" s="133"/>
      <c r="Q3" s="14"/>
      <c r="R3" s="14"/>
      <c r="S3" s="14"/>
      <c r="T3" s="72"/>
      <c r="U3" s="72"/>
      <c r="V3" s="72"/>
      <c r="W3" s="72"/>
      <c r="X3" s="72"/>
      <c r="Y3" s="72"/>
      <c r="Z3" s="72"/>
    </row>
    <row r="4">
      <c r="A4" s="104">
        <v>44071.0</v>
      </c>
      <c r="B4" s="148"/>
      <c r="C4" s="148"/>
      <c r="D4" s="149"/>
      <c r="E4" s="149"/>
      <c r="F4" s="150"/>
      <c r="G4" s="140"/>
      <c r="H4" s="141" t="s">
        <v>243</v>
      </c>
      <c r="I4" s="131">
        <f>SUM(E16:E22)/J4</f>
        <v>1</v>
      </c>
      <c r="J4" s="152">
        <f t="shared" ref="J4:K4" si="2">SUM(C16:C22)</f>
        <v>14</v>
      </c>
      <c r="K4" s="143">
        <f t="shared" si="2"/>
        <v>41</v>
      </c>
      <c r="L4" s="131">
        <f t="shared" si="3"/>
        <v>14</v>
      </c>
      <c r="M4" s="144">
        <f>SUM(F16:F22)</f>
        <v>0.07792824074</v>
      </c>
      <c r="N4" s="72"/>
      <c r="O4" s="14"/>
      <c r="P4" s="133"/>
      <c r="Q4" s="14"/>
      <c r="R4" s="14"/>
      <c r="S4" s="14"/>
      <c r="T4" s="72"/>
      <c r="U4" s="72"/>
      <c r="V4" s="72"/>
      <c r="W4" s="72"/>
      <c r="X4" s="72"/>
      <c r="Y4" s="72"/>
      <c r="Z4" s="72"/>
    </row>
    <row r="5">
      <c r="A5" s="104">
        <v>44072.0</v>
      </c>
      <c r="B5" s="105"/>
      <c r="C5" s="114"/>
      <c r="D5" s="106"/>
      <c r="E5" s="106"/>
      <c r="F5" s="107"/>
      <c r="G5" s="140"/>
      <c r="H5" s="141" t="s">
        <v>244</v>
      </c>
      <c r="I5" s="131">
        <f>SUM(E23:E29)/J5</f>
        <v>0.9934210526</v>
      </c>
      <c r="J5" s="152">
        <f t="shared" ref="J5:K5" si="4">SUM(C23:C29)</f>
        <v>16</v>
      </c>
      <c r="K5" s="143">
        <f t="shared" si="4"/>
        <v>37</v>
      </c>
      <c r="L5" s="131">
        <f t="shared" si="3"/>
        <v>15.89473684</v>
      </c>
      <c r="M5" s="144">
        <f>SUM(F23:F29)</f>
        <v>0.07717592593</v>
      </c>
      <c r="N5" s="72"/>
      <c r="O5" s="14"/>
      <c r="P5" s="132"/>
      <c r="Q5" s="14"/>
      <c r="R5" s="14"/>
      <c r="S5" s="14"/>
      <c r="T5" s="72"/>
      <c r="U5" s="72"/>
      <c r="V5" s="72"/>
      <c r="W5" s="72"/>
      <c r="X5" s="72"/>
      <c r="Y5" s="72"/>
      <c r="Z5" s="72"/>
    </row>
    <row r="6">
      <c r="A6" s="104">
        <v>44073.0</v>
      </c>
      <c r="B6" s="105"/>
      <c r="C6" s="114"/>
      <c r="D6" s="106"/>
      <c r="E6" s="106"/>
      <c r="F6" s="107"/>
      <c r="G6" s="140"/>
      <c r="H6" s="141" t="s">
        <v>245</v>
      </c>
      <c r="I6" s="131"/>
      <c r="J6" s="142"/>
      <c r="K6" s="143"/>
      <c r="L6" s="131"/>
      <c r="M6" s="144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104">
        <v>44074.0</v>
      </c>
      <c r="B7" s="148"/>
      <c r="C7" s="148"/>
      <c r="D7" s="149"/>
      <c r="E7" s="154"/>
      <c r="F7" s="150"/>
      <c r="G7" s="140"/>
      <c r="H7" s="155">
        <v>44104.0</v>
      </c>
      <c r="I7" s="134"/>
      <c r="J7" s="134"/>
      <c r="K7" s="134"/>
      <c r="L7" s="134"/>
      <c r="M7" s="134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118">
        <v>44075.0</v>
      </c>
      <c r="B8" s="116"/>
      <c r="C8" s="116"/>
      <c r="D8" s="114"/>
      <c r="E8" s="113"/>
      <c r="F8" s="156"/>
      <c r="G8" s="140"/>
      <c r="H8" s="134"/>
      <c r="I8" s="134"/>
      <c r="J8" s="134"/>
      <c r="K8" s="134"/>
      <c r="L8" s="134"/>
      <c r="M8" s="134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119">
        <v>44076.0</v>
      </c>
      <c r="B9" s="120"/>
      <c r="C9" s="120"/>
      <c r="D9" s="121"/>
      <c r="E9" s="122"/>
      <c r="F9" s="123"/>
      <c r="G9" s="140"/>
      <c r="H9" s="134"/>
      <c r="I9" s="134"/>
      <c r="J9" s="134"/>
      <c r="K9" s="134"/>
      <c r="L9" s="134"/>
      <c r="M9" s="134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119">
        <v>44077.0</v>
      </c>
      <c r="B10" s="120"/>
      <c r="C10" s="121"/>
      <c r="D10" s="121"/>
      <c r="E10" s="120"/>
      <c r="F10" s="123"/>
      <c r="G10" s="140"/>
      <c r="H10" s="134"/>
      <c r="I10" s="134"/>
      <c r="J10" s="134"/>
      <c r="K10" s="134"/>
      <c r="L10" s="134"/>
      <c r="M10" s="134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119">
        <v>44078.0</v>
      </c>
      <c r="B11" s="120"/>
      <c r="C11" s="121"/>
      <c r="D11" s="121"/>
      <c r="E11" s="120"/>
      <c r="F11" s="123"/>
      <c r="G11" s="140"/>
      <c r="H11" s="134"/>
      <c r="I11" s="134"/>
      <c r="J11" s="134"/>
      <c r="K11" s="134"/>
      <c r="L11" s="134"/>
      <c r="M11" s="134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119">
        <v>44079.0</v>
      </c>
      <c r="B12" s="120"/>
      <c r="C12" s="121"/>
      <c r="D12" s="122"/>
      <c r="E12" s="120"/>
      <c r="F12" s="123"/>
      <c r="G12" s="140"/>
      <c r="H12" s="134"/>
      <c r="I12" s="134"/>
      <c r="J12" s="134"/>
      <c r="K12" s="134"/>
      <c r="L12" s="134"/>
      <c r="M12" s="134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119">
        <v>44080.0</v>
      </c>
      <c r="B13" s="120"/>
      <c r="C13" s="121"/>
      <c r="D13" s="122"/>
      <c r="E13" s="120"/>
      <c r="F13" s="123"/>
      <c r="G13" s="140"/>
      <c r="H13" s="140"/>
      <c r="I13" s="140"/>
      <c r="J13" s="140"/>
      <c r="K13" s="140"/>
      <c r="L13" s="140"/>
      <c r="M13" s="140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119">
        <v>44081.0</v>
      </c>
      <c r="B14" s="120">
        <f>'Статистики'!B14</f>
        <v>1</v>
      </c>
      <c r="C14" s="124">
        <f>'Статистики'!D14</f>
        <v>1</v>
      </c>
      <c r="D14" s="124">
        <f>'Статистики'!E14</f>
        <v>7</v>
      </c>
      <c r="E14" s="120">
        <f>'Статистики'!C14</f>
        <v>1</v>
      </c>
      <c r="F14" s="123">
        <f>'Статистики'!F14</f>
        <v>0.00255787037</v>
      </c>
      <c r="G14" s="140"/>
      <c r="H14" s="140"/>
      <c r="I14" s="140"/>
      <c r="J14" s="140"/>
      <c r="K14" s="140"/>
      <c r="L14" s="140"/>
      <c r="M14" s="140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>
      <c r="A15" s="119">
        <v>44082.0</v>
      </c>
      <c r="B15" s="120"/>
      <c r="C15" s="121"/>
      <c r="D15" s="122"/>
      <c r="E15" s="120"/>
      <c r="F15" s="123"/>
      <c r="G15" s="140"/>
      <c r="H15" s="140"/>
      <c r="I15" s="140"/>
      <c r="J15" s="140"/>
      <c r="K15" s="140"/>
      <c r="L15" s="140"/>
      <c r="M15" s="140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>
      <c r="A16" s="118">
        <v>44083.0</v>
      </c>
      <c r="B16" s="105"/>
      <c r="C16" s="114"/>
      <c r="D16" s="106"/>
      <c r="E16" s="105"/>
      <c r="F16" s="107"/>
      <c r="G16" s="140"/>
      <c r="H16" s="140"/>
      <c r="I16" s="140"/>
      <c r="J16" s="140"/>
      <c r="K16" s="140"/>
      <c r="L16" s="140"/>
      <c r="M16" s="140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>
      <c r="A17" s="118">
        <v>44084.0</v>
      </c>
      <c r="B17" s="105">
        <f>'Статистики'!B17</f>
        <v>1</v>
      </c>
      <c r="C17" s="112">
        <f>'Статистики'!D17</f>
        <v>7</v>
      </c>
      <c r="D17" s="112">
        <f>'Статистики'!E17</f>
        <v>11</v>
      </c>
      <c r="E17" s="105">
        <f>'Статистики'!C17</f>
        <v>7</v>
      </c>
      <c r="F17" s="107">
        <f>'Статистики'!F17</f>
        <v>0.03728009259</v>
      </c>
      <c r="G17" s="140"/>
      <c r="H17" s="140"/>
      <c r="I17" s="140"/>
      <c r="J17" s="140"/>
      <c r="K17" s="140"/>
      <c r="L17" s="140"/>
      <c r="M17" s="140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>
      <c r="A18" s="118">
        <v>44085.0</v>
      </c>
      <c r="B18" s="105">
        <f>'Статистики'!B18</f>
        <v>1</v>
      </c>
      <c r="C18" s="112">
        <f>'Статистики'!D18</f>
        <v>3</v>
      </c>
      <c r="D18" s="112">
        <f>'Статистики'!E18</f>
        <v>10</v>
      </c>
      <c r="E18" s="105">
        <f>'Статистики'!C18</f>
        <v>3</v>
      </c>
      <c r="F18" s="107">
        <f>'Статистики'!F18</f>
        <v>0.02612268519</v>
      </c>
      <c r="G18" s="140"/>
      <c r="H18" s="140"/>
      <c r="I18" s="140"/>
      <c r="J18" s="140"/>
      <c r="K18" s="140"/>
      <c r="L18" s="140"/>
      <c r="M18" s="140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>
      <c r="A19" s="118">
        <v>44086.0</v>
      </c>
      <c r="B19" s="105"/>
      <c r="C19" s="114"/>
      <c r="D19" s="106"/>
      <c r="E19" s="105"/>
      <c r="F19" s="107"/>
      <c r="G19" s="140"/>
      <c r="H19" s="140"/>
      <c r="I19" s="140"/>
      <c r="J19" s="140"/>
      <c r="K19" s="140"/>
      <c r="L19" s="140"/>
      <c r="M19" s="140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>
      <c r="A20" s="118">
        <v>44087.0</v>
      </c>
      <c r="B20" s="105"/>
      <c r="C20" s="114"/>
      <c r="D20" s="106"/>
      <c r="E20" s="105"/>
      <c r="F20" s="107"/>
      <c r="G20" s="140"/>
      <c r="H20" s="140"/>
      <c r="I20" s="140"/>
      <c r="J20" s="140"/>
      <c r="K20" s="140"/>
      <c r="L20" s="140"/>
      <c r="M20" s="140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>
      <c r="A21" s="118">
        <v>44088.0</v>
      </c>
      <c r="B21" s="105">
        <f>'Статистики'!B21</f>
        <v>1</v>
      </c>
      <c r="C21" s="112">
        <f>'Статистики'!D21</f>
        <v>1</v>
      </c>
      <c r="D21" s="113">
        <f>'Статистики'!E21</f>
        <v>10</v>
      </c>
      <c r="E21" s="105">
        <f>'Статистики'!C21</f>
        <v>1</v>
      </c>
      <c r="F21" s="107">
        <f>'Статистики'!F21</f>
        <v>0.007662037037</v>
      </c>
      <c r="G21" s="140"/>
      <c r="H21" s="140"/>
      <c r="I21" s="140"/>
      <c r="J21" s="140"/>
      <c r="K21" s="140"/>
      <c r="L21" s="140"/>
      <c r="M21" s="140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>
      <c r="A22" s="118">
        <v>44089.0</v>
      </c>
      <c r="B22" s="105">
        <f>'Статистики'!B22</f>
        <v>1</v>
      </c>
      <c r="C22" s="112">
        <f>'Статистики'!D22</f>
        <v>3</v>
      </c>
      <c r="D22" s="112">
        <f>'Статистики'!E22</f>
        <v>10</v>
      </c>
      <c r="E22" s="105">
        <f>'Статистики'!C22</f>
        <v>3</v>
      </c>
      <c r="F22" s="107">
        <f>'Статистики'!F22</f>
        <v>0.006863425926</v>
      </c>
      <c r="G22" s="140"/>
      <c r="H22" s="140"/>
      <c r="I22" s="140"/>
      <c r="J22" s="140"/>
      <c r="K22" s="140"/>
      <c r="L22" s="140"/>
      <c r="M22" s="140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>
      <c r="A23" s="119">
        <v>44090.0</v>
      </c>
      <c r="B23" s="120"/>
      <c r="C23" s="121"/>
      <c r="D23" s="122"/>
      <c r="E23" s="120"/>
      <c r="F23" s="123"/>
      <c r="G23" s="140"/>
      <c r="H23" s="140"/>
      <c r="I23" s="140"/>
      <c r="J23" s="140"/>
      <c r="K23" s="140"/>
      <c r="L23" s="140"/>
      <c r="M23" s="140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>
      <c r="A24" s="119">
        <v>44091.0</v>
      </c>
      <c r="B24" s="120"/>
      <c r="C24" s="121"/>
      <c r="D24" s="122"/>
      <c r="E24" s="120"/>
      <c r="F24" s="123"/>
      <c r="G24" s="140"/>
      <c r="H24" s="140"/>
      <c r="I24" s="140"/>
      <c r="J24" s="140"/>
      <c r="K24" s="140"/>
      <c r="L24" s="140"/>
      <c r="M24" s="140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119">
        <v>44092.0</v>
      </c>
      <c r="B25" s="120">
        <f>'Статистики'!B25</f>
        <v>0.9868421053</v>
      </c>
      <c r="C25" s="124">
        <f>'Статистики'!D25</f>
        <v>8</v>
      </c>
      <c r="D25" s="124">
        <f>'Статистики'!E25</f>
        <v>10</v>
      </c>
      <c r="E25" s="120">
        <f>'Статистики'!C25</f>
        <v>7.894736842</v>
      </c>
      <c r="F25" s="123">
        <f>'Статистики'!F25</f>
        <v>0.02849537037</v>
      </c>
      <c r="G25" s="140"/>
      <c r="H25" s="140"/>
      <c r="I25" s="140"/>
      <c r="J25" s="140"/>
      <c r="K25" s="140"/>
      <c r="L25" s="140"/>
      <c r="M25" s="140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119">
        <v>44093.0</v>
      </c>
      <c r="B26" s="120">
        <f>'Статистики'!B26</f>
        <v>1</v>
      </c>
      <c r="C26" s="124">
        <f>'Статистики'!D26</f>
        <v>6</v>
      </c>
      <c r="D26" s="124">
        <f>'Статистики'!E26</f>
        <v>12</v>
      </c>
      <c r="E26" s="120">
        <f>'Статистики'!C26</f>
        <v>6</v>
      </c>
      <c r="F26" s="123">
        <f>'Статистики'!F26</f>
        <v>0.03787037037</v>
      </c>
      <c r="G26" s="140"/>
      <c r="H26" s="140"/>
      <c r="I26" s="140"/>
      <c r="J26" s="140"/>
      <c r="K26" s="140"/>
      <c r="L26" s="140"/>
      <c r="M26" s="140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119">
        <v>44094.0</v>
      </c>
      <c r="B27" s="120"/>
      <c r="C27" s="121"/>
      <c r="D27" s="122"/>
      <c r="E27" s="120"/>
      <c r="F27" s="123"/>
      <c r="G27" s="140"/>
      <c r="H27" s="140"/>
      <c r="I27" s="140"/>
      <c r="J27" s="140"/>
      <c r="K27" s="140"/>
      <c r="L27" s="140"/>
      <c r="M27" s="140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119">
        <v>44095.0</v>
      </c>
      <c r="B28" s="120"/>
      <c r="C28" s="121"/>
      <c r="D28" s="122"/>
      <c r="E28" s="120"/>
      <c r="F28" s="123"/>
      <c r="G28" s="140"/>
      <c r="H28" s="140"/>
      <c r="I28" s="140"/>
      <c r="J28" s="140"/>
      <c r="K28" s="140"/>
      <c r="L28" s="140"/>
      <c r="M28" s="140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119">
        <v>44096.0</v>
      </c>
      <c r="B29" s="120">
        <f>'Статистики'!B29</f>
        <v>1</v>
      </c>
      <c r="C29" s="124">
        <f>'Статистики'!D29</f>
        <v>2</v>
      </c>
      <c r="D29" s="124">
        <f>'Статистики'!E29</f>
        <v>15</v>
      </c>
      <c r="E29" s="120">
        <f>'Статистики'!C29</f>
        <v>2</v>
      </c>
      <c r="F29" s="123">
        <f>'Статистики'!F29</f>
        <v>0.01081018519</v>
      </c>
      <c r="G29" s="140"/>
      <c r="H29" s="140"/>
      <c r="I29" s="140"/>
      <c r="J29" s="140"/>
      <c r="K29" s="140"/>
      <c r="L29" s="140"/>
      <c r="M29" s="140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118">
        <v>44097.0</v>
      </c>
      <c r="B30" s="105">
        <f>'Статистики'!B30</f>
        <v>1</v>
      </c>
      <c r="C30" s="112">
        <f>'Статистики'!D30</f>
        <v>1</v>
      </c>
      <c r="D30" s="112">
        <f>'Статистики'!E30</f>
        <v>19</v>
      </c>
      <c r="E30" s="105">
        <f>'Статистики'!C30</f>
        <v>1</v>
      </c>
      <c r="F30" s="107">
        <f>'Статистики'!F30</f>
        <v>0.001435185185</v>
      </c>
      <c r="G30" s="140"/>
      <c r="H30" s="140"/>
      <c r="I30" s="140"/>
      <c r="J30" s="140"/>
      <c r="K30" s="140"/>
      <c r="L30" s="140"/>
      <c r="M30" s="140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118">
        <v>44098.0</v>
      </c>
      <c r="B31" s="105"/>
      <c r="C31" s="112"/>
      <c r="D31" s="112"/>
      <c r="E31" s="105"/>
      <c r="F31" s="107"/>
      <c r="G31" s="140"/>
      <c r="H31" s="140"/>
      <c r="I31" s="140"/>
      <c r="J31" s="140"/>
      <c r="K31" s="140"/>
      <c r="L31" s="140"/>
      <c r="M31" s="140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118">
        <v>44099.0</v>
      </c>
      <c r="B32" s="105"/>
      <c r="C32" s="112"/>
      <c r="D32" s="112"/>
      <c r="E32" s="105"/>
      <c r="F32" s="107"/>
      <c r="G32" s="140"/>
      <c r="H32" s="140"/>
      <c r="I32" s="140"/>
      <c r="J32" s="140"/>
      <c r="K32" s="140"/>
      <c r="L32" s="140"/>
      <c r="M32" s="140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A33" s="118">
        <v>44100.0</v>
      </c>
      <c r="B33" s="105">
        <f>'Статистики'!B33</f>
        <v>1</v>
      </c>
      <c r="C33" s="112">
        <f>'Статистики'!D33</f>
        <v>1</v>
      </c>
      <c r="D33" s="112">
        <f>'Статистики'!E33</f>
        <v>22</v>
      </c>
      <c r="E33" s="105">
        <f>'Статистики'!C33</f>
        <v>1</v>
      </c>
      <c r="F33" s="107">
        <f>'Статистики'!F33</f>
        <v>0.004050925926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A34" s="118">
        <v>44101.0</v>
      </c>
      <c r="B34" s="105">
        <f>'Статистики'!B34</f>
        <v>1</v>
      </c>
      <c r="C34" s="112">
        <f>'Статистики'!D34</f>
        <v>7</v>
      </c>
      <c r="D34" s="112">
        <f>'Статистики'!E34</f>
        <v>22</v>
      </c>
      <c r="E34" s="105">
        <f>'Статистики'!C34</f>
        <v>7</v>
      </c>
      <c r="F34" s="107">
        <f>'Статистики'!F34</f>
        <v>0.03203703704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A35" s="118">
        <v>44102.0</v>
      </c>
      <c r="B35" s="105"/>
      <c r="C35" s="112"/>
      <c r="D35" s="112"/>
      <c r="E35" s="105"/>
      <c r="F35" s="107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A36" s="118">
        <v>44103.0</v>
      </c>
      <c r="B36" s="105"/>
      <c r="C36" s="112"/>
      <c r="D36" s="112"/>
      <c r="E36" s="105"/>
      <c r="F36" s="107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A37" s="119">
        <v>44104.0</v>
      </c>
      <c r="B37" s="120"/>
      <c r="C37" s="124"/>
      <c r="D37" s="124"/>
      <c r="E37" s="120"/>
      <c r="F37" s="12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A38" s="126"/>
      <c r="B38" s="127"/>
      <c r="C38" s="128"/>
      <c r="D38" s="157"/>
      <c r="E38" s="127"/>
      <c r="F38" s="158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A39" s="126"/>
      <c r="B39" s="127"/>
      <c r="C39" s="12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A40" s="126"/>
      <c r="B40" s="127"/>
      <c r="C40" s="128"/>
      <c r="D40" s="128"/>
      <c r="E40" s="128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A41" s="126"/>
      <c r="B41" s="127"/>
      <c r="C41" s="12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A42" s="126"/>
      <c r="B42" s="127"/>
      <c r="C42" s="128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A43" s="126"/>
      <c r="B43" s="127"/>
      <c r="C43" s="128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A44" s="126"/>
      <c r="B44" s="127"/>
      <c r="C44" s="128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A45" s="126"/>
      <c r="B45" s="127"/>
      <c r="C45" s="128"/>
      <c r="D45" s="128"/>
      <c r="E45" s="128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A46" s="126"/>
      <c r="B46" s="127"/>
      <c r="C46" s="12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A47" s="126"/>
      <c r="B47" s="127"/>
      <c r="C47" s="128"/>
      <c r="D47" s="128"/>
      <c r="E47" s="128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A48" s="126"/>
      <c r="B48" s="12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A49" s="126"/>
      <c r="B49" s="129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A50" s="126"/>
      <c r="B50" s="129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A51" s="126"/>
      <c r="B51" s="129"/>
      <c r="C51" s="72"/>
      <c r="D51" s="127"/>
      <c r="E51" s="127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>
      <c r="A52" s="126"/>
      <c r="B52" s="129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>
      <c r="A53" s="126"/>
      <c r="B53" s="129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>
      <c r="A54" s="126"/>
      <c r="B54" s="129"/>
      <c r="C54" s="72"/>
      <c r="D54" s="128"/>
      <c r="E54" s="128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>
      <c r="A55" s="126"/>
      <c r="B55" s="129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A56" s="126"/>
      <c r="B56" s="129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A57" s="130"/>
      <c r="B57" s="131"/>
      <c r="C57" s="14"/>
      <c r="D57" s="14"/>
      <c r="E57" s="14"/>
      <c r="F57" s="14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A58" s="130"/>
      <c r="B58" s="132"/>
      <c r="C58" s="14"/>
      <c r="D58" s="14"/>
      <c r="E58" s="14"/>
      <c r="F58" s="14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A59" s="130"/>
      <c r="B59" s="132"/>
      <c r="C59" s="14"/>
      <c r="D59" s="14"/>
      <c r="E59" s="14"/>
      <c r="F59" s="14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A60" s="130"/>
      <c r="B60" s="132"/>
      <c r="C60" s="14"/>
      <c r="D60" s="14"/>
      <c r="E60" s="14"/>
      <c r="F60" s="14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A61" s="130"/>
      <c r="B61" s="132"/>
      <c r="C61" s="14"/>
      <c r="D61" s="132"/>
      <c r="E61" s="132"/>
      <c r="F61" s="14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A62" s="130"/>
      <c r="B62" s="132"/>
      <c r="C62" s="14"/>
      <c r="D62" s="14"/>
      <c r="E62" s="14"/>
      <c r="F62" s="14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A63" s="130"/>
      <c r="B63" s="132"/>
      <c r="C63" s="14"/>
      <c r="D63" s="14"/>
      <c r="E63" s="14"/>
      <c r="F63" s="14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A64" s="130"/>
      <c r="B64" s="132"/>
      <c r="C64" s="14"/>
      <c r="D64" s="14"/>
      <c r="E64" s="14"/>
      <c r="F64" s="14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A65" s="130"/>
      <c r="B65" s="132"/>
      <c r="C65" s="14"/>
      <c r="D65" s="14"/>
      <c r="E65" s="14"/>
      <c r="F65" s="14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A66" s="130"/>
      <c r="B66" s="132"/>
      <c r="C66" s="14"/>
      <c r="D66" s="14"/>
      <c r="E66" s="14"/>
      <c r="F66" s="14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A67" s="130"/>
      <c r="B67" s="132"/>
      <c r="C67" s="14"/>
      <c r="D67" s="14"/>
      <c r="E67" s="14"/>
      <c r="F67" s="14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A68" s="130"/>
      <c r="B68" s="132"/>
      <c r="C68" s="14"/>
      <c r="D68" s="14"/>
      <c r="E68" s="14"/>
      <c r="F68" s="14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A69" s="130"/>
      <c r="B69" s="132"/>
      <c r="C69" s="14"/>
      <c r="D69" s="132"/>
      <c r="E69" s="132"/>
      <c r="F69" s="14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A70" s="130"/>
      <c r="B70" s="132"/>
      <c r="C70" s="14"/>
      <c r="D70" s="14"/>
      <c r="E70" s="14"/>
      <c r="F70" s="14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A71" s="130"/>
      <c r="B71" s="132"/>
      <c r="C71" s="14"/>
      <c r="D71" s="14"/>
      <c r="E71" s="14"/>
      <c r="F71" s="14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A72" s="130"/>
      <c r="B72" s="132"/>
      <c r="C72" s="14"/>
      <c r="D72" s="14"/>
      <c r="E72" s="14"/>
      <c r="F72" s="14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A73" s="130"/>
      <c r="B73" s="132"/>
      <c r="C73" s="14"/>
      <c r="D73" s="14"/>
      <c r="E73" s="14"/>
      <c r="F73" s="14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A74" s="130"/>
      <c r="B74" s="132"/>
      <c r="C74" s="14"/>
      <c r="D74" s="14"/>
      <c r="E74" s="14"/>
      <c r="F74" s="14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A75" s="130"/>
      <c r="B75" s="132"/>
      <c r="C75" s="14"/>
      <c r="D75" s="133"/>
      <c r="E75" s="133"/>
      <c r="F75" s="14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A76" s="130"/>
      <c r="B76" s="132"/>
      <c r="C76" s="14"/>
      <c r="D76" s="132"/>
      <c r="E76" s="132"/>
      <c r="F76" s="14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A77" s="130"/>
      <c r="B77" s="132"/>
      <c r="C77" s="14"/>
      <c r="D77" s="14"/>
      <c r="E77" s="14"/>
      <c r="F77" s="14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A78" s="130"/>
      <c r="B78" s="132"/>
      <c r="C78" s="14"/>
      <c r="D78" s="14"/>
      <c r="E78" s="14"/>
      <c r="F78" s="14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>
      <c r="A79" s="130"/>
      <c r="B79" s="132"/>
      <c r="C79" s="14"/>
      <c r="D79" s="14"/>
      <c r="E79" s="14"/>
      <c r="F79" s="14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>
      <c r="A80" s="130"/>
      <c r="B80" s="132"/>
      <c r="C80" s="14"/>
      <c r="D80" s="14"/>
      <c r="E80" s="14"/>
      <c r="F80" s="14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>
      <c r="A81" s="130"/>
      <c r="B81" s="132"/>
      <c r="C81" s="14"/>
      <c r="D81" s="14"/>
      <c r="E81" s="14"/>
      <c r="F81" s="14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>
      <c r="A82" s="130"/>
      <c r="B82" s="132"/>
      <c r="C82" s="14"/>
      <c r="D82" s="132"/>
      <c r="E82" s="132"/>
      <c r="F82" s="14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>
      <c r="A83" s="130"/>
      <c r="B83" s="132"/>
      <c r="C83" s="14"/>
      <c r="D83" s="14"/>
      <c r="E83" s="14"/>
      <c r="F83" s="14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>
      <c r="A84" s="130"/>
      <c r="B84" s="132"/>
      <c r="C84" s="14"/>
      <c r="D84" s="14"/>
      <c r="E84" s="14"/>
      <c r="F84" s="14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>
      <c r="A85" s="130"/>
      <c r="B85" s="132"/>
      <c r="C85" s="14"/>
      <c r="D85" s="14"/>
      <c r="E85" s="14"/>
      <c r="F85" s="14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>
      <c r="A86" s="130"/>
      <c r="B86" s="132"/>
      <c r="C86" s="14"/>
      <c r="D86" s="14"/>
      <c r="E86" s="14"/>
      <c r="F86" s="14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>
      <c r="A87" s="130"/>
      <c r="B87" s="132"/>
      <c r="C87" s="14"/>
      <c r="D87" s="14"/>
      <c r="E87" s="14"/>
      <c r="F87" s="14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>
      <c r="A88" s="130"/>
      <c r="B88" s="133"/>
      <c r="C88" s="14"/>
      <c r="D88" s="132"/>
      <c r="E88" s="132"/>
      <c r="F88" s="14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>
      <c r="A89" s="130"/>
      <c r="B89" s="133"/>
      <c r="C89" s="14"/>
      <c r="D89" s="132"/>
      <c r="E89" s="132"/>
      <c r="F89" s="14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>
      <c r="A90" s="130"/>
      <c r="B90" s="132"/>
      <c r="C90" s="14"/>
      <c r="D90" s="14"/>
      <c r="E90" s="14"/>
      <c r="F90" s="14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>
      <c r="A91" s="130"/>
      <c r="B91" s="132"/>
      <c r="C91" s="14"/>
      <c r="D91" s="14"/>
      <c r="E91" s="14"/>
      <c r="F91" s="14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>
      <c r="A92" s="130"/>
      <c r="B92" s="133"/>
      <c r="C92" s="14"/>
      <c r="D92" s="14"/>
      <c r="E92" s="14"/>
      <c r="F92" s="14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>
      <c r="A93" s="130"/>
      <c r="B93" s="133"/>
      <c r="C93" s="14"/>
      <c r="D93" s="14"/>
      <c r="E93" s="14"/>
      <c r="F93" s="14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>
      <c r="A94" s="130"/>
      <c r="B94" s="133"/>
      <c r="C94" s="14"/>
      <c r="D94" s="14"/>
      <c r="E94" s="14"/>
      <c r="F94" s="14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>
      <c r="A95" s="130"/>
      <c r="B95" s="133"/>
      <c r="C95" s="14"/>
      <c r="D95" s="14"/>
      <c r="E95" s="14"/>
      <c r="F95" s="14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>
      <c r="A96" s="130"/>
      <c r="B96" s="133"/>
      <c r="C96" s="14"/>
      <c r="D96" s="132"/>
      <c r="E96" s="132"/>
      <c r="F96" s="14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>
      <c r="A97" s="130"/>
      <c r="B97" s="133"/>
      <c r="C97" s="14"/>
      <c r="D97" s="14"/>
      <c r="E97" s="14"/>
      <c r="F97" s="14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>
      <c r="A98" s="130"/>
      <c r="B98" s="133"/>
      <c r="C98" s="14"/>
      <c r="D98" s="14"/>
      <c r="E98" s="14"/>
      <c r="F98" s="14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>
      <c r="A99" s="130"/>
      <c r="B99" s="133"/>
      <c r="C99" s="14"/>
      <c r="D99" s="14"/>
      <c r="E99" s="14"/>
      <c r="F99" s="14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>
      <c r="A100" s="130"/>
      <c r="B100" s="133"/>
      <c r="C100" s="14"/>
      <c r="D100" s="14"/>
      <c r="E100" s="14"/>
      <c r="F100" s="14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>
      <c r="A101" s="130"/>
      <c r="B101" s="133"/>
      <c r="C101" s="14"/>
      <c r="D101" s="14"/>
      <c r="E101" s="14"/>
      <c r="F101" s="14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>
      <c r="A102" s="130"/>
      <c r="B102" s="133"/>
      <c r="C102" s="14"/>
      <c r="D102" s="14"/>
      <c r="E102" s="14"/>
      <c r="F102" s="14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>
      <c r="A103" s="130"/>
      <c r="B103" s="133"/>
      <c r="C103" s="14"/>
      <c r="D103" s="132"/>
      <c r="E103" s="132"/>
      <c r="F103" s="14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>
      <c r="A104" s="130"/>
      <c r="B104" s="133"/>
      <c r="C104" s="14"/>
      <c r="D104" s="14"/>
      <c r="E104" s="14"/>
      <c r="F104" s="14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>
      <c r="A105" s="130"/>
      <c r="B105" s="133"/>
      <c r="C105" s="14"/>
      <c r="D105" s="14"/>
      <c r="E105" s="14"/>
      <c r="F105" s="14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>
      <c r="A106" s="130"/>
      <c r="B106" s="133"/>
      <c r="C106" s="14"/>
      <c r="D106" s="14"/>
      <c r="E106" s="14"/>
      <c r="F106" s="14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>
      <c r="A107" s="130"/>
      <c r="B107" s="133"/>
      <c r="C107" s="14"/>
      <c r="D107" s="14"/>
      <c r="E107" s="14"/>
      <c r="F107" s="14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>
      <c r="A108" s="130"/>
      <c r="B108" s="133"/>
      <c r="C108" s="14"/>
      <c r="D108" s="14"/>
      <c r="E108" s="14"/>
      <c r="F108" s="14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>
      <c r="A109" s="130"/>
      <c r="B109" s="133"/>
      <c r="C109" s="14"/>
      <c r="D109" s="14"/>
      <c r="E109" s="14"/>
      <c r="F109" s="14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>
      <c r="A110" s="130"/>
      <c r="B110" s="132"/>
      <c r="C110" s="14"/>
      <c r="D110" s="132"/>
      <c r="E110" s="132"/>
      <c r="F110" s="14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>
      <c r="A111" s="130"/>
      <c r="B111" s="132"/>
      <c r="C111" s="14"/>
      <c r="D111" s="14"/>
      <c r="E111" s="14"/>
      <c r="F111" s="14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>
      <c r="A112" s="130"/>
      <c r="B112" s="132"/>
      <c r="C112" s="14"/>
      <c r="D112" s="14"/>
      <c r="E112" s="14"/>
      <c r="F112" s="14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>
      <c r="A113" s="130"/>
      <c r="B113" s="132"/>
      <c r="C113" s="14"/>
      <c r="D113" s="14"/>
      <c r="E113" s="14"/>
      <c r="F113" s="14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>
      <c r="A114" s="130"/>
      <c r="B114" s="14"/>
      <c r="C114" s="14"/>
      <c r="D114" s="14"/>
      <c r="E114" s="14"/>
      <c r="F114" s="14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>
      <c r="A115" s="130"/>
      <c r="B115" s="132"/>
      <c r="C115" s="14"/>
      <c r="D115" s="14"/>
      <c r="E115" s="14"/>
      <c r="F115" s="14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>
      <c r="A116" s="130"/>
      <c r="B116" s="132"/>
      <c r="C116" s="14"/>
      <c r="D116" s="14"/>
      <c r="E116" s="14"/>
      <c r="F116" s="14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>
      <c r="A117" s="130"/>
      <c r="B117" s="132"/>
      <c r="C117" s="14"/>
      <c r="D117" s="132"/>
      <c r="E117" s="132"/>
      <c r="F117" s="14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>
      <c r="A118" s="130"/>
      <c r="B118" s="14"/>
      <c r="C118" s="14"/>
      <c r="D118" s="14"/>
      <c r="E118" s="14"/>
      <c r="F118" s="14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>
      <c r="A119" s="130"/>
      <c r="B119" s="14"/>
      <c r="C119" s="14"/>
      <c r="D119" s="14"/>
      <c r="E119" s="14"/>
      <c r="F119" s="14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>
      <c r="A120" s="130"/>
      <c r="B120" s="132"/>
      <c r="C120" s="14"/>
      <c r="D120" s="14"/>
      <c r="E120" s="14"/>
      <c r="F120" s="14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>
      <c r="A121" s="130"/>
      <c r="B121" s="132"/>
      <c r="C121" s="14"/>
      <c r="D121" s="14"/>
      <c r="E121" s="14"/>
      <c r="F121" s="14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>
      <c r="A122" s="130"/>
      <c r="B122" s="14"/>
      <c r="C122" s="14"/>
      <c r="D122" s="14"/>
      <c r="E122" s="14"/>
      <c r="F122" s="14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>
      <c r="A123" s="130"/>
      <c r="B123" s="14"/>
      <c r="C123" s="14"/>
      <c r="D123" s="14"/>
      <c r="E123" s="14"/>
      <c r="F123" s="14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>
      <c r="A124" s="130"/>
      <c r="B124" s="132"/>
      <c r="C124" s="14"/>
      <c r="D124" s="132"/>
      <c r="E124" s="132"/>
      <c r="F124" s="14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>
      <c r="A125" s="130"/>
      <c r="B125" s="132"/>
      <c r="C125" s="14"/>
      <c r="D125" s="14"/>
      <c r="E125" s="14"/>
      <c r="F125" s="14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>
      <c r="A126" s="130"/>
      <c r="B126" s="14"/>
      <c r="C126" s="14"/>
      <c r="D126" s="14"/>
      <c r="E126" s="14"/>
      <c r="F126" s="14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>
      <c r="A127" s="130"/>
      <c r="B127" s="14"/>
      <c r="C127" s="14"/>
      <c r="D127" s="14"/>
      <c r="E127" s="14"/>
      <c r="F127" s="14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>
      <c r="A128" s="130"/>
      <c r="B128" s="132"/>
      <c r="C128" s="14"/>
      <c r="D128" s="14"/>
      <c r="E128" s="14"/>
      <c r="F128" s="14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>
      <c r="A129" s="130"/>
      <c r="B129" s="132"/>
      <c r="C129" s="14"/>
      <c r="D129" s="14"/>
      <c r="E129" s="14"/>
      <c r="F129" s="14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>
      <c r="A130" s="130"/>
      <c r="B130" s="14"/>
      <c r="C130" s="14"/>
      <c r="D130" s="14"/>
      <c r="E130" s="14"/>
      <c r="F130" s="14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>
      <c r="A131" s="130"/>
      <c r="B131" s="14"/>
      <c r="C131" s="14"/>
      <c r="D131" s="132"/>
      <c r="E131" s="132"/>
      <c r="F131" s="14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>
      <c r="A132" s="130"/>
      <c r="B132" s="14"/>
      <c r="C132" s="14"/>
      <c r="D132" s="14"/>
      <c r="E132" s="14"/>
      <c r="F132" s="14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>
      <c r="A133" s="130"/>
      <c r="B133" s="132"/>
      <c r="C133" s="14"/>
      <c r="D133" s="14"/>
      <c r="E133" s="14"/>
      <c r="F133" s="14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>
      <c r="A134" s="130"/>
      <c r="B134" s="14"/>
      <c r="C134" s="14"/>
      <c r="D134" s="14"/>
      <c r="E134" s="14"/>
      <c r="F134" s="14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>
      <c r="A135" s="130"/>
      <c r="B135" s="14"/>
      <c r="C135" s="14"/>
      <c r="D135" s="14"/>
      <c r="E135" s="14"/>
      <c r="F135" s="14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>
      <c r="A136" s="130"/>
      <c r="B136" s="132"/>
      <c r="C136" s="14"/>
      <c r="D136" s="14"/>
      <c r="E136" s="14"/>
      <c r="F136" s="14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>
      <c r="A137" s="130"/>
      <c r="B137" s="132"/>
      <c r="C137" s="14"/>
      <c r="D137" s="132"/>
      <c r="E137" s="132"/>
      <c r="F137" s="14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>
      <c r="A138" s="130"/>
      <c r="B138" s="14"/>
      <c r="C138" s="14"/>
      <c r="D138" s="132"/>
      <c r="E138" s="132"/>
      <c r="F138" s="14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>
      <c r="A139" s="130"/>
      <c r="B139" s="134"/>
      <c r="C139" s="14"/>
      <c r="D139" s="14"/>
      <c r="E139" s="14"/>
      <c r="F139" s="14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>
      <c r="A140" s="130"/>
      <c r="B140" s="131"/>
      <c r="C140" s="14"/>
      <c r="D140" s="14"/>
      <c r="E140" s="14"/>
      <c r="F140" s="14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>
      <c r="A141" s="130"/>
      <c r="B141" s="131"/>
      <c r="C141" s="14"/>
      <c r="D141" s="14"/>
      <c r="E141" s="14"/>
      <c r="F141" s="14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>
      <c r="A142" s="130"/>
      <c r="B142" s="14"/>
      <c r="C142" s="14"/>
      <c r="D142" s="14"/>
      <c r="E142" s="14"/>
      <c r="F142" s="14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>
      <c r="A143" s="130"/>
      <c r="B143" s="14"/>
      <c r="C143" s="14"/>
      <c r="D143" s="14"/>
      <c r="E143" s="14"/>
      <c r="F143" s="14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>
      <c r="A144" s="130"/>
      <c r="B144" s="132"/>
      <c r="C144" s="14"/>
      <c r="D144" s="14"/>
      <c r="E144" s="14"/>
      <c r="F144" s="14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>
      <c r="A145" s="130"/>
      <c r="B145" s="132"/>
      <c r="C145" s="14"/>
      <c r="D145" s="132"/>
      <c r="E145" s="132"/>
      <c r="F145" s="14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>
      <c r="A146" s="130"/>
      <c r="B146" s="14"/>
      <c r="C146" s="14"/>
      <c r="D146" s="14"/>
      <c r="E146" s="14"/>
      <c r="F146" s="14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>
      <c r="A147" s="130"/>
      <c r="B147" s="14"/>
      <c r="C147" s="14"/>
      <c r="D147" s="14"/>
      <c r="E147" s="14"/>
      <c r="F147" s="14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>
      <c r="A148" s="130"/>
      <c r="B148" s="132"/>
      <c r="C148" s="14"/>
      <c r="D148" s="14"/>
      <c r="E148" s="14"/>
      <c r="F148" s="14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>
      <c r="A149" s="130"/>
      <c r="B149" s="132"/>
      <c r="C149" s="14"/>
      <c r="D149" s="14"/>
      <c r="E149" s="14"/>
      <c r="F149" s="14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>
      <c r="A150" s="130"/>
      <c r="B150" s="14"/>
      <c r="C150" s="14"/>
      <c r="D150" s="14"/>
      <c r="E150" s="14"/>
      <c r="F150" s="14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>
      <c r="A151" s="130"/>
      <c r="B151" s="132"/>
      <c r="C151" s="14"/>
      <c r="D151" s="14"/>
      <c r="E151" s="14"/>
      <c r="F151" s="14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>
      <c r="A152" s="130"/>
      <c r="B152" s="132"/>
      <c r="C152" s="14"/>
      <c r="D152" s="132"/>
      <c r="E152" s="132"/>
      <c r="F152" s="14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>
      <c r="A153" s="130"/>
      <c r="B153" s="132"/>
      <c r="C153" s="14"/>
      <c r="D153" s="14"/>
      <c r="E153" s="14"/>
      <c r="F153" s="14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>
      <c r="A154" s="130"/>
      <c r="B154" s="14"/>
      <c r="C154" s="14"/>
      <c r="D154" s="14"/>
      <c r="E154" s="14"/>
      <c r="F154" s="14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>
      <c r="A155" s="130"/>
      <c r="B155" s="14"/>
      <c r="C155" s="14"/>
      <c r="D155" s="14"/>
      <c r="E155" s="14"/>
      <c r="F155" s="14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>
      <c r="A156" s="130"/>
      <c r="B156" s="132"/>
      <c r="C156" s="14"/>
      <c r="D156" s="14"/>
      <c r="E156" s="14"/>
      <c r="F156" s="14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>
      <c r="A157" s="130"/>
      <c r="B157" s="132"/>
      <c r="C157" s="14"/>
      <c r="D157" s="14"/>
      <c r="E157" s="14"/>
      <c r="F157" s="14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>
      <c r="A158" s="130"/>
      <c r="B158" s="14"/>
      <c r="C158" s="14"/>
      <c r="D158" s="14"/>
      <c r="E158" s="14"/>
      <c r="F158" s="14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>
      <c r="A159" s="130"/>
      <c r="B159" s="14"/>
      <c r="C159" s="14"/>
      <c r="D159" s="14"/>
      <c r="E159" s="14"/>
      <c r="F159" s="14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>
      <c r="A160" s="130"/>
      <c r="B160" s="132"/>
      <c r="C160" s="14"/>
      <c r="D160" s="14"/>
      <c r="E160" s="14"/>
      <c r="F160" s="14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>
      <c r="A161" s="130"/>
      <c r="B161" s="132"/>
      <c r="C161" s="14"/>
      <c r="D161" s="14"/>
      <c r="E161" s="14"/>
      <c r="F161" s="14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>
      <c r="A162" s="130"/>
      <c r="B162" s="14"/>
      <c r="C162" s="14"/>
      <c r="D162" s="14"/>
      <c r="E162" s="14"/>
      <c r="F162" s="14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>
      <c r="A163" s="130"/>
      <c r="B163" s="14"/>
      <c r="C163" s="14"/>
      <c r="D163" s="14"/>
      <c r="E163" s="14"/>
      <c r="F163" s="14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>
      <c r="A164" s="130"/>
      <c r="B164" s="132"/>
      <c r="C164" s="14"/>
      <c r="D164" s="14"/>
      <c r="E164" s="14"/>
      <c r="F164" s="14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>
      <c r="A165" s="130"/>
      <c r="B165" s="132"/>
      <c r="C165" s="14"/>
      <c r="D165" s="14"/>
      <c r="E165" s="14"/>
      <c r="F165" s="14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>
      <c r="A166" s="130"/>
      <c r="B166" s="14"/>
      <c r="C166" s="14"/>
      <c r="D166" s="14"/>
      <c r="E166" s="14"/>
      <c r="F166" s="14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>
      <c r="A167" s="130"/>
      <c r="B167" s="14"/>
      <c r="C167" s="14"/>
      <c r="D167" s="14"/>
      <c r="E167" s="14"/>
      <c r="F167" s="14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>
      <c r="A168" s="130"/>
      <c r="B168" s="132"/>
      <c r="C168" s="14"/>
      <c r="D168" s="14"/>
      <c r="E168" s="14"/>
      <c r="F168" s="14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>
      <c r="A169" s="130"/>
      <c r="B169" s="132"/>
      <c r="C169" s="14"/>
      <c r="D169" s="14"/>
      <c r="E169" s="14"/>
      <c r="F169" s="14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>
      <c r="A170" s="130"/>
      <c r="B170" s="14"/>
      <c r="C170" s="14"/>
      <c r="D170" s="14"/>
      <c r="E170" s="14"/>
      <c r="F170" s="14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>
      <c r="A171" s="130"/>
      <c r="B171" s="14"/>
      <c r="C171" s="14"/>
      <c r="D171" s="14"/>
      <c r="E171" s="14"/>
      <c r="F171" s="14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>
      <c r="A172" s="130"/>
      <c r="B172" s="132"/>
      <c r="C172" s="132"/>
      <c r="D172" s="14"/>
      <c r="E172" s="14"/>
      <c r="F172" s="135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>
      <c r="A173" s="130"/>
      <c r="B173" s="132"/>
      <c r="C173" s="132"/>
      <c r="D173" s="14"/>
      <c r="E173" s="14"/>
      <c r="F173" s="135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>
      <c r="A174" s="130"/>
      <c r="B174" s="14"/>
      <c r="C174" s="14"/>
      <c r="D174" s="14"/>
      <c r="E174" s="14"/>
      <c r="F174" s="14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>
      <c r="A175" s="130"/>
      <c r="B175" s="14"/>
      <c r="C175" s="14"/>
      <c r="D175" s="14"/>
      <c r="E175" s="14"/>
      <c r="F175" s="14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>
      <c r="A176" s="130"/>
      <c r="B176" s="132"/>
      <c r="C176" s="132"/>
      <c r="D176" s="14"/>
      <c r="E176" s="14"/>
      <c r="F176" s="135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>
      <c r="A177" s="130"/>
      <c r="B177" s="132"/>
      <c r="C177" s="132"/>
      <c r="D177" s="14"/>
      <c r="E177" s="14"/>
      <c r="F177" s="135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>
      <c r="A178" s="130"/>
      <c r="B178" s="14"/>
      <c r="C178" s="14"/>
      <c r="D178" s="14"/>
      <c r="E178" s="14"/>
      <c r="F178" s="14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>
      <c r="A179" s="130"/>
      <c r="B179" s="14"/>
      <c r="C179" s="14"/>
      <c r="D179" s="14"/>
      <c r="E179" s="14"/>
      <c r="F179" s="14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>
      <c r="A180" s="130"/>
      <c r="B180" s="132"/>
      <c r="C180" s="132"/>
      <c r="D180" s="14"/>
      <c r="E180" s="14"/>
      <c r="F180" s="135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>
      <c r="A181" s="130"/>
      <c r="B181" s="132"/>
      <c r="C181" s="132"/>
      <c r="D181" s="14"/>
      <c r="E181" s="14"/>
      <c r="F181" s="135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>
      <c r="A182" s="130"/>
      <c r="B182" s="14"/>
      <c r="C182" s="14"/>
      <c r="D182" s="14"/>
      <c r="E182" s="14"/>
      <c r="F182" s="14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>
      <c r="A183" s="130"/>
      <c r="B183" s="14"/>
      <c r="C183" s="14"/>
      <c r="D183" s="14"/>
      <c r="E183" s="14"/>
      <c r="F183" s="14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>
      <c r="A184" s="130"/>
      <c r="B184" s="136"/>
      <c r="C184" s="132"/>
      <c r="D184" s="14"/>
      <c r="E184" s="14"/>
      <c r="F184" s="135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>
      <c r="A185" s="130"/>
      <c r="B185" s="137"/>
      <c r="C185" s="14"/>
      <c r="D185" s="14"/>
      <c r="E185" s="14"/>
      <c r="F185" s="14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>
      <c r="A186" s="130"/>
      <c r="B186" s="137"/>
      <c r="C186" s="14"/>
      <c r="D186" s="14"/>
      <c r="E186" s="14"/>
      <c r="F186" s="14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>
      <c r="A187" s="130"/>
      <c r="B187" s="137"/>
      <c r="C187" s="14"/>
      <c r="D187" s="14"/>
      <c r="E187" s="14"/>
      <c r="F187" s="14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>
      <c r="A188" s="130"/>
      <c r="B188" s="137"/>
      <c r="C188" s="14"/>
      <c r="D188" s="14"/>
      <c r="E188" s="14"/>
      <c r="F188" s="14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>
      <c r="A189" s="130"/>
      <c r="B189" s="137"/>
      <c r="C189" s="14"/>
      <c r="D189" s="14"/>
      <c r="E189" s="14"/>
      <c r="F189" s="14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>
      <c r="A190" s="130"/>
      <c r="B190" s="137"/>
      <c r="C190" s="14"/>
      <c r="D190" s="14"/>
      <c r="E190" s="14"/>
      <c r="F190" s="14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>
      <c r="A191" s="126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>
      <c r="A192" s="126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>
      <c r="A193" s="126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>
      <c r="A194" s="126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>
      <c r="A195" s="126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>
      <c r="A196" s="126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>
      <c r="A197" s="126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>
      <c r="A198" s="126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>
      <c r="A199" s="126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>
      <c r="A200" s="126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>
      <c r="A201" s="126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>
      <c r="A202" s="126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>
      <c r="A203" s="126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>
      <c r="A204" s="126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>
      <c r="A205" s="126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>
      <c r="A206" s="126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>
      <c r="A207" s="126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>
      <c r="A208" s="126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>
      <c r="A209" s="126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>
      <c r="A210" s="126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>
      <c r="A211" s="126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>
      <c r="A212" s="126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>
      <c r="A213" s="126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>
      <c r="A214" s="126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>
      <c r="A215" s="126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>
      <c r="A216" s="126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>
      <c r="A217" s="126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>
      <c r="A218" s="126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>
      <c r="A219" s="126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>
      <c r="A220" s="126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>
      <c r="A221" s="126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>
      <c r="A222" s="126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>
      <c r="A223" s="126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>
      <c r="A224" s="126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>
      <c r="A225" s="126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>
      <c r="A226" s="126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>
      <c r="A227" s="126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>
      <c r="A228" s="126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>
      <c r="A229" s="126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>
      <c r="A230" s="126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>
      <c r="A231" s="126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>
      <c r="A232" s="126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>
      <c r="A233" s="126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>
      <c r="A234" s="126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>
      <c r="A235" s="126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>
      <c r="A236" s="126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>
      <c r="A237" s="126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>
      <c r="A238" s="126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>
      <c r="A239" s="126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>
      <c r="A240" s="126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>
      <c r="A241" s="126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>
      <c r="A242" s="126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>
      <c r="A243" s="126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>
      <c r="A244" s="126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>
      <c r="A245" s="126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>
      <c r="A246" s="126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>
      <c r="A247" s="126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>
      <c r="A248" s="126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>
      <c r="A249" s="126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>
      <c r="A250" s="126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>
      <c r="A251" s="126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>
      <c r="A252" s="126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>
      <c r="A253" s="126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>
      <c r="A254" s="126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>
      <c r="A255" s="126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>
      <c r="A256" s="126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>
      <c r="A257" s="126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>
      <c r="A258" s="126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>
      <c r="A259" s="126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>
      <c r="A260" s="126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>
      <c r="A261" s="126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>
      <c r="A262" s="126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>
      <c r="A263" s="126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>
      <c r="A264" s="126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>
      <c r="A265" s="126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>
      <c r="A266" s="126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>
      <c r="A267" s="126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>
      <c r="A268" s="126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>
      <c r="A269" s="126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>
      <c r="A270" s="126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>
      <c r="A271" s="126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>
      <c r="A272" s="126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>
      <c r="A273" s="126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>
      <c r="A274" s="126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>
      <c r="A275" s="126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>
      <c r="A276" s="126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>
      <c r="A277" s="126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>
      <c r="A278" s="126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>
      <c r="A279" s="126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>
      <c r="A280" s="126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>
      <c r="A281" s="126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>
      <c r="A282" s="126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>
      <c r="A283" s="126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>
      <c r="A284" s="126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>
      <c r="A285" s="126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>
      <c r="A286" s="126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>
      <c r="A287" s="126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>
      <c r="A288" s="126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>
      <c r="A289" s="126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>
      <c r="A290" s="126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>
      <c r="A291" s="126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>
      <c r="A292" s="126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>
      <c r="A293" s="126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>
      <c r="A294" s="126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>
      <c r="A295" s="126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>
      <c r="A296" s="126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>
      <c r="A297" s="126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>
      <c r="A298" s="126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>
      <c r="A299" s="126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>
      <c r="A300" s="126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>
      <c r="A301" s="126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>
      <c r="A302" s="126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>
      <c r="A303" s="126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>
      <c r="A304" s="126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>
      <c r="A305" s="126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>
      <c r="A306" s="126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>
      <c r="A307" s="126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>
      <c r="A308" s="126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>
      <c r="A309" s="126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>
      <c r="A310" s="126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>
      <c r="A311" s="126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>
      <c r="A312" s="126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>
      <c r="A313" s="126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>
      <c r="A314" s="126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>
      <c r="A315" s="126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>
      <c r="A316" s="126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>
      <c r="A317" s="126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>
      <c r="A318" s="126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>
      <c r="A319" s="126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>
      <c r="A320" s="126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>
      <c r="A321" s="126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>
      <c r="A322" s="126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>
      <c r="A323" s="126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>
      <c r="A324" s="126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>
      <c r="A325" s="126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>
      <c r="A326" s="126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>
      <c r="A327" s="126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>
      <c r="A328" s="126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>
      <c r="A329" s="126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>
      <c r="A330" s="126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>
      <c r="A331" s="126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>
      <c r="A332" s="126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>
      <c r="A333" s="126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>
      <c r="A334" s="126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>
      <c r="A335" s="126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>
      <c r="A336" s="126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>
      <c r="A337" s="126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>
      <c r="A338" s="126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>
      <c r="A339" s="126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>
      <c r="A340" s="126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>
      <c r="A341" s="126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>
      <c r="A342" s="126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>
      <c r="A343" s="126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>
      <c r="A344" s="126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>
      <c r="A345" s="126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>
      <c r="A346" s="126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>
      <c r="A347" s="126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>
      <c r="A348" s="126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>
      <c r="A349" s="126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>
      <c r="A350" s="126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>
      <c r="A351" s="126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>
      <c r="A352" s="126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>
      <c r="A353" s="126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>
      <c r="A354" s="126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>
      <c r="A355" s="126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>
      <c r="A356" s="126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>
      <c r="A357" s="126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>
      <c r="A358" s="126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>
      <c r="A359" s="126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>
      <c r="A360" s="126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>
      <c r="A361" s="126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>
      <c r="A362" s="126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>
      <c r="A363" s="126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>
      <c r="A364" s="126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>
      <c r="A365" s="126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>
      <c r="A366" s="126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>
      <c r="A367" s="126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>
      <c r="A368" s="126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>
      <c r="A369" s="126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>
      <c r="A370" s="126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>
      <c r="A371" s="126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>
      <c r="A372" s="126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>
      <c r="A373" s="126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>
      <c r="A374" s="126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>
      <c r="A375" s="126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>
      <c r="A376" s="126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>
      <c r="A377" s="126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>
      <c r="A378" s="126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>
      <c r="A379" s="126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>
      <c r="A380" s="126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>
      <c r="A381" s="126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>
      <c r="A382" s="126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>
      <c r="A383" s="126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>
      <c r="A384" s="126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>
      <c r="A385" s="126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>
      <c r="A386" s="126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>
      <c r="A387" s="126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>
      <c r="A388" s="126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>
      <c r="A389" s="126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>
      <c r="A390" s="126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>
      <c r="A391" s="126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>
      <c r="A392" s="126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>
      <c r="A393" s="126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>
      <c r="A394" s="126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>
      <c r="A395" s="126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>
      <c r="A396" s="126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>
      <c r="A397" s="126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>
      <c r="A398" s="126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>
      <c r="A399" s="126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>
      <c r="A400" s="126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>
      <c r="A401" s="126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>
      <c r="A402" s="126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>
      <c r="A403" s="126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>
      <c r="A404" s="126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>
      <c r="A405" s="126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>
      <c r="A406" s="126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>
      <c r="A407" s="126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>
      <c r="A408" s="126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>
      <c r="A409" s="126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>
      <c r="A410" s="126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>
      <c r="A411" s="126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>
      <c r="A412" s="126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>
      <c r="A413" s="126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>
      <c r="A414" s="126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>
      <c r="A415" s="126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>
      <c r="A416" s="126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>
      <c r="A417" s="126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>
      <c r="A418" s="126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>
      <c r="A419" s="126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>
      <c r="A420" s="126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>
      <c r="A421" s="126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>
      <c r="A422" s="126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>
      <c r="A423" s="126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>
      <c r="A424" s="126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>
      <c r="A425" s="126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>
      <c r="A426" s="126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>
      <c r="A427" s="126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>
      <c r="A428" s="126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>
      <c r="A429" s="126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>
      <c r="A430" s="126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>
      <c r="A431" s="126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>
      <c r="A432" s="126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>
      <c r="A433" s="126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>
      <c r="A434" s="126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>
      <c r="A435" s="126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>
      <c r="A436" s="126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>
      <c r="A437" s="126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>
      <c r="A438" s="126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>
      <c r="A439" s="126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>
      <c r="A440" s="126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>
      <c r="A441" s="126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>
      <c r="A442" s="126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>
      <c r="A443" s="126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>
      <c r="A444" s="126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>
      <c r="A445" s="126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>
      <c r="A446" s="126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>
      <c r="A447" s="126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>
      <c r="A448" s="126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>
      <c r="A449" s="126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>
      <c r="A450" s="126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>
      <c r="A451" s="126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>
      <c r="A452" s="126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>
      <c r="A453" s="126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>
      <c r="A454" s="126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>
      <c r="A455" s="126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>
      <c r="A456" s="126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>
      <c r="A457" s="126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>
      <c r="A458" s="126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>
      <c r="A459" s="126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>
      <c r="A460" s="126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>
      <c r="A461" s="126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>
      <c r="A462" s="126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>
      <c r="A463" s="126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>
      <c r="A464" s="126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>
      <c r="A465" s="126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>
      <c r="A466" s="126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>
      <c r="A467" s="126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>
      <c r="A468" s="126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>
      <c r="A469" s="126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>
      <c r="A470" s="126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>
      <c r="A471" s="126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>
      <c r="A472" s="126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>
      <c r="A473" s="126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>
      <c r="A474" s="126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>
      <c r="A475" s="126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>
      <c r="A476" s="126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>
      <c r="A477" s="126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>
      <c r="A478" s="126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>
      <c r="A479" s="126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>
      <c r="A480" s="126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>
      <c r="A481" s="126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>
      <c r="A482" s="126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>
      <c r="A483" s="126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>
      <c r="A484" s="126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>
      <c r="A485" s="126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>
      <c r="A486" s="126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>
      <c r="A487" s="126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>
      <c r="A488" s="126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>
      <c r="A489" s="126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>
      <c r="A490" s="126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>
      <c r="A491" s="126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>
      <c r="A492" s="126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>
      <c r="A493" s="126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>
      <c r="A494" s="126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>
      <c r="A495" s="126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>
      <c r="A496" s="126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>
      <c r="A497" s="126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>
      <c r="A498" s="126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>
      <c r="A499" s="126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>
      <c r="A500" s="126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>
      <c r="A501" s="126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>
      <c r="A502" s="126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>
      <c r="A503" s="126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>
      <c r="A504" s="126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>
      <c r="A505" s="126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>
      <c r="A506" s="126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>
      <c r="A507" s="126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>
      <c r="A508" s="126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>
      <c r="A509" s="126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>
      <c r="A510" s="126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>
      <c r="A511" s="126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>
      <c r="A512" s="126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>
      <c r="A513" s="126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>
      <c r="A514" s="126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>
      <c r="A515" s="126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>
      <c r="A516" s="126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>
      <c r="A517" s="126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>
      <c r="A518" s="126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>
      <c r="A519" s="126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>
      <c r="A520" s="126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>
      <c r="A521" s="126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>
      <c r="A522" s="126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>
      <c r="A523" s="126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>
      <c r="A524" s="126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>
      <c r="A525" s="126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>
      <c r="A526" s="126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>
      <c r="A527" s="126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>
      <c r="A528" s="126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>
      <c r="A529" s="126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>
      <c r="A530" s="126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>
      <c r="A531" s="126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>
      <c r="A532" s="126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>
      <c r="A533" s="126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>
      <c r="A534" s="126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>
      <c r="A535" s="126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>
      <c r="A536" s="126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>
      <c r="A537" s="126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>
      <c r="A538" s="126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>
      <c r="A539" s="126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>
      <c r="A540" s="126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>
      <c r="A541" s="126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>
      <c r="A542" s="126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>
      <c r="A543" s="126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>
      <c r="A544" s="126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>
      <c r="A545" s="126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>
      <c r="A546" s="126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>
      <c r="A547" s="126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>
      <c r="A548" s="126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>
      <c r="A549" s="126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>
      <c r="A550" s="126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>
      <c r="A551" s="126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>
      <c r="A552" s="126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>
      <c r="A553" s="126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>
      <c r="A554" s="126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>
      <c r="A555" s="126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>
      <c r="A556" s="126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>
      <c r="A557" s="126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>
      <c r="A558" s="126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>
      <c r="A559" s="126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>
      <c r="A560" s="126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>
      <c r="A561" s="126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>
      <c r="A562" s="126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>
      <c r="A563" s="126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>
      <c r="A564" s="126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>
      <c r="A565" s="126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>
      <c r="A566" s="126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>
      <c r="A567" s="126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>
      <c r="A568" s="126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>
      <c r="A569" s="126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>
      <c r="A570" s="126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>
      <c r="A571" s="126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>
      <c r="A572" s="126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>
      <c r="A573" s="126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>
      <c r="A574" s="126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>
      <c r="A575" s="126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>
      <c r="A576" s="126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>
      <c r="A577" s="126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>
      <c r="A578" s="126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>
      <c r="A579" s="126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>
      <c r="A580" s="126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>
      <c r="A581" s="126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>
      <c r="A582" s="126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>
      <c r="A583" s="126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>
      <c r="A584" s="126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>
      <c r="A585" s="126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>
      <c r="A586" s="126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>
      <c r="A587" s="126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>
      <c r="A588" s="126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>
      <c r="A589" s="126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>
      <c r="A590" s="126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>
      <c r="A591" s="126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>
      <c r="A592" s="126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>
      <c r="A593" s="126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>
      <c r="A594" s="126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>
      <c r="A595" s="126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>
      <c r="A596" s="126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>
      <c r="A597" s="126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>
      <c r="A598" s="126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>
      <c r="A599" s="126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>
      <c r="A600" s="126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>
      <c r="A601" s="126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>
      <c r="A602" s="126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>
      <c r="A603" s="126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>
      <c r="A604" s="126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>
      <c r="A605" s="126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>
      <c r="A606" s="126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>
      <c r="A607" s="126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>
      <c r="A608" s="126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>
      <c r="A609" s="126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>
      <c r="A610" s="126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>
      <c r="A611" s="126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>
      <c r="A612" s="126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>
      <c r="A613" s="126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>
      <c r="A614" s="126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>
      <c r="A615" s="126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>
      <c r="A616" s="126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>
      <c r="A617" s="126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>
      <c r="A618" s="126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>
      <c r="A619" s="126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>
      <c r="A620" s="126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>
      <c r="A621" s="126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>
      <c r="A622" s="126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>
      <c r="A623" s="126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>
      <c r="A624" s="126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>
      <c r="A625" s="126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>
      <c r="A626" s="126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>
      <c r="A627" s="126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>
      <c r="A628" s="126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>
      <c r="A629" s="126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>
      <c r="A630" s="126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>
      <c r="A631" s="126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>
      <c r="A632" s="126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>
      <c r="A633" s="126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>
      <c r="A634" s="126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>
      <c r="A635" s="126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>
      <c r="A636" s="126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>
      <c r="A637" s="126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>
      <c r="A638" s="126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>
      <c r="A639" s="126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>
      <c r="A640" s="126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>
      <c r="A641" s="126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>
      <c r="A642" s="126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>
      <c r="A643" s="126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>
      <c r="A644" s="126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>
      <c r="A645" s="126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>
      <c r="A646" s="126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>
      <c r="A647" s="126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>
      <c r="A648" s="126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>
      <c r="A649" s="126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>
      <c r="A650" s="126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>
      <c r="A651" s="126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>
      <c r="A652" s="126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>
      <c r="A653" s="126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>
      <c r="A654" s="126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>
      <c r="A655" s="126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>
      <c r="A656" s="126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>
      <c r="A657" s="126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>
      <c r="A658" s="126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>
      <c r="A659" s="126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>
      <c r="A660" s="126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>
      <c r="A661" s="126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>
      <c r="A662" s="126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>
      <c r="A663" s="126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>
      <c r="A664" s="126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>
      <c r="A665" s="126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>
      <c r="A666" s="126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>
      <c r="A667" s="126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>
      <c r="A668" s="126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>
      <c r="A669" s="126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>
      <c r="A670" s="126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>
      <c r="A671" s="126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>
      <c r="A672" s="126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>
      <c r="A673" s="126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>
      <c r="A674" s="126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>
      <c r="A675" s="126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>
      <c r="A676" s="126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>
      <c r="A677" s="126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>
      <c r="A678" s="126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>
      <c r="A679" s="126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>
      <c r="A680" s="126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>
      <c r="A681" s="126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>
      <c r="A682" s="126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>
      <c r="A683" s="126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>
      <c r="A684" s="126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>
      <c r="A685" s="126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>
      <c r="A686" s="126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>
      <c r="A687" s="126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>
      <c r="A688" s="126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>
      <c r="A689" s="126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>
      <c r="A690" s="126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>
      <c r="A691" s="126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>
      <c r="A692" s="126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>
      <c r="A693" s="126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>
      <c r="A694" s="126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>
      <c r="A695" s="126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>
      <c r="A696" s="126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>
      <c r="A697" s="126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>
      <c r="A698" s="126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>
      <c r="A699" s="126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>
      <c r="A700" s="126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>
      <c r="A701" s="126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>
      <c r="A702" s="126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>
      <c r="A703" s="126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>
      <c r="A704" s="126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>
      <c r="A705" s="126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>
      <c r="A706" s="126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>
      <c r="A707" s="126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>
      <c r="A708" s="126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>
      <c r="A709" s="126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>
      <c r="A710" s="126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>
      <c r="A711" s="126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>
      <c r="A712" s="126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>
      <c r="A713" s="126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>
      <c r="A714" s="126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>
      <c r="A715" s="126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>
      <c r="A716" s="126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>
      <c r="A717" s="126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>
      <c r="A718" s="126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>
      <c r="A719" s="126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>
      <c r="A720" s="126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>
      <c r="A721" s="126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>
      <c r="A722" s="126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>
      <c r="A723" s="126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>
      <c r="A724" s="126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>
      <c r="A725" s="126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>
      <c r="A726" s="126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>
      <c r="A727" s="126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>
      <c r="A728" s="126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>
      <c r="A729" s="126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>
      <c r="A730" s="126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>
      <c r="A731" s="126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>
      <c r="A732" s="126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>
      <c r="A733" s="126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>
      <c r="A734" s="126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>
      <c r="A735" s="126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>
      <c r="A736" s="126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>
      <c r="A737" s="126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>
      <c r="A738" s="126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>
      <c r="A739" s="126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>
      <c r="A740" s="126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>
      <c r="A741" s="126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>
      <c r="A742" s="126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>
      <c r="A743" s="126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>
      <c r="A744" s="126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>
      <c r="A745" s="126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>
      <c r="A746" s="126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>
      <c r="A747" s="126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>
      <c r="A748" s="126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>
      <c r="A749" s="126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>
      <c r="A750" s="126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>
      <c r="A751" s="126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>
      <c r="A752" s="126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>
      <c r="A753" s="126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>
      <c r="A754" s="126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>
      <c r="A755" s="126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>
      <c r="A756" s="126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>
      <c r="A757" s="126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>
      <c r="A758" s="126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>
      <c r="A759" s="126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>
      <c r="A760" s="126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>
      <c r="A761" s="126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>
      <c r="A762" s="126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>
      <c r="A763" s="126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>
      <c r="A764" s="126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>
      <c r="A765" s="126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>
      <c r="A766" s="126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>
      <c r="A767" s="126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>
      <c r="A768" s="126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>
      <c r="A769" s="126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>
      <c r="A770" s="126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>
      <c r="A771" s="126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>
      <c r="A772" s="126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>
      <c r="A773" s="126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>
      <c r="A774" s="126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>
      <c r="A775" s="126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>
      <c r="A776" s="126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>
      <c r="A777" s="126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>
      <c r="A778" s="126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>
      <c r="A779" s="126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>
      <c r="A780" s="126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>
      <c r="A781" s="126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>
      <c r="A782" s="126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>
      <c r="A783" s="126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>
      <c r="A784" s="126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>
      <c r="A785" s="126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>
      <c r="A786" s="126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>
      <c r="A787" s="126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>
      <c r="A788" s="126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>
      <c r="A789" s="126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>
      <c r="A790" s="126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>
      <c r="A791" s="126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>
      <c r="A792" s="126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>
      <c r="A793" s="126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>
      <c r="A794" s="126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>
      <c r="A795" s="126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>
      <c r="A796" s="126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>
      <c r="A797" s="126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>
      <c r="A798" s="126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>
      <c r="A799" s="126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>
      <c r="A800" s="126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>
      <c r="A801" s="126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>
      <c r="A802" s="126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>
      <c r="A803" s="126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>
      <c r="A804" s="126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>
      <c r="A805" s="126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>
      <c r="A806" s="126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>
      <c r="A807" s="126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>
      <c r="A808" s="126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>
      <c r="A809" s="126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>
      <c r="A810" s="126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>
      <c r="A811" s="126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>
      <c r="A812" s="126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>
      <c r="A813" s="126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>
      <c r="A814" s="126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>
      <c r="A815" s="126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>
      <c r="A816" s="126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>
      <c r="A817" s="126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>
      <c r="A818" s="126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>
      <c r="A819" s="126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>
      <c r="A820" s="126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>
      <c r="A821" s="126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>
      <c r="A822" s="126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>
      <c r="A823" s="126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>
      <c r="A824" s="126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>
      <c r="A825" s="126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>
      <c r="A826" s="126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>
      <c r="A827" s="126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>
      <c r="A828" s="126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>
      <c r="A829" s="126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>
      <c r="A830" s="126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>
      <c r="A831" s="126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>
      <c r="A832" s="126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>
      <c r="A833" s="126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>
      <c r="A834" s="126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>
      <c r="A835" s="126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>
      <c r="A836" s="126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>
      <c r="A837" s="126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>
      <c r="A838" s="126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>
      <c r="A839" s="126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>
      <c r="A840" s="126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>
      <c r="A841" s="126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>
      <c r="A842" s="126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>
      <c r="A843" s="126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>
      <c r="A844" s="126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>
      <c r="A845" s="126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>
      <c r="A846" s="126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>
      <c r="A847" s="126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>
      <c r="A848" s="126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>
      <c r="A849" s="126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>
      <c r="A850" s="126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>
      <c r="A851" s="126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>
      <c r="A852" s="126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>
      <c r="A853" s="126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>
      <c r="A854" s="126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>
      <c r="A855" s="126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>
      <c r="A856" s="126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>
      <c r="A857" s="126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>
      <c r="A858" s="126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>
      <c r="A859" s="126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>
      <c r="A860" s="126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>
      <c r="A861" s="126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>
      <c r="A862" s="126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>
      <c r="A863" s="126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>
      <c r="A864" s="126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>
      <c r="A865" s="126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>
      <c r="A866" s="126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>
      <c r="A867" s="126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>
      <c r="A868" s="126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>
      <c r="A869" s="126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>
      <c r="A870" s="126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>
      <c r="A871" s="126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>
      <c r="A872" s="126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>
      <c r="A873" s="126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>
      <c r="A874" s="126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>
      <c r="A875" s="126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>
      <c r="A876" s="126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>
      <c r="A877" s="126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>
      <c r="A878" s="126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>
      <c r="A879" s="126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>
      <c r="A880" s="126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>
      <c r="A881" s="126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>
      <c r="A882" s="126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>
      <c r="A883" s="126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>
      <c r="A884" s="126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>
      <c r="A885" s="126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>
      <c r="A886" s="126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>
      <c r="A887" s="126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>
      <c r="A888" s="126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>
      <c r="A889" s="126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>
      <c r="A890" s="126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>
      <c r="A891" s="126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>
      <c r="A892" s="126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>
      <c r="A893" s="126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>
      <c r="A894" s="126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>
      <c r="A895" s="126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>
      <c r="A896" s="126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>
      <c r="A897" s="126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>
      <c r="A898" s="126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>
      <c r="A899" s="126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>
      <c r="A900" s="126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>
      <c r="A901" s="126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>
      <c r="A902" s="126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>
      <c r="A903" s="126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>
      <c r="A904" s="126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>
      <c r="A905" s="126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>
      <c r="A906" s="126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>
      <c r="A907" s="126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>
      <c r="A908" s="126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>
      <c r="A909" s="126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>
      <c r="A910" s="126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>
      <c r="A911" s="126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>
      <c r="A912" s="126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>
      <c r="A913" s="126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>
      <c r="A914" s="126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>
      <c r="A915" s="126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>
      <c r="A916" s="126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>
      <c r="A917" s="126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>
      <c r="A918" s="126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>
      <c r="A919" s="126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>
      <c r="A920" s="126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>
      <c r="A921" s="126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>
      <c r="A922" s="126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>
      <c r="A923" s="126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>
      <c r="A924" s="126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>
      <c r="A925" s="126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>
      <c r="A926" s="126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>
      <c r="A927" s="126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>
      <c r="A928" s="126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>
      <c r="A929" s="126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>
      <c r="A930" s="126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>
      <c r="A931" s="126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>
      <c r="A932" s="126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>
      <c r="A933" s="126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>
      <c r="A934" s="126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>
      <c r="A935" s="126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>
      <c r="A936" s="126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>
      <c r="A937" s="126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>
      <c r="A938" s="126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>
      <c r="A939" s="126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>
      <c r="A940" s="126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>
      <c r="A941" s="126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>
      <c r="A942" s="126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>
      <c r="A943" s="126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>
      <c r="A944" s="126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>
      <c r="A945" s="126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>
      <c r="A946" s="126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>
      <c r="A947" s="126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>
      <c r="A948" s="126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>
      <c r="A949" s="126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>
      <c r="A950" s="126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>
      <c r="A951" s="126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>
      <c r="A952" s="126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>
      <c r="A953" s="126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>
      <c r="A954" s="126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>
      <c r="A955" s="126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>
      <c r="A956" s="126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>
      <c r="A957" s="126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>
      <c r="A958" s="126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>
      <c r="A959" s="126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>
      <c r="A960" s="126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>
      <c r="A961" s="126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>
      <c r="A962" s="126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>
      <c r="A963" s="126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>
      <c r="A964" s="126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>
      <c r="A965" s="126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>
      <c r="A966" s="126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>
      <c r="A967" s="126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>
      <c r="A968" s="126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>
      <c r="A969" s="126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>
      <c r="A970" s="126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>
      <c r="A971" s="126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>
      <c r="A972" s="126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>
      <c r="A973" s="126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>
      <c r="A974" s="126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>
      <c r="A975" s="126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>
      <c r="A976" s="126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>
      <c r="A977" s="126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>
      <c r="A978" s="126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>
      <c r="A979" s="126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>
      <c r="A980" s="126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>
      <c r="A981" s="126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>
      <c r="A982" s="126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>
      <c r="A983" s="126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>
      <c r="A984" s="126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>
      <c r="A985" s="126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>
      <c r="A986" s="126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>
      <c r="A987" s="126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>
      <c r="A988" s="126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>
      <c r="A989" s="126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>
      <c r="A990" s="126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>
      <c r="A991" s="126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>
      <c r="A992" s="126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>
      <c r="A993" s="126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>
      <c r="A994" s="126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>
      <c r="A995" s="126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>
      <c r="A996" s="126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>
      <c r="A997" s="126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>
      <c r="A998" s="126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>
      <c r="A999" s="126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>
      <c r="A1000" s="126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>
      <c r="A1001" s="126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</sheetData>
  <drawing r:id="rId1"/>
</worksheet>
</file>