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mi\source\repos\ProcessingCheckListWss\ProcessingCheckListWss\bin\Debug\FilesToProccessing\LastMonth\"/>
    </mc:Choice>
  </mc:AlternateContent>
  <bookViews>
    <workbookView xWindow="0" yWindow="0" windowWidth="23040" windowHeight="9192"/>
  </bookViews>
  <sheets>
    <sheet name="Звонок для выявление ЛПР" sheetId="1" r:id="rId1"/>
    <sheet name="Звонок ЛПР" sheetId="2" r:id="rId2"/>
    <sheet name="Статистика" sheetId="3" r:id="rId3"/>
    <sheet name="Сводная" sheetId="4" r:id="rId4"/>
  </sheets>
  <calcPr calcId="162913"/>
</workbook>
</file>

<file path=xl/calcChain.xml><?xml version="1.0" encoding="utf-8"?>
<calcChain xmlns="http://schemas.openxmlformats.org/spreadsheetml/2006/main">
  <c r="V19" i="3" l="1"/>
  <c r="V18" i="3"/>
  <c r="V16" i="3"/>
  <c r="V13" i="3"/>
  <c r="V12" i="3"/>
  <c r="V11" i="3"/>
  <c r="C9" i="4" s="1"/>
  <c r="B9" i="4" s="1"/>
  <c r="D9" i="4" s="1"/>
  <c r="DG48" i="2"/>
  <c r="X24" i="3" s="1"/>
  <c r="DC48" i="2"/>
  <c r="X22" i="3" s="1"/>
  <c r="AD7" i="3" s="1"/>
  <c r="CV48" i="2"/>
  <c r="X20" i="3" s="1"/>
  <c r="E18" i="4" s="1"/>
  <c r="CQ48" i="2"/>
  <c r="X19" i="3" s="1"/>
  <c r="CJ48" i="2"/>
  <c r="X18" i="3" s="1"/>
  <c r="AD6" i="3" s="1"/>
  <c r="BV48" i="2"/>
  <c r="X16" i="3" s="1"/>
  <c r="BK48" i="2"/>
  <c r="X15" i="3" s="1"/>
  <c r="BH48" i="2"/>
  <c r="X14" i="3" s="1"/>
  <c r="AS48" i="2"/>
  <c r="X13" i="3" s="1"/>
  <c r="AL48" i="2"/>
  <c r="X12" i="3" s="1"/>
  <c r="AG48" i="2"/>
  <c r="X11" i="3" s="1"/>
  <c r="E9" i="4" s="1"/>
  <c r="AC48" i="2"/>
  <c r="X10" i="3" s="1"/>
  <c r="S48" i="2"/>
  <c r="X9" i="3" s="1"/>
  <c r="J48" i="2"/>
  <c r="X8" i="3" s="1"/>
  <c r="DG47" i="2"/>
  <c r="V24" i="3" s="1"/>
  <c r="DC47" i="2"/>
  <c r="V22" i="3" s="1"/>
  <c r="AB7" i="3" s="1"/>
  <c r="CV47" i="2"/>
  <c r="V20" i="3" s="1"/>
  <c r="CQ47" i="2"/>
  <c r="CJ47" i="2"/>
  <c r="BV47" i="2"/>
  <c r="BK47" i="2"/>
  <c r="V15" i="3" s="1"/>
  <c r="BH47" i="2"/>
  <c r="V14" i="3" s="1"/>
  <c r="AB5" i="3" s="1"/>
  <c r="AS47" i="2"/>
  <c r="AL47" i="2"/>
  <c r="AG47" i="2"/>
  <c r="AC47" i="2"/>
  <c r="V10" i="3" s="1"/>
  <c r="S47" i="2"/>
  <c r="V9" i="3" s="1"/>
  <c r="J47" i="2"/>
  <c r="V8" i="3" s="1"/>
  <c r="DB38" i="2"/>
  <c r="DA38" i="2"/>
  <c r="CS38" i="2"/>
  <c r="CR38" i="2"/>
  <c r="CI38" i="2"/>
  <c r="CH38" i="2"/>
  <c r="CA38" i="2"/>
  <c r="BZ38" i="2"/>
  <c r="BR38" i="2"/>
  <c r="BQ38" i="2"/>
  <c r="BI38" i="2"/>
  <c r="BG38" i="2"/>
  <c r="AZ38" i="2"/>
  <c r="AY38" i="2"/>
  <c r="AQ38" i="2"/>
  <c r="AP38" i="2"/>
  <c r="AH38" i="2"/>
  <c r="AF38" i="2"/>
  <c r="X38" i="2"/>
  <c r="W38" i="2"/>
  <c r="O38" i="2"/>
  <c r="N38" i="2"/>
  <c r="F38" i="2"/>
  <c r="E38" i="2"/>
  <c r="CY37" i="2"/>
  <c r="CX37" i="2"/>
  <c r="CO37" i="2"/>
  <c r="CN37" i="2"/>
  <c r="CF37" i="2"/>
  <c r="CE37" i="2"/>
  <c r="BX37" i="2"/>
  <c r="BW37" i="2"/>
  <c r="BO37" i="2"/>
  <c r="BN37" i="2"/>
  <c r="BE37" i="2"/>
  <c r="BD37" i="2"/>
  <c r="AW37" i="2"/>
  <c r="AV37" i="2"/>
  <c r="AN37" i="2"/>
  <c r="AM37" i="2"/>
  <c r="AD37" i="2"/>
  <c r="AB37" i="2"/>
  <c r="U37" i="2"/>
  <c r="T37" i="2"/>
  <c r="L37" i="2"/>
  <c r="K37" i="2"/>
  <c r="DF35" i="2"/>
  <c r="DF37" i="2" s="1"/>
  <c r="DE35" i="2"/>
  <c r="DE38" i="2" s="1"/>
  <c r="DD35" i="2"/>
  <c r="DD38" i="2" s="1"/>
  <c r="DB35" i="2"/>
  <c r="DB37" i="2" s="1"/>
  <c r="DA35" i="2"/>
  <c r="DA37" i="2" s="1"/>
  <c r="CZ35" i="2"/>
  <c r="CZ37" i="2" s="1"/>
  <c r="CY35" i="2"/>
  <c r="CY38" i="2" s="1"/>
  <c r="CX35" i="2"/>
  <c r="CX38" i="2" s="1"/>
  <c r="CW35" i="2"/>
  <c r="CW37" i="2" s="1"/>
  <c r="CU35" i="2"/>
  <c r="CU38" i="2" s="1"/>
  <c r="CT35" i="2"/>
  <c r="CT38" i="2" s="1"/>
  <c r="CS35" i="2"/>
  <c r="CS37" i="2" s="1"/>
  <c r="CR35" i="2"/>
  <c r="CR37" i="2" s="1"/>
  <c r="CP35" i="2"/>
  <c r="CP37" i="2" s="1"/>
  <c r="CO35" i="2"/>
  <c r="CO38" i="2" s="1"/>
  <c r="CN35" i="2"/>
  <c r="CN38" i="2" s="1"/>
  <c r="CM35" i="2"/>
  <c r="CM37" i="2" s="1"/>
  <c r="CL35" i="2"/>
  <c r="CL38" i="2" s="1"/>
  <c r="CK35" i="2"/>
  <c r="CK38" i="2" s="1"/>
  <c r="CI35" i="2"/>
  <c r="CI37" i="2" s="1"/>
  <c r="CH35" i="2"/>
  <c r="CH37" i="2" s="1"/>
  <c r="CG35" i="2"/>
  <c r="CG37" i="2" s="1"/>
  <c r="CF35" i="2"/>
  <c r="CF38" i="2" s="1"/>
  <c r="CE35" i="2"/>
  <c r="CE38" i="2" s="1"/>
  <c r="CD35" i="2"/>
  <c r="CD37" i="2" s="1"/>
  <c r="CC35" i="2"/>
  <c r="CC38" i="2" s="1"/>
  <c r="CB35" i="2"/>
  <c r="CB38" i="2" s="1"/>
  <c r="CA35" i="2"/>
  <c r="CA37" i="2" s="1"/>
  <c r="BZ35" i="2"/>
  <c r="BZ37" i="2" s="1"/>
  <c r="BY35" i="2"/>
  <c r="BY37" i="2" s="1"/>
  <c r="BX35" i="2"/>
  <c r="BX38" i="2" s="1"/>
  <c r="BW35" i="2"/>
  <c r="BW38" i="2" s="1"/>
  <c r="BU35" i="2"/>
  <c r="BU37" i="2" s="1"/>
  <c r="BT35" i="2"/>
  <c r="BT38" i="2" s="1"/>
  <c r="BS35" i="2"/>
  <c r="BS38" i="2" s="1"/>
  <c r="BR35" i="2"/>
  <c r="BR37" i="2" s="1"/>
  <c r="BQ35" i="2"/>
  <c r="BQ37" i="2" s="1"/>
  <c r="BP35" i="2"/>
  <c r="BP37" i="2" s="1"/>
  <c r="BO35" i="2"/>
  <c r="BO38" i="2" s="1"/>
  <c r="BN35" i="2"/>
  <c r="BN38" i="2" s="1"/>
  <c r="BM35" i="2"/>
  <c r="BM37" i="2" s="1"/>
  <c r="BL35" i="2"/>
  <c r="BL38" i="2" s="1"/>
  <c r="BJ35" i="2"/>
  <c r="BJ38" i="2" s="1"/>
  <c r="BI35" i="2"/>
  <c r="BI37" i="2" s="1"/>
  <c r="BG35" i="2"/>
  <c r="BG37" i="2" s="1"/>
  <c r="BF35" i="2"/>
  <c r="BF37" i="2" s="1"/>
  <c r="BE35" i="2"/>
  <c r="BE38" i="2" s="1"/>
  <c r="BD35" i="2"/>
  <c r="BD38" i="2" s="1"/>
  <c r="BC35" i="2"/>
  <c r="BC37" i="2" s="1"/>
  <c r="BB35" i="2"/>
  <c r="BB38" i="2" s="1"/>
  <c r="BA35" i="2"/>
  <c r="BA38" i="2" s="1"/>
  <c r="AZ35" i="2"/>
  <c r="AZ37" i="2" s="1"/>
  <c r="AY35" i="2"/>
  <c r="AY37" i="2" s="1"/>
  <c r="AX35" i="2"/>
  <c r="AX37" i="2" s="1"/>
  <c r="AW35" i="2"/>
  <c r="AW38" i="2" s="1"/>
  <c r="AV35" i="2"/>
  <c r="AV38" i="2" s="1"/>
  <c r="AU35" i="2"/>
  <c r="AU37" i="2" s="1"/>
  <c r="AT35" i="2"/>
  <c r="AT38" i="2" s="1"/>
  <c r="AR35" i="2"/>
  <c r="AR38" i="2" s="1"/>
  <c r="AQ35" i="2"/>
  <c r="AQ37" i="2" s="1"/>
  <c r="AP35" i="2"/>
  <c r="AP37" i="2" s="1"/>
  <c r="AO35" i="2"/>
  <c r="AO37" i="2" s="1"/>
  <c r="AN35" i="2"/>
  <c r="AN38" i="2" s="1"/>
  <c r="AM35" i="2"/>
  <c r="AM38" i="2" s="1"/>
  <c r="AK35" i="2"/>
  <c r="AK37" i="2" s="1"/>
  <c r="AJ35" i="2"/>
  <c r="AJ38" i="2" s="1"/>
  <c r="AI35" i="2"/>
  <c r="AI38" i="2" s="1"/>
  <c r="AH35" i="2"/>
  <c r="AH37" i="2" s="1"/>
  <c r="AF35" i="2"/>
  <c r="AF37" i="2" s="1"/>
  <c r="AE35" i="2"/>
  <c r="AE37" i="2" s="1"/>
  <c r="AG46" i="2" s="1"/>
  <c r="U11" i="3" s="1"/>
  <c r="W11" i="3" s="1"/>
  <c r="AD35" i="2"/>
  <c r="AD38" i="2" s="1"/>
  <c r="AB35" i="2"/>
  <c r="AB38" i="2" s="1"/>
  <c r="AA35" i="2"/>
  <c r="AA37" i="2" s="1"/>
  <c r="Z35" i="2"/>
  <c r="Z38" i="2" s="1"/>
  <c r="Y35" i="2"/>
  <c r="Y38" i="2" s="1"/>
  <c r="X35" i="2"/>
  <c r="X37" i="2" s="1"/>
  <c r="W35" i="2"/>
  <c r="W37" i="2" s="1"/>
  <c r="V35" i="2"/>
  <c r="V37" i="2" s="1"/>
  <c r="U35" i="2"/>
  <c r="U38" i="2" s="1"/>
  <c r="T35" i="2"/>
  <c r="T38" i="2" s="1"/>
  <c r="R35" i="2"/>
  <c r="R37" i="2" s="1"/>
  <c r="Q35" i="2"/>
  <c r="Q38" i="2" s="1"/>
  <c r="P35" i="2"/>
  <c r="P38" i="2" s="1"/>
  <c r="O35" i="2"/>
  <c r="O37" i="2" s="1"/>
  <c r="N35" i="2"/>
  <c r="N37" i="2" s="1"/>
  <c r="M35" i="2"/>
  <c r="M37" i="2" s="1"/>
  <c r="L35" i="2"/>
  <c r="L38" i="2" s="1"/>
  <c r="K35" i="2"/>
  <c r="K38" i="2" s="1"/>
  <c r="I35" i="2"/>
  <c r="I37" i="2" s="1"/>
  <c r="H35" i="2"/>
  <c r="H38" i="2" s="1"/>
  <c r="G35" i="2"/>
  <c r="G38" i="2" s="1"/>
  <c r="F35" i="2"/>
  <c r="F37" i="2" s="1"/>
  <c r="E35" i="2"/>
  <c r="E37" i="2" s="1"/>
  <c r="B35" i="2"/>
  <c r="BA36" i="1"/>
  <c r="E24" i="3" s="1"/>
  <c r="E22" i="4" s="1"/>
  <c r="AY36" i="1"/>
  <c r="E22" i="3" s="1"/>
  <c r="AU36" i="1"/>
  <c r="E19" i="3" s="1"/>
  <c r="E17" i="4" s="1"/>
  <c r="AI36" i="1"/>
  <c r="E18" i="3" s="1"/>
  <c r="AG36" i="1"/>
  <c r="E16" i="3" s="1"/>
  <c r="E14" i="4" s="1"/>
  <c r="AB36" i="1"/>
  <c r="E15" i="3" s="1"/>
  <c r="E13" i="4" s="1"/>
  <c r="Z36" i="1"/>
  <c r="E14" i="3" s="1"/>
  <c r="V36" i="1"/>
  <c r="E13" i="3" s="1"/>
  <c r="E11" i="4" s="1"/>
  <c r="R36" i="1"/>
  <c r="E12" i="3" s="1"/>
  <c r="O36" i="1"/>
  <c r="E10" i="3" s="1"/>
  <c r="E8" i="4" s="1"/>
  <c r="M36" i="1"/>
  <c r="E9" i="3" s="1"/>
  <c r="BA35" i="1"/>
  <c r="C24" i="3" s="1"/>
  <c r="C22" i="4" s="1"/>
  <c r="AY35" i="1"/>
  <c r="C22" i="3" s="1"/>
  <c r="AU35" i="1"/>
  <c r="C19" i="3" s="1"/>
  <c r="C17" i="4" s="1"/>
  <c r="AI35" i="1"/>
  <c r="C18" i="3" s="1"/>
  <c r="AG35" i="1"/>
  <c r="C16" i="3" s="1"/>
  <c r="C14" i="4" s="1"/>
  <c r="AB35" i="1"/>
  <c r="C15" i="3" s="1"/>
  <c r="C13" i="4" s="1"/>
  <c r="Z35" i="1"/>
  <c r="C14" i="3" s="1"/>
  <c r="C12" i="4" s="1"/>
  <c r="V35" i="1"/>
  <c r="C13" i="3" s="1"/>
  <c r="C11" i="4" s="1"/>
  <c r="R35" i="1"/>
  <c r="C12" i="3" s="1"/>
  <c r="O35" i="1"/>
  <c r="C10" i="3" s="1"/>
  <c r="M35" i="1"/>
  <c r="C9" i="3" s="1"/>
  <c r="AW26" i="1"/>
  <c r="AV26" i="1"/>
  <c r="AN26" i="1"/>
  <c r="AM26" i="1"/>
  <c r="AD26" i="1"/>
  <c r="AC26" i="1"/>
  <c r="S26" i="1"/>
  <c r="Q26" i="1"/>
  <c r="H26" i="1"/>
  <c r="G26" i="1"/>
  <c r="AT25" i="1"/>
  <c r="AS25" i="1"/>
  <c r="AL25" i="1"/>
  <c r="AK25" i="1"/>
  <c r="AA25" i="1"/>
  <c r="AB34" i="1" s="1"/>
  <c r="B15" i="3" s="1"/>
  <c r="Y25" i="1"/>
  <c r="P25" i="1"/>
  <c r="N25" i="1"/>
  <c r="O34" i="1" s="1"/>
  <c r="B10" i="3" s="1"/>
  <c r="D10" i="3" s="1"/>
  <c r="F25" i="1"/>
  <c r="E25" i="1"/>
  <c r="AZ23" i="1"/>
  <c r="AZ26" i="1" s="1"/>
  <c r="AX23" i="1"/>
  <c r="AX26" i="1" s="1"/>
  <c r="AW23" i="1"/>
  <c r="AW25" i="1" s="1"/>
  <c r="AV23" i="1"/>
  <c r="AV25" i="1" s="1"/>
  <c r="AT23" i="1"/>
  <c r="AT26" i="1" s="1"/>
  <c r="AS23" i="1"/>
  <c r="AS26" i="1" s="1"/>
  <c r="AR23" i="1"/>
  <c r="AR25" i="1" s="1"/>
  <c r="AQ23" i="1"/>
  <c r="AQ25" i="1" s="1"/>
  <c r="AP23" i="1"/>
  <c r="AP26" i="1" s="1"/>
  <c r="AO23" i="1"/>
  <c r="AO26" i="1" s="1"/>
  <c r="AN23" i="1"/>
  <c r="AN25" i="1" s="1"/>
  <c r="AM23" i="1"/>
  <c r="AM25" i="1" s="1"/>
  <c r="AL23" i="1"/>
  <c r="AL26" i="1" s="1"/>
  <c r="AK23" i="1"/>
  <c r="AK26" i="1" s="1"/>
  <c r="AJ23" i="1"/>
  <c r="AJ25" i="1" s="1"/>
  <c r="AH23" i="1"/>
  <c r="AH25" i="1" s="1"/>
  <c r="AI34" i="1" s="1"/>
  <c r="B18" i="3" s="1"/>
  <c r="D18" i="3" s="1"/>
  <c r="AF23" i="1"/>
  <c r="AF26" i="1" s="1"/>
  <c r="AE23" i="1"/>
  <c r="AE26" i="1" s="1"/>
  <c r="AD23" i="1"/>
  <c r="AD25" i="1" s="1"/>
  <c r="AC23" i="1"/>
  <c r="AC25" i="1" s="1"/>
  <c r="AA23" i="1"/>
  <c r="AA26" i="1" s="1"/>
  <c r="Y23" i="1"/>
  <c r="Y26" i="1" s="1"/>
  <c r="X23" i="1"/>
  <c r="X25" i="1" s="1"/>
  <c r="W23" i="1"/>
  <c r="W25" i="1" s="1"/>
  <c r="Z34" i="1" s="1"/>
  <c r="B14" i="3" s="1"/>
  <c r="D14" i="3" s="1"/>
  <c r="U23" i="1"/>
  <c r="U26" i="1" s="1"/>
  <c r="T23" i="1"/>
  <c r="T26" i="1" s="1"/>
  <c r="S23" i="1"/>
  <c r="S25" i="1" s="1"/>
  <c r="Q23" i="1"/>
  <c r="Q25" i="1" s="1"/>
  <c r="P23" i="1"/>
  <c r="P26" i="1" s="1"/>
  <c r="N23" i="1"/>
  <c r="N26" i="1" s="1"/>
  <c r="L23" i="1"/>
  <c r="L25" i="1" s="1"/>
  <c r="K23" i="1"/>
  <c r="K25" i="1" s="1"/>
  <c r="J23" i="1"/>
  <c r="J26" i="1" s="1"/>
  <c r="I23" i="1"/>
  <c r="I26" i="1" s="1"/>
  <c r="H23" i="1"/>
  <c r="H25" i="1" s="1"/>
  <c r="G23" i="1"/>
  <c r="G25" i="1" s="1"/>
  <c r="F23" i="1"/>
  <c r="F26" i="1" s="1"/>
  <c r="E23" i="1"/>
  <c r="E26" i="1" s="1"/>
  <c r="B23" i="1"/>
  <c r="K7" i="3" l="1"/>
  <c r="E20" i="4"/>
  <c r="K6" i="4" s="1"/>
  <c r="AD5" i="3"/>
  <c r="K5" i="3"/>
  <c r="E10" i="4"/>
  <c r="K4" i="4" s="1"/>
  <c r="AB6" i="3"/>
  <c r="C18" i="4"/>
  <c r="R34" i="1"/>
  <c r="B12" i="3" s="1"/>
  <c r="D12" i="3" s="1"/>
  <c r="C16" i="4"/>
  <c r="I6" i="3"/>
  <c r="E12" i="4"/>
  <c r="E6" i="4"/>
  <c r="AD4" i="3"/>
  <c r="I5" i="3"/>
  <c r="C10" i="4"/>
  <c r="AG34" i="1"/>
  <c r="B16" i="3" s="1"/>
  <c r="D16" i="3" s="1"/>
  <c r="B14" i="4" s="1"/>
  <c r="D14" i="4" s="1"/>
  <c r="C7" i="4"/>
  <c r="I4" i="3"/>
  <c r="D15" i="3"/>
  <c r="C8" i="4"/>
  <c r="I7" i="3"/>
  <c r="C20" i="4"/>
  <c r="E16" i="4"/>
  <c r="K5" i="4" s="1"/>
  <c r="K6" i="3"/>
  <c r="AS46" i="2"/>
  <c r="U13" i="3" s="1"/>
  <c r="W13" i="3" s="1"/>
  <c r="AB4" i="3"/>
  <c r="C6" i="4"/>
  <c r="E7" i="4"/>
  <c r="K4" i="3"/>
  <c r="P3" i="3" s="1"/>
  <c r="DC46" i="2"/>
  <c r="U22" i="3" s="1"/>
  <c r="W22" i="3" s="1"/>
  <c r="I25" i="1"/>
  <c r="M34" i="1" s="1"/>
  <c r="B9" i="3" s="1"/>
  <c r="D9" i="3" s="1"/>
  <c r="T25" i="1"/>
  <c r="AE25" i="1"/>
  <c r="AO25" i="1"/>
  <c r="AU34" i="1" s="1"/>
  <c r="B19" i="3" s="1"/>
  <c r="D19" i="3" s="1"/>
  <c r="AX25" i="1"/>
  <c r="AY34" i="1" s="1"/>
  <c r="B22" i="3" s="1"/>
  <c r="D22" i="3" s="1"/>
  <c r="K26" i="1"/>
  <c r="W26" i="1"/>
  <c r="AH26" i="1"/>
  <c r="AQ26" i="1"/>
  <c r="I38" i="2"/>
  <c r="R38" i="2"/>
  <c r="AA38" i="2"/>
  <c r="AK38" i="2"/>
  <c r="AU38" i="2"/>
  <c r="BC38" i="2"/>
  <c r="BM38" i="2"/>
  <c r="BU38" i="2"/>
  <c r="CD38" i="2"/>
  <c r="CM38" i="2"/>
  <c r="CW38" i="2"/>
  <c r="DF38" i="2"/>
  <c r="J25" i="1"/>
  <c r="U25" i="1"/>
  <c r="V34" i="1" s="1"/>
  <c r="B13" i="3" s="1"/>
  <c r="D13" i="3" s="1"/>
  <c r="B11" i="4" s="1"/>
  <c r="D11" i="4" s="1"/>
  <c r="AF25" i="1"/>
  <c r="AP25" i="1"/>
  <c r="AZ25" i="1"/>
  <c r="BA34" i="1" s="1"/>
  <c r="B24" i="3" s="1"/>
  <c r="D24" i="3" s="1"/>
  <c r="L26" i="1"/>
  <c r="X26" i="1"/>
  <c r="AJ26" i="1"/>
  <c r="AR26" i="1"/>
  <c r="G37" i="2"/>
  <c r="J46" i="2" s="1"/>
  <c r="U8" i="3" s="1"/>
  <c r="W8" i="3" s="1"/>
  <c r="P37" i="2"/>
  <c r="S46" i="2" s="1"/>
  <c r="U9" i="3" s="1"/>
  <c r="W9" i="3" s="1"/>
  <c r="Y37" i="2"/>
  <c r="AC46" i="2" s="1"/>
  <c r="U10" i="3" s="1"/>
  <c r="W10" i="3" s="1"/>
  <c r="AI37" i="2"/>
  <c r="AL46" i="2" s="1"/>
  <c r="U12" i="3" s="1"/>
  <c r="W12" i="3" s="1"/>
  <c r="AA5" i="3" s="1"/>
  <c r="AC5" i="3" s="1"/>
  <c r="AR37" i="2"/>
  <c r="BA37" i="2"/>
  <c r="BJ37" i="2"/>
  <c r="BK46" i="2" s="1"/>
  <c r="U15" i="3" s="1"/>
  <c r="W15" i="3" s="1"/>
  <c r="B13" i="4" s="1"/>
  <c r="D13" i="4" s="1"/>
  <c r="BS37" i="2"/>
  <c r="CB37" i="2"/>
  <c r="CJ46" i="2" s="1"/>
  <c r="U18" i="3" s="1"/>
  <c r="W18" i="3" s="1"/>
  <c r="CK37" i="2"/>
  <c r="CT37" i="2"/>
  <c r="CV46" i="2" s="1"/>
  <c r="U20" i="3" s="1"/>
  <c r="W20" i="3" s="1"/>
  <c r="DD37" i="2"/>
  <c r="H37" i="2"/>
  <c r="Q37" i="2"/>
  <c r="Z37" i="2"/>
  <c r="AJ37" i="2"/>
  <c r="AT37" i="2"/>
  <c r="BH46" i="2" s="1"/>
  <c r="U14" i="3" s="1"/>
  <c r="W14" i="3" s="1"/>
  <c r="B12" i="4" s="1"/>
  <c r="D12" i="4" s="1"/>
  <c r="BB37" i="2"/>
  <c r="BL37" i="2"/>
  <c r="BV46" i="2" s="1"/>
  <c r="U16" i="3" s="1"/>
  <c r="W16" i="3" s="1"/>
  <c r="BT37" i="2"/>
  <c r="CC37" i="2"/>
  <c r="CL37" i="2"/>
  <c r="CU37" i="2"/>
  <c r="DE37" i="2"/>
  <c r="M38" i="2"/>
  <c r="V38" i="2"/>
  <c r="AE38" i="2"/>
  <c r="AO38" i="2"/>
  <c r="AX38" i="2"/>
  <c r="BF38" i="2"/>
  <c r="BP38" i="2"/>
  <c r="BY38" i="2"/>
  <c r="CG38" i="2"/>
  <c r="CP38" i="2"/>
  <c r="CZ38" i="2"/>
  <c r="AA7" i="3" l="1"/>
  <c r="AC7" i="3" s="1"/>
  <c r="B17" i="4"/>
  <c r="D17" i="4" s="1"/>
  <c r="B7" i="4"/>
  <c r="D7" i="4" s="1"/>
  <c r="K3" i="4"/>
  <c r="P2" i="4" s="1"/>
  <c r="H6" i="3"/>
  <c r="J6" i="3" s="1"/>
  <c r="B16" i="4"/>
  <c r="D16" i="4" s="1"/>
  <c r="I5" i="4"/>
  <c r="I6" i="4"/>
  <c r="B20" i="4"/>
  <c r="D20" i="4" s="1"/>
  <c r="B6" i="4"/>
  <c r="D6" i="4" s="1"/>
  <c r="I3" i="4"/>
  <c r="H7" i="3"/>
  <c r="J7" i="3" s="1"/>
  <c r="AH3" i="3"/>
  <c r="AA4" i="3"/>
  <c r="AC4" i="3" s="1"/>
  <c r="B8" i="4"/>
  <c r="D8" i="4" s="1"/>
  <c r="DG46" i="2"/>
  <c r="U24" i="3" s="1"/>
  <c r="W24" i="3" s="1"/>
  <c r="B22" i="4" s="1"/>
  <c r="D22" i="4" s="1"/>
  <c r="I4" i="4"/>
  <c r="B10" i="4"/>
  <c r="D10" i="4" s="1"/>
  <c r="H5" i="3"/>
  <c r="J5" i="3" s="1"/>
  <c r="B18" i="4"/>
  <c r="D18" i="4" s="1"/>
  <c r="CQ46" i="2"/>
  <c r="U19" i="3" s="1"/>
  <c r="W19" i="3" s="1"/>
  <c r="O3" i="3"/>
  <c r="H4" i="3"/>
  <c r="J4" i="3" s="1"/>
  <c r="AI3" i="3"/>
  <c r="AA6" i="3"/>
  <c r="AC6" i="3" s="1"/>
  <c r="H6" i="4" l="1"/>
  <c r="J6" i="4" s="1"/>
  <c r="H4" i="4"/>
  <c r="J4" i="4" s="1"/>
  <c r="H5" i="4"/>
  <c r="J5" i="4" s="1"/>
  <c r="AG3" i="3"/>
  <c r="N3" i="3"/>
  <c r="O2" i="4"/>
  <c r="H3" i="4"/>
  <c r="J3" i="4" s="1"/>
  <c r="N2" i="4" l="1"/>
</calcChain>
</file>

<file path=xl/sharedStrings.xml><?xml version="1.0" encoding="utf-8"?>
<sst xmlns="http://schemas.openxmlformats.org/spreadsheetml/2006/main" count="745" uniqueCount="316">
  <si>
    <t>Вес</t>
  </si>
  <si>
    <t>№</t>
  </si>
  <si>
    <t>Евгений Петров</t>
  </si>
  <si>
    <t xml:space="preserve">Параметр оценки </t>
  </si>
  <si>
    <t>7 343 371-81-25</t>
  </si>
  <si>
    <t>7 958 223-70-41</t>
  </si>
  <si>
    <t>7 343 264-21-29</t>
  </si>
  <si>
    <t>7 343 367-29-04</t>
  </si>
  <si>
    <t>7 343 298-16-61</t>
  </si>
  <si>
    <t>7 343 383-46-39</t>
  </si>
  <si>
    <t>7 343 310-87-93</t>
  </si>
  <si>
    <t>7 343 270-58-13</t>
  </si>
  <si>
    <t>7 912 293-88-03</t>
  </si>
  <si>
    <t>7 908 636-30-35</t>
  </si>
  <si>
    <t>7 343 252-07-99</t>
  </si>
  <si>
    <t>8 (343) 374-68-63</t>
  </si>
  <si>
    <t>7 932 115-45-75</t>
  </si>
  <si>
    <t>7 343 216-50-19</t>
  </si>
  <si>
    <t>7 343 216-14-00</t>
  </si>
  <si>
    <t>7 902 875-64-05</t>
  </si>
  <si>
    <t>8 (343) 375-31-34</t>
  </si>
  <si>
    <t>7 351 643-27-75</t>
  </si>
  <si>
    <t>7 908 908-55-89</t>
  </si>
  <si>
    <t>7 343 235-95-50</t>
  </si>
  <si>
    <t>7 343 300-28-84</t>
  </si>
  <si>
    <t>7 343 287-59-15</t>
  </si>
  <si>
    <t>7 343 447-56-76</t>
  </si>
  <si>
    <t>7 343 232-47-00</t>
  </si>
  <si>
    <t>7 343 269-44-37</t>
  </si>
  <si>
    <t>7 343 210-67-93</t>
  </si>
  <si>
    <t>7 343 256-47-37</t>
  </si>
  <si>
    <t>7 343 216-73-88</t>
  </si>
  <si>
    <t>7 343 310-85-36</t>
  </si>
  <si>
    <t>7 343 218-21-97</t>
  </si>
  <si>
    <t>7 343 379-90-30</t>
  </si>
  <si>
    <t>7 343 258-38-14</t>
  </si>
  <si>
    <t>7 343 216-37-73</t>
  </si>
  <si>
    <t>7 952 739-55-54</t>
  </si>
  <si>
    <t>7 343 381-49-67</t>
  </si>
  <si>
    <t xml:space="preserve">Продолжительность звонка </t>
  </si>
  <si>
    <t>Цель этапа- выявить ЛПР</t>
  </si>
  <si>
    <t>Приветствие</t>
  </si>
  <si>
    <t>Упоминание о ЛПР в такой манере, как будто давно сотрудничаем</t>
  </si>
  <si>
    <t xml:space="preserve">Просьба соединить </t>
  </si>
  <si>
    <t>Представился сам</t>
  </si>
  <si>
    <t>Попросить передать по поводу чего звонят (если так и не соединили с ЛПР)</t>
  </si>
  <si>
    <t xml:space="preserve">Уточнил контактные данные ЛПР </t>
  </si>
  <si>
    <t xml:space="preserve">Сказать спасибо за уделенное время </t>
  </si>
  <si>
    <t xml:space="preserve">Попрощаться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</si>
  <si>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</si>
  <si>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</si>
  <si>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</si>
  <si>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</si>
  <si>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</si>
  <si>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</si>
  <si>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</si>
  <si>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</si>
  <si>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t xml:space="preserve">Правильно заполнена карточка компании 3 балла </t>
  </si>
  <si>
    <t>Выполнил цель звонка 5 баллов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</si>
  <si>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</si>
  <si>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</si>
  <si>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</si>
  <si>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</si>
  <si>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</si>
  <si>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Председателя нет на месте, просили звонить в понедельник утром. </t>
  </si>
  <si>
    <t xml:space="preserve">Ответил бухгалтер, сказал, что в ближайшее время не будут заниматься работами, контакты ЛПР не дают. </t>
  </si>
  <si>
    <t xml:space="preserve">Менеджер попал на пост охраны, контакты не предоставили, хотели записать телефон менеджера, но так как он звонил с айпи-телефонии, сказал, что сам перезвонит бухгалтеру и уточнит. </t>
  </si>
  <si>
    <t xml:space="preserve">Дали контакт управляющего. </t>
  </si>
  <si>
    <t xml:space="preserve">Не соединили и контакты ЛПР не дали, просто сказали у нас нет денег. </t>
  </si>
  <si>
    <t xml:space="preserve">Председателя нет на месте, через часа 1,5-2 просили перезвонить. Контакты не дали. </t>
  </si>
  <si>
    <t xml:space="preserve">В данный момент ЛПР на самоизоляции, связи с ним нет. </t>
  </si>
  <si>
    <t xml:space="preserve">Пока потребности нет, просили попозже перезвонить, так же дали номер телефона человека, который поподробнее может подсказать. </t>
  </si>
  <si>
    <t xml:space="preserve">Менеджер разговаривал с бухгалтером, она сказала, что недавно поменяли канализацию, менеджер мог отправить презентацию на электронную почту или хотя бы уточнить об отправке. </t>
  </si>
  <si>
    <t xml:space="preserve">Дали контакт председателя. </t>
  </si>
  <si>
    <t xml:space="preserve">Контакты ЛПР не дают и не соединяют, просили отправить презентацию на электронную почту, если заинтересует, то сами свяжутся. </t>
  </si>
  <si>
    <t xml:space="preserve">Дали контакт ЛПР. </t>
  </si>
  <si>
    <t xml:space="preserve">Просили попозже перезвонить и продиктуют контакты ЛПР. </t>
  </si>
  <si>
    <t xml:space="preserve">Перезвон. Дали контакт ЛПР. </t>
  </si>
  <si>
    <t xml:space="preserve">Дали контакт самого ТСЖ. </t>
  </si>
  <si>
    <t xml:space="preserve">Сказали звонить в офис, контакты не смогли дать. </t>
  </si>
  <si>
    <t xml:space="preserve">ЛПР в отпуске, просили звонить через 2 недели. Менеджер мог спросить кто его заменяет, но этого не сделал. </t>
  </si>
  <si>
    <t xml:space="preserve">ЛПР в отпуске, просили звонить в конце недели и дали его контакт. </t>
  </si>
  <si>
    <t xml:space="preserve">Не соединили и контакт не дали, сказали направить предложение на электронную почту. По битриксу не видно, что менеджер отправил презентацию. </t>
  </si>
  <si>
    <t xml:space="preserve">Нет на месте ЛПР, менеджер не уточнил когда будет на месте. Не уточнил контактные данные ЛПР. </t>
  </si>
  <si>
    <t xml:space="preserve">ЛПР будет в понедельник, звонить в приёмную. Не уточнил контактные данные ЛПР. </t>
  </si>
  <si>
    <t xml:space="preserve">Нет на месте ЛПР, сегодня не будет. Не уточнил контактные данные ЛПР. </t>
  </si>
  <si>
    <t xml:space="preserve">Нет на месте ЛПР, просили попозже перезвонить до 13 часов. Не уточнил контактные данные ЛПР. </t>
  </si>
  <si>
    <t xml:space="preserve">Нет на месте, будет завтра в первой половине дня. Не уточнил контактные данные ЛПР. </t>
  </si>
  <si>
    <t xml:space="preserve">Нет на месте, будет во вторник. Не уточнил контактные данные ЛПР. </t>
  </si>
  <si>
    <t xml:space="preserve">ЛПР будет в понедельник с утра. Не уточнил контактные данные ЛПР. </t>
  </si>
  <si>
    <t xml:space="preserve">ЛПР нет на месте, просили звонить после 14 часов. </t>
  </si>
  <si>
    <t xml:space="preserve">Перезвон после 14 часов. ЛПР по-прежнему нет на месте, просили звонить завтра с утра. Не уточнил контактные данные ЛПР. </t>
  </si>
  <si>
    <t xml:space="preserve">Нет на месте ЛПР, контакты не дали. Сказали он будет после ..., менеджер не дослушал и положил трубку. </t>
  </si>
  <si>
    <t xml:space="preserve">Нет на месте ЛПР, просили позвонить ближе к 16 часам. </t>
  </si>
  <si>
    <t xml:space="preserve">Перезвон. Нет на месте ЛПР. Так как уже не в первый раз звонит и нет на месте, то мог уточнить контакты ЛПР. </t>
  </si>
  <si>
    <t xml:space="preserve">Дали контакт, по которому можно связаться с ЛПР. 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</si>
  <si>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</si>
  <si>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</si>
  <si>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</si>
  <si>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</si>
  <si>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</si>
  <si>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sz val="11"/>
        <color rgb="FF00FF00"/>
        <rFont val="Arial"/>
      </rPr>
      <t>Успешна закрыта</t>
    </r>
    <r>
      <rPr>
        <sz val="11"/>
        <color rgb="FF000000"/>
        <rFont val="Arial"/>
      </rPr>
      <t xml:space="preserve">, </t>
    </r>
    <r>
      <rPr>
        <sz val="11"/>
        <color rgb="FFFF0000"/>
        <rFont val="Arial"/>
      </rPr>
      <t>Упущена</t>
    </r>
    <r>
      <rPr>
        <sz val="11"/>
        <color rgb="FF000000"/>
        <rFont val="Arial"/>
      </rPr>
      <t xml:space="preserve">, В работе) </t>
    </r>
  </si>
  <si>
    <t>В работе</t>
  </si>
  <si>
    <t>Дата следующего контакта</t>
  </si>
  <si>
    <t xml:space="preserve">Средний по всем звонкам </t>
  </si>
  <si>
    <t xml:space="preserve">Количество звонков </t>
  </si>
  <si>
    <t xml:space="preserve">Длительность </t>
  </si>
  <si>
    <t xml:space="preserve">Евгений Петров </t>
  </si>
  <si>
    <t>7 343 254-30-84</t>
  </si>
  <si>
    <t>7 950 636-03-89</t>
  </si>
  <si>
    <t>7 904 549-96-27</t>
  </si>
  <si>
    <t>7 904 540-13-59</t>
  </si>
  <si>
    <t>7 965 538-16-67</t>
  </si>
  <si>
    <t>7 343 358-16-21</t>
  </si>
  <si>
    <t>7 343 367-31-24</t>
  </si>
  <si>
    <t>7 919 381-52-78</t>
  </si>
  <si>
    <t>7 904 542-57-91</t>
  </si>
  <si>
    <t>7 343 370-51-02</t>
  </si>
  <si>
    <t>8 (922) 215-97-99</t>
  </si>
  <si>
    <t>8 (908) 631-12-91</t>
  </si>
  <si>
    <t>7 343 336-19-38</t>
  </si>
  <si>
    <t>7 343 264-81-80</t>
  </si>
  <si>
    <t>7 922 100-21-34</t>
  </si>
  <si>
    <t>7 950 551-35-36</t>
  </si>
  <si>
    <t>7 343 370-71-75</t>
  </si>
  <si>
    <t>7 902 874-01-21</t>
  </si>
  <si>
    <t>7 922 206-17-22</t>
  </si>
  <si>
    <t>7 922 155-39-39</t>
  </si>
  <si>
    <t>7 912 615-71-82</t>
  </si>
  <si>
    <t>7 982 708-53-05</t>
  </si>
  <si>
    <t>7 906 807-55-68</t>
  </si>
  <si>
    <t>7 912 280-66-34</t>
  </si>
  <si>
    <t>7 343 212-48-06</t>
  </si>
  <si>
    <t>7 922 152-52-21</t>
  </si>
  <si>
    <t>7 343 381-36-02</t>
  </si>
  <si>
    <t>7 992 015-54-42</t>
  </si>
  <si>
    <t>7 912 660-15-43</t>
  </si>
  <si>
    <t>7 950 207-45-86</t>
  </si>
  <si>
    <t>7 912 604-37-67</t>
  </si>
  <si>
    <t>7 343 320-74-57</t>
  </si>
  <si>
    <t>7 343 215-95-46</t>
  </si>
  <si>
    <t>7 950 202-90-05</t>
  </si>
  <si>
    <t>7 343 373-43-10</t>
  </si>
  <si>
    <t>8 (912) 200-63-47</t>
  </si>
  <si>
    <t>7 912 218-24-00</t>
  </si>
  <si>
    <t>7 922 603-33-76</t>
  </si>
  <si>
    <t>7 999 559-54-52</t>
  </si>
  <si>
    <t>7 922 170-84-11</t>
  </si>
  <si>
    <t>7 909 011-19-19</t>
  </si>
  <si>
    <t>7 922 143-09-98</t>
  </si>
  <si>
    <t>8 (904) 382-71-58</t>
  </si>
  <si>
    <t>7 922 034-24-84</t>
  </si>
  <si>
    <t>7 922 111-59-10</t>
  </si>
  <si>
    <t>7 922 209-23-40</t>
  </si>
  <si>
    <t>7 912 260-09-62</t>
  </si>
  <si>
    <t>7 982 666-65-14</t>
  </si>
  <si>
    <t>7 953 044-22-68</t>
  </si>
  <si>
    <t>7 912 242-90-50</t>
  </si>
  <si>
    <t>8 (904) 980-21-38</t>
  </si>
  <si>
    <t>8 (351) 645-57-64</t>
  </si>
  <si>
    <t>7 952 148-07-05</t>
  </si>
  <si>
    <t>7 912 307-13-29</t>
  </si>
  <si>
    <t>8 (950) 552-54-04</t>
  </si>
  <si>
    <t>8 (982) 648-35-12</t>
  </si>
  <si>
    <t>7 343 251-61-52</t>
  </si>
  <si>
    <t>7 906 809-82-87</t>
  </si>
  <si>
    <t>7 343 323-61-61</t>
  </si>
  <si>
    <t>7 908 630-57-24</t>
  </si>
  <si>
    <t>7 922 617-00-41</t>
  </si>
  <si>
    <t>8 (912) 220-93-40</t>
  </si>
  <si>
    <t>7 343 350-91-96</t>
  </si>
  <si>
    <t>7 912 210-12-01</t>
  </si>
  <si>
    <t>7 952 732-55-65</t>
  </si>
  <si>
    <t>8 (343) 227-19-30</t>
  </si>
  <si>
    <t>7 912 695-92-76</t>
  </si>
  <si>
    <t>7 343 383-47-88</t>
  </si>
  <si>
    <t>7 343 378-32-66</t>
  </si>
  <si>
    <t>7 904 988-61-97</t>
  </si>
  <si>
    <t>7 912 249-51-86</t>
  </si>
  <si>
    <t>7 343 216-78-65</t>
  </si>
  <si>
    <t>7 912 686-62-22</t>
  </si>
  <si>
    <t>7 343 287-34-96</t>
  </si>
  <si>
    <t>7 343 268-99-23</t>
  </si>
  <si>
    <t>7 343 298-26-59</t>
  </si>
  <si>
    <t>7 343 356-56-60</t>
  </si>
  <si>
    <t>7 343 290-22-65</t>
  </si>
  <si>
    <t>7 902 269-16-17</t>
  </si>
  <si>
    <t>7 967 639-81-01</t>
  </si>
  <si>
    <t>7 922 206-87-16</t>
  </si>
  <si>
    <t>7 343 234-10-75</t>
  </si>
  <si>
    <t>7 343 251-93-67</t>
  </si>
  <si>
    <t>7 922 227-24-67</t>
  </si>
  <si>
    <t>8 (922) 212-54-82</t>
  </si>
  <si>
    <t>7 912 615-88-57</t>
  </si>
  <si>
    <t>7 343 272-02-76</t>
  </si>
  <si>
    <t>8 (904) 548-32-89</t>
  </si>
  <si>
    <t>7 922 198-22-98</t>
  </si>
  <si>
    <t>7 343 381-12-72</t>
  </si>
  <si>
    <t>Цель этапа- согласие на встречу</t>
  </si>
  <si>
    <t>Поприветствовал (сказал «добрый день»)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</si>
  <si>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</si>
  <si>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</si>
  <si>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</si>
  <si>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</si>
  <si>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</si>
  <si>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 xml:space="preserve">Квалифицирующий вопрос (Вы отвечаете за водоснабжение и водоотведение) </t>
  </si>
  <si>
    <t xml:space="preserve">Рассказать о результате работы с другими клиентами </t>
  </si>
  <si>
    <t>Работа с возражениями (если их нет, то 7, если есть , то 1)</t>
  </si>
  <si>
    <t xml:space="preserve">Выслушать </t>
  </si>
  <si>
    <t xml:space="preserve">Дать подтверждение </t>
  </si>
  <si>
    <t xml:space="preserve">Проверить на ложность </t>
  </si>
  <si>
    <t xml:space="preserve">Аргумент </t>
  </si>
  <si>
    <t xml:space="preserve">Сработал ли аргумент </t>
  </si>
  <si>
    <t xml:space="preserve"> Сделать УТП</t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</si>
  <si>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</si>
  <si>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</si>
  <si>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</si>
  <si>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</si>
  <si>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t xml:space="preserve">Правильно заполнена карточка контакта 3 балла </t>
  </si>
  <si>
    <t xml:space="preserve">Назначил встречу с ЦЕЛЕВЫМ клиентом </t>
  </si>
  <si>
    <t xml:space="preserve">В прошлом году произвели работы, с рытьем с руганью, заинтересовались, просили отправить презентацию на электронную почту. В данном случае встреча не нужна, так как недавно провели работы. </t>
  </si>
  <si>
    <t xml:space="preserve">Не клиент, нет денег, почту не предоставили и никаких данных, своими силами всё делают. Оценила ФИО, так как менеджер обращался по имени и отчеству. </t>
  </si>
  <si>
    <t xml:space="preserve">В ближайшее время работ не предвидится, менеджер мог отправить презентацию на электронную почту, этого не сделал или хотя бы предложил отправить. Оценила ФИО, так как менеджер обращался по имени и отчеству. В данном случае встреча не нужна. </t>
  </si>
  <si>
    <t xml:space="preserve">Недавно поменяли трубы, пока нет необходимости, менеджер мог отправить презентацию на электронную почту, этого не сделал или хотя бы предложил отправить. В данном случае встреча не нужна, так как недавно провели работы. </t>
  </si>
  <si>
    <t xml:space="preserve">Пока потребности нет, в ближайшее время тоже не планируется, аварий нет. Менеджер отправил на электронную почту презентацию на будущее. В данном случае встреча не нужна. </t>
  </si>
  <si>
    <t xml:space="preserve">Пока потребности нет. Менеджер сказал, что отправит на электронную почту презентацию на будущее, но электронную почту не перепроверил. В данном случае встреча не нужна. </t>
  </si>
  <si>
    <t xml:space="preserve">Всем занимается управляющая компания. Не клиент, поэтому встреча не нужна. </t>
  </si>
  <si>
    <t xml:space="preserve">Менеджер разговаривал с бухгалтером, но она сказала тоже занимается данным вопросом вместе с председателем. Пока работ не планируется, поэтому встреча не нужна. Просили отправить презентацию на электронную почту. </t>
  </si>
  <si>
    <t xml:space="preserve">Сказали нет спасибо и положили трубку, менеджер не успел уточнить поподробнее. </t>
  </si>
  <si>
    <t xml:space="preserve">Работы провели в 2019 году, но менеджер мог отправить презентацию на электронную почту на будущее или хотя бы уточнить об отправке, но этого не сделал. В данном случае встреча не нужна. </t>
  </si>
  <si>
    <t xml:space="preserve">Не клиент, так как работы выполняют специализированные организации, не в их ведомости. Встреча не нужна. </t>
  </si>
  <si>
    <t xml:space="preserve">Не клиент, так как работы выполняет Мосводоканал, и они уже работы провели. Встреча не нужна. </t>
  </si>
  <si>
    <t xml:space="preserve">Пока ничего не требуется сказали, встреча в данном случае не нужна. Менеджер сказал, что отправит на электронную почту презентацию на будущее. </t>
  </si>
  <si>
    <t xml:space="preserve">Менеджера прервали и сказали, спасибо не надо. В данном случае встреча не нужна. </t>
  </si>
  <si>
    <t xml:space="preserve">Сказали, что бестраншейным методом не планируют проводить работы и с ним не знакомы, менеджер отправил презентацию на электронную почту. Встреча в данном случае не нужна. </t>
  </si>
  <si>
    <t xml:space="preserve">Сказали, что денег нет, менеджер отправил на электронную почту презентацию на будущее. Встреча в данном случае не нужна. </t>
  </si>
  <si>
    <t xml:space="preserve">Капитальный ремонт провели в прошлом году, но просили отправить на электронную почту презентацию. Встреча в данном случае не нужна. </t>
  </si>
  <si>
    <t xml:space="preserve">ЛПР заинтересовался в методе, есть потребность в замене одного выпуска. Менеджер сказал, что посмотрит график и перезвонит для уточнения даты и времени встречи. </t>
  </si>
  <si>
    <t xml:space="preserve">Предварительно договорились на завтра на 13 часов встретиться. </t>
  </si>
  <si>
    <t xml:space="preserve">В этом году скорее всего проводить работы не будут, просили отправить презентацию на электронную почту. Встреча в данном случае не нужна. </t>
  </si>
  <si>
    <t xml:space="preserve">Пока потребности нет, просили отправить на электронную почту презентацию. Встреча в данном случае не нужна. </t>
  </si>
  <si>
    <t xml:space="preserve">Дом пока новый, поэтому потребности пока нет, просили отправить на электронную почту презентацию, будут иметь в виду на будущее. Встреча в данном случае не нужна. </t>
  </si>
  <si>
    <t xml:space="preserve">Работы провели недавно. Встреча в данном случае не нужна. Но менеджер мог отправить на электронную почту презентацию, этого не сделал или хотя бы уточнить об отправке. </t>
  </si>
  <si>
    <t xml:space="preserve">Есть проблема в частом засорении выпусков. ЛПР хочет выяснить причину и устранить. Возможно необходимо проведение промывки и теледиагностики для выяснения причины частого засора выпусков. Или может сразу согласится на замену выпусков. Предварительно встреча назначена на 10 августа на 11 часов. </t>
  </si>
  <si>
    <t xml:space="preserve">Пока потребности нет, с методом знакомы, просили отправить на электронную почту презентацию. Встреча в данном случае не нужна. </t>
  </si>
  <si>
    <t xml:space="preserve">По потребности толком не сказали, менеджер сказал отправит презентацию на электронную почту. Не понятно нужна была встреча или нет. Клиент сказал, что в случае возникновения потребности, свяжутся сами. </t>
  </si>
  <si>
    <t xml:space="preserve">Сказали, что пока справляются своими силами. Менеджер отправил на электронную почту презентацию.Встреча в данном случае не нужна. </t>
  </si>
  <si>
    <t xml:space="preserve">Уже в прошлом году созванивались с данным клиентом, Мосводоканал делает все услуги бесплатно. Не клиент. Встреча не нужна. Поэтому оценила карточки в пользу менеджера. </t>
  </si>
  <si>
    <t xml:space="preserve">Жалоб пока нет, менеджер отправил на электронную почту презентацию. Встреча в данном случае не нужна. </t>
  </si>
  <si>
    <t xml:space="preserve">Сказали спасибо не надо и положили трубку. Встреча в данном случае не нужна. </t>
  </si>
  <si>
    <t xml:space="preserve">Менеджер разговаривал с инженером, она сказала, что пока потребности нет, просила отправить презентацию на электронную почту. Встреча в данном случае не нужна. </t>
  </si>
  <si>
    <t xml:space="preserve">На этот год уже сделали работы. Просили отправить презентацию на электронную почту. Встреча в данном случае не нужна. </t>
  </si>
  <si>
    <t xml:space="preserve">Всем занимается Мосводоканал. Не клиент. </t>
  </si>
  <si>
    <t xml:space="preserve">Сказали у нас есть дешевле. Менеджер мог отправить на электронную почту презентацию или хотя бы уточнить об отправке. И не озвучивать цену. В данном случае после разговора менеджера встреча не нужна. </t>
  </si>
  <si>
    <t xml:space="preserve">Работ пока не предвидится, менеджер сказал, что отправит презентацию на электронную почту. В данном случае встреча не нужна. </t>
  </si>
  <si>
    <t xml:space="preserve">Работ пока не предвидится, сказали разбирательства у них идут, им не до кого, менеджер сказал, что отправит презентацию на электронную почту, от презентации отказались. В данном случае встреча не нужна. </t>
  </si>
  <si>
    <t xml:space="preserve">Всё передано на баланс города. Не клиент. </t>
  </si>
  <si>
    <t xml:space="preserve">Сказали у нас всё хорошо, справляются своими силами. В данном случае встреча не нужна. Менеджер мог отправить на электронную почту презентацию или хотя бы уточнить об отправке. </t>
  </si>
  <si>
    <t xml:space="preserve">Работ в этом году не предвидится, просили отправить презентацию на электронную почту. В данном случае встреча не нужна. </t>
  </si>
  <si>
    <t xml:space="preserve">Передали всё в управление подрядной организации. Не клиент. </t>
  </si>
  <si>
    <t xml:space="preserve">Сказали рано или поздно возникнет потребность в работах, просили отправить презентацию на электронную почту, будут собирать КП, скорее всего будет тендер. Встреча в данном случае не нужна, так как не сказали, что работы сейчас нужны. </t>
  </si>
  <si>
    <t xml:space="preserve">Трубы в основном на поверхности, пока в ближайшее время потребности нет, менеджер сказал, что отправит презентацию на электронную почту. Встреча в данном случае не нужна. </t>
  </si>
  <si>
    <t xml:space="preserve">В доме периодически возникают засоры канализационных выпусков, выпуски еще в хорошем состоянии, а засоры возникают по причине строительного мусора, просили отправить на электронную почту презентацию. Есть уже компания, с которой они сотрудничают по аварийным работам. В данном случае менеджер мог предложить встречу, но этого не сделал. </t>
  </si>
  <si>
    <t xml:space="preserve">Менеджер разговаривал с заместителем, он сказал, что в данный момент дом находится в судебных разбирательствах, ничего не будут пока делать, только через пол года или год. В данном случае встреча не нужна. </t>
  </si>
  <si>
    <t xml:space="preserve">Работ пока не предвидится, менеджер сказал, что отправит презентацию на электронную почту. В данном случае встреча не нужна. Дом новый. </t>
  </si>
  <si>
    <t xml:space="preserve">В прошлым году уже сделали замену бестраншейным методом. Не клиент. </t>
  </si>
  <si>
    <t xml:space="preserve">Потребности пока нет. Маленький дом, 20 квартир. Менеджер мог отправить презентацию на электронную почту или хотя бы спросить, но этого не сделал. В данном случае встреча не нужна. </t>
  </si>
  <si>
    <t xml:space="preserve">Пока потребности нет. Просили отправить презентацию на электронную почту. </t>
  </si>
  <si>
    <t xml:space="preserve">ЛПР сказала, что сейчас не в городе, просила позвонить через неделю. По потребности не сказала. В данном случае встреча не нужна, может потом понадобится. </t>
  </si>
  <si>
    <t xml:space="preserve">По потребности не сказали, сказали будут иметь в виду и хотели уже положить трубку, но менеджер уточнил про презентацию, отправил на электронную почту. Встреча в данном случае не нужна. </t>
  </si>
  <si>
    <t xml:space="preserve">Сказали спасибо пока не надо и положили трубку. В данном случае встреча не нужна, так как клиент не шёл на контакт. </t>
  </si>
  <si>
    <t xml:space="preserve">Все работы уже проведены, менеджер отправил на электронную почту презентацию. В данном случае встреча не нужна. </t>
  </si>
  <si>
    <t xml:space="preserve">По потребности толком не сказали, сказали будут иметь в виду, менеджер отправил на электронную почту презентацию. Встреча в данном случае не нужна. </t>
  </si>
  <si>
    <t xml:space="preserve">В 2010 году полностью заменили трубы открытым методом, менеджер отправил на электронную почту презентацию. Встреча в данном случае не нужна. </t>
  </si>
  <si>
    <t xml:space="preserve">Потребности пока нет. Менеджер отправил на электронную почту презентацию. Встреча в данном случае не нужна. </t>
  </si>
  <si>
    <t xml:space="preserve">Всё на балансе города. Не клиент. </t>
  </si>
  <si>
    <t xml:space="preserve">Сказали нам не надо, спасибо, не шёл на контакт. Встреча в данном случае не нужна. </t>
  </si>
  <si>
    <t xml:space="preserve">Есть подрядная организация, которая всем занимается, но просили отправить презентацию на электронную почту на всякий случай. Встреча в данном случае не нужна. </t>
  </si>
  <si>
    <t xml:space="preserve">Пока потребности нет. Менеджер отправил на электронную почту презентацию. Встреча в данном случае не нужна. </t>
  </si>
  <si>
    <t xml:space="preserve">Потребность возможно возникнет в будущем году, должны проводить собрание с жильцами, так как был карантин, поэтому пока не проводили, просили направить на электронную почту презентацию и перезвонить попозже, так как пока не до этого. В битриксе стоит, что менеджер поставил себе на контроль перезвон на 31 августа, но задачи нет. В данном случае возможно нужна будет встреча, но менеджер будет перезванивать. </t>
  </si>
  <si>
    <t xml:space="preserve">По потребности не сказали, просили отправить на электронную почту презентацию. Так как стоит задача на перезвон. То в следующем звонке менеджер уточнит и будет ясно нужна встреча или нет. </t>
  </si>
  <si>
    <t xml:space="preserve">Пока сказали не готовы разговаривать ни на какие темы, потребности нет, менеджер сказал, что отправит на электронную почту презентацию. Встреча в данном случае не нужна. </t>
  </si>
  <si>
    <t xml:space="preserve">По потребности не сказали. Просили отправить на электронную почту презентацию. Встреча в данном случае не нужна. </t>
  </si>
  <si>
    <t xml:space="preserve">Менеджер общался с инженером, по потребности не сказали, просили отправить на электронную почту презентацию. Встреча в данном случае не нужна. </t>
  </si>
  <si>
    <t xml:space="preserve">Всем занимается управляющая компания. Не клиент. </t>
  </si>
  <si>
    <t xml:space="preserve">Сказали старое ТСЖ, уже всё настроено, нет потребности. Менеджер отправил на электронную почту презентацию. Встреча в данном случае не нужна. </t>
  </si>
  <si>
    <t xml:space="preserve">Менеджер разговаривал с инженером. По замене потребности нет. Клиент уточнял встречный вопрос, у них повреждена труба и вода поступает в подвал. Менеджер мог предложить теледиагностику. Но этого не сделал. И соответственно встречу не предложил. Менеджер сказал, что отправит презентацию на электронную почту. </t>
  </si>
  <si>
    <t xml:space="preserve">ЛПР планирует замену всех выпусков в доме. Более 10 выпусков. Работы планируют провести на следующий год. Встреча предложена и предварительно согласована. </t>
  </si>
  <si>
    <t>Пока ни в чем не нуждаются. Договорился выслать КП по выпускам на почту</t>
  </si>
  <si>
    <t>Клиент спросил чем занимаетесь. Сказал, нам ничего не надо и положил трубку. Баллы в пользу менеджера, так как не было возможности продолжить разговор.</t>
  </si>
  <si>
    <t>Ничего не нужно. Отправит на почту информацию.</t>
  </si>
  <si>
    <t>Пока ничего не планируют. Попросила выслать информацию на почту</t>
  </si>
  <si>
    <t xml:space="preserve">У ЛПР есть проблема с частым засорением трубы между двумя канализационными колодцами, а также думают о замене выпусков. Все планируют на следующий год, Но, возможно, проблему с засором и заменой трубы будут решать в этом году. Менеджер отправил на электронную почту презентацию. Менеджер предложил встречу, клиент сказал, что подумают и в пятницу договорились созвониться. </t>
  </si>
  <si>
    <t xml:space="preserve">Сказали, что нет необходимости. Менеджер сказал, что отправит презентацию на электронную почту. Встреча в данном случае не нужна. </t>
  </si>
  <si>
    <t xml:space="preserve">Сказали, что нам не требуется. Менеджер мог уточнить про отправку презентации на электронную почту, но этого не сделал. Встреча в данном случае не нужна. </t>
  </si>
  <si>
    <t xml:space="preserve">Пока такой необходимости нет. Менеджер сказал, что отправит на электронную почту презентацию. Встреча в данном случае не нужна. </t>
  </si>
  <si>
    <t xml:space="preserve">Ранее менеджер уже общался с данным ЛПР, они просили выслать презентацию и подумают, будет потребность на будущий год. Договорились на встречу на понедельник на 15 часов. </t>
  </si>
  <si>
    <t xml:space="preserve">Всё на балансе Водоканала. Не клиент. В данном случае встреча не нужна. </t>
  </si>
  <si>
    <t xml:space="preserve">В прошлом году уже поменяли выпуски методом рытья. Менеджер сказал, что отправит на электронную почту презентацию. В данном случае встреча не нужна. </t>
  </si>
  <si>
    <r>
      <t>Статус сделки (</t>
    </r>
    <r>
      <rPr>
        <sz val="11"/>
        <color rgb="FF00FF00"/>
        <rFont val="Arial"/>
      </rPr>
      <t>Успешна закрыта</t>
    </r>
    <r>
      <rPr>
        <sz val="11"/>
        <color rgb="FF000000"/>
        <rFont val="Arial"/>
      </rPr>
      <t xml:space="preserve">, </t>
    </r>
    <r>
      <rPr>
        <sz val="11"/>
        <color rgb="FFFF0000"/>
        <rFont val="Arial"/>
      </rPr>
      <t>Упущена</t>
    </r>
    <r>
      <rPr>
        <sz val="11"/>
        <color rgb="FF000000"/>
        <rFont val="Arial"/>
      </rPr>
      <t xml:space="preserve">, В работе) </t>
    </r>
  </si>
  <si>
    <t>Звонок для выявления ЛПР</t>
  </si>
  <si>
    <t>Звонок ЛПР</t>
  </si>
  <si>
    <t>Июль/август</t>
  </si>
  <si>
    <t>Неделя</t>
  </si>
  <si>
    <t>Кол-во</t>
  </si>
  <si>
    <t>Суммарный %</t>
  </si>
  <si>
    <t>Длительность</t>
  </si>
  <si>
    <t>Месяц</t>
  </si>
  <si>
    <t>День</t>
  </si>
  <si>
    <t>Суммарный%</t>
  </si>
  <si>
    <t>24-28.07.2020</t>
  </si>
  <si>
    <t>29-04.08.2020</t>
  </si>
  <si>
    <t>05-11.08.2020</t>
  </si>
  <si>
    <t>12-18.08.2020</t>
  </si>
  <si>
    <t>19-21.08.2020</t>
  </si>
  <si>
    <t>Продолжительность звонков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</si>
</sst>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6" x14ac:knownFonts="1">
    <font>
      <sz val="10"/>
      <color rgb="FF000000"/>
      <name val="Arial"/>
    </font>
    <font>
      <sz val="11"/>
      <color theme="1"/>
      <name val="Calibri"/>
    </font>
    <font>
      <sz val="12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name val="Arial"/>
    </font>
    <font>
      <u/>
      <sz val="12"/>
      <color rgb="FF2067B0"/>
      <name val="Arial"/>
    </font>
    <font>
      <u/>
      <sz val="12"/>
      <color rgb="FF2067B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6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FF00"/>
      <name val="Arial"/>
    </font>
    <font>
      <sz val="11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wrapText="1"/>
    </xf>
    <xf numFmtId="0" fontId="5" fillId="3" borderId="0" xfId="0" applyFont="1" applyFill="1"/>
    <xf numFmtId="0" fontId="4" fillId="0" borderId="0" xfId="0" applyFont="1" applyAlignment="1">
      <alignment horizontal="center" vertical="center" wrapText="1"/>
    </xf>
    <xf numFmtId="0" fontId="5" fillId="2" borderId="0" xfId="0" applyFont="1" applyFill="1"/>
    <xf numFmtId="0" fontId="5" fillId="3" borderId="0" xfId="0" applyFont="1" applyFill="1" applyAlignment="1"/>
    <xf numFmtId="0" fontId="1" fillId="0" borderId="4" xfId="0" applyFont="1" applyBorder="1" applyAlignment="1">
      <alignment horizontal="center" vertical="center" wrapText="1"/>
    </xf>
    <xf numFmtId="46" fontId="3" fillId="0" borderId="2" xfId="0" applyNumberFormat="1" applyFont="1" applyBorder="1" applyAlignment="1">
      <alignment horizontal="center" vertical="center" wrapText="1"/>
    </xf>
    <xf numFmtId="46" fontId="5" fillId="2" borderId="0" xfId="0" applyNumberFormat="1" applyFont="1" applyFill="1"/>
    <xf numFmtId="46" fontId="3" fillId="0" borderId="2" xfId="0" applyNumberFormat="1" applyFont="1" applyBorder="1" applyAlignment="1">
      <alignment horizontal="center" vertical="center" wrapText="1"/>
    </xf>
    <xf numFmtId="46" fontId="5" fillId="3" borderId="0" xfId="0" applyNumberFormat="1" applyFont="1" applyFill="1" applyAlignment="1"/>
    <xf numFmtId="46" fontId="5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10" fontId="5" fillId="2" borderId="0" xfId="0" applyNumberFormat="1" applyFont="1" applyFill="1"/>
    <xf numFmtId="10" fontId="5" fillId="3" borderId="0" xfId="0" applyNumberFormat="1" applyFont="1" applyFill="1" applyAlignment="1"/>
    <xf numFmtId="10" fontId="5" fillId="0" borderId="0" xfId="0" applyNumberFormat="1" applyFont="1"/>
    <xf numFmtId="0" fontId="2" fillId="8" borderId="2" xfId="0" applyFont="1" applyFill="1" applyBorder="1" applyAlignment="1">
      <alignment wrapText="1"/>
    </xf>
    <xf numFmtId="10" fontId="2" fillId="8" borderId="2" xfId="0" applyNumberFormat="1" applyFont="1" applyFill="1" applyBorder="1" applyAlignment="1">
      <alignment horizontal="center" wrapText="1"/>
    </xf>
    <xf numFmtId="10" fontId="2" fillId="8" borderId="4" xfId="0" applyNumberFormat="1" applyFont="1" applyFill="1" applyBorder="1" applyAlignment="1">
      <alignment horizontal="right" wrapText="1"/>
    </xf>
    <xf numFmtId="0" fontId="2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right" wrapText="1"/>
    </xf>
    <xf numFmtId="0" fontId="2" fillId="10" borderId="2" xfId="0" applyFont="1" applyFill="1" applyBorder="1" applyAlignment="1">
      <alignment wrapText="1"/>
    </xf>
    <xf numFmtId="46" fontId="2" fillId="10" borderId="2" xfId="0" applyNumberFormat="1" applyFont="1" applyFill="1" applyBorder="1" applyAlignment="1">
      <alignment horizontal="center" wrapText="1"/>
    </xf>
    <xf numFmtId="46" fontId="2" fillId="10" borderId="2" xfId="0" applyNumberFormat="1" applyFont="1" applyFill="1" applyBorder="1" applyAlignment="1">
      <alignment horizontal="right" wrapText="1"/>
    </xf>
    <xf numFmtId="0" fontId="5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46" fontId="5" fillId="3" borderId="0" xfId="0" applyNumberFormat="1" applyFont="1" applyFill="1"/>
    <xf numFmtId="0" fontId="2" fillId="0" borderId="2" xfId="0" applyFont="1" applyBorder="1" applyAlignment="1">
      <alignment horizontal="center" vertical="center" wrapText="1"/>
    </xf>
    <xf numFmtId="10" fontId="5" fillId="3" borderId="0" xfId="0" applyNumberFormat="1" applyFont="1" applyFill="1"/>
    <xf numFmtId="164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2" fillId="8" borderId="2" xfId="0" applyNumberFormat="1" applyFont="1" applyFill="1" applyBorder="1" applyAlignment="1">
      <alignment horizontal="right" wrapText="1"/>
    </xf>
    <xf numFmtId="0" fontId="1" fillId="0" borderId="0" xfId="0" applyFont="1" applyAlignment="1"/>
    <xf numFmtId="0" fontId="1" fillId="2" borderId="0" xfId="0" applyFont="1" applyFill="1" applyAlignment="1"/>
    <xf numFmtId="0" fontId="13" fillId="0" borderId="0" xfId="0" applyFont="1" applyAlignment="1"/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wrapText="1"/>
    </xf>
    <xf numFmtId="164" fontId="13" fillId="0" borderId="2" xfId="0" applyNumberFormat="1" applyFont="1" applyBorder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0" fontId="13" fillId="12" borderId="2" xfId="0" applyFont="1" applyFill="1" applyBorder="1" applyAlignment="1"/>
    <xf numFmtId="0" fontId="13" fillId="0" borderId="2" xfId="0" applyFont="1" applyBorder="1" applyAlignment="1"/>
    <xf numFmtId="10" fontId="13" fillId="0" borderId="2" xfId="0" applyNumberFormat="1" applyFont="1" applyBorder="1" applyAlignment="1"/>
    <xf numFmtId="46" fontId="13" fillId="0" borderId="2" xfId="0" applyNumberFormat="1" applyFont="1" applyBorder="1" applyAlignment="1"/>
    <xf numFmtId="164" fontId="1" fillId="0" borderId="0" xfId="0" applyNumberFormat="1" applyFont="1" applyAlignment="1"/>
    <xf numFmtId="10" fontId="1" fillId="0" borderId="0" xfId="0" applyNumberFormat="1" applyFont="1" applyAlignment="1"/>
    <xf numFmtId="164" fontId="12" fillId="0" borderId="2" xfId="0" applyNumberFormat="1" applyFont="1" applyBorder="1" applyAlignment="1">
      <alignment horizontal="right"/>
    </xf>
    <xf numFmtId="0" fontId="13" fillId="4" borderId="2" xfId="0" applyFont="1" applyFill="1" applyBorder="1" applyAlignment="1"/>
    <xf numFmtId="10" fontId="13" fillId="12" borderId="2" xfId="0" applyNumberFormat="1" applyFont="1" applyFill="1" applyBorder="1" applyAlignment="1"/>
    <xf numFmtId="46" fontId="13" fillId="12" borderId="2" xfId="0" applyNumberFormat="1" applyFont="1" applyFill="1" applyBorder="1" applyAlignment="1"/>
    <xf numFmtId="0" fontId="12" fillId="0" borderId="0" xfId="0" applyFont="1" applyAlignment="1"/>
    <xf numFmtId="10" fontId="13" fillId="0" borderId="0" xfId="0" applyNumberFormat="1" applyFont="1" applyAlignment="1"/>
    <xf numFmtId="46" fontId="13" fillId="0" borderId="0" xfId="0" applyNumberFormat="1" applyFont="1" applyAlignment="1"/>
    <xf numFmtId="10" fontId="13" fillId="4" borderId="2" xfId="0" applyNumberFormat="1" applyFont="1" applyFill="1" applyBorder="1" applyAlignment="1"/>
    <xf numFmtId="46" fontId="13" fillId="4" borderId="2" xfId="0" applyNumberFormat="1" applyFont="1" applyFill="1" applyBorder="1" applyAlignment="1"/>
    <xf numFmtId="164" fontId="12" fillId="8" borderId="2" xfId="0" applyNumberFormat="1" applyFont="1" applyFill="1" applyBorder="1" applyAlignment="1">
      <alignment horizontal="right"/>
    </xf>
    <xf numFmtId="0" fontId="13" fillId="8" borderId="2" xfId="0" applyFont="1" applyFill="1" applyBorder="1" applyAlignment="1"/>
    <xf numFmtId="10" fontId="13" fillId="8" borderId="2" xfId="0" applyNumberFormat="1" applyFont="1" applyFill="1" applyBorder="1" applyAlignment="1"/>
    <xf numFmtId="46" fontId="13" fillId="8" borderId="2" xfId="0" applyNumberFormat="1" applyFont="1" applyFill="1" applyBorder="1" applyAlignment="1"/>
    <xf numFmtId="164" fontId="12" fillId="4" borderId="0" xfId="0" applyNumberFormat="1" applyFont="1" applyFill="1" applyAlignment="1">
      <alignment horizontal="left"/>
    </xf>
    <xf numFmtId="0" fontId="13" fillId="4" borderId="0" xfId="0" applyFont="1" applyFill="1" applyAlignment="1"/>
    <xf numFmtId="0" fontId="12" fillId="4" borderId="0" xfId="0" applyFont="1" applyFill="1" applyAlignment="1"/>
    <xf numFmtId="10" fontId="13" fillId="4" borderId="0" xfId="0" applyNumberFormat="1" applyFont="1" applyFill="1" applyAlignment="1"/>
    <xf numFmtId="164" fontId="12" fillId="4" borderId="2" xfId="0" applyNumberFormat="1" applyFont="1" applyFill="1" applyBorder="1" applyAlignment="1">
      <alignment horizontal="right"/>
    </xf>
    <xf numFmtId="46" fontId="13" fillId="4" borderId="0" xfId="0" applyNumberFormat="1" applyFont="1" applyFill="1" applyAlignment="1"/>
    <xf numFmtId="164" fontId="13" fillId="0" borderId="0" xfId="0" applyNumberFormat="1" applyFont="1" applyAlignment="1"/>
    <xf numFmtId="0" fontId="5" fillId="4" borderId="0" xfId="0" applyFont="1" applyFill="1"/>
    <xf numFmtId="0" fontId="1" fillId="4" borderId="2" xfId="0" applyFont="1" applyFill="1" applyBorder="1" applyAlignment="1"/>
    <xf numFmtId="0" fontId="5" fillId="0" borderId="0" xfId="0" applyFont="1"/>
    <xf numFmtId="164" fontId="12" fillId="4" borderId="0" xfId="0" applyNumberFormat="1" applyFont="1" applyFill="1" applyAlignment="1">
      <alignment horizontal="right"/>
    </xf>
    <xf numFmtId="164" fontId="13" fillId="4" borderId="0" xfId="0" applyNumberFormat="1" applyFont="1" applyFill="1" applyAlignment="1"/>
    <xf numFmtId="0" fontId="12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2" fillId="0" borderId="1" xfId="0" applyFont="1" applyBorder="1" applyAlignment="1">
      <alignment horizontal="center" vertical="center" wrapText="1"/>
    </xf>
    <xf numFmtId="0" fontId="6" fillId="0" borderId="3" xfId="0" applyFont="1" applyBorder="1"/>
    <xf numFmtId="164" fontId="4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2" fillId="0" borderId="5" xfId="0" applyFont="1" applyBorder="1" applyAlignment="1">
      <alignment horizontal="center" vertical="center" wrapText="1"/>
    </xf>
    <xf numFmtId="0" fontId="6" fillId="0" borderId="6" xfId="0" applyFont="1" applyBorder="1"/>
    <xf numFmtId="0" fontId="6" fillId="0" borderId="7" xfId="0" applyFont="1" applyBorder="1"/>
    <xf numFmtId="0" fontId="9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11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Статистика!$AA$2:$AA$3</c:f>
              <c:strCache>
                <c:ptCount val="2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Статистика!$Z$4:$Z$7</c:f>
              <c:strCache>
                <c:ptCount val="4"/>
                <c:pt idx="0">
                  <c:v>29-04.08.2020</c:v>
                </c:pt>
                <c:pt idx="1">
                  <c:v>05-11.08.2020</c:v>
                </c:pt>
                <c:pt idx="2">
                  <c:v>12-18.08.2020</c:v>
                </c:pt>
                <c:pt idx="3">
                  <c:v>19-21.08.2020</c:v>
                </c:pt>
              </c:strCache>
            </c:strRef>
          </c:cat>
          <c:val>
            <c:numRef>
              <c:f>Статистика!$AA$4:$AA$7</c:f>
              <c:numCache>
                <c:formatCode>0.00%</c:formatCode>
                <c:ptCount val="4"/>
                <c:pt idx="0">
                  <c:v>0.89523809523809517</c:v>
                </c:pt>
                <c:pt idx="1">
                  <c:v>0.82936507936507931</c:v>
                </c:pt>
                <c:pt idx="2">
                  <c:v>0.88198757763975155</c:v>
                </c:pt>
                <c:pt idx="3">
                  <c:v>0.89682539682539675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3-470C-BD15-D6D0BE98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521747"/>
        <c:axId val="761811835"/>
      </c:lineChart>
      <c:catAx>
        <c:axId val="1835521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1811835"/>
        <c:crosses val="autoZero"/>
        <c:auto val="1"/>
        <c:lblAlgn val="ctr"/>
        <c:lblOffset val="100"/>
        <c:noMultiLvlLbl val="1"/>
      </c:catAx>
      <c:valAx>
        <c:axId val="76181183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35521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Сводная!$I$1:$I$2</c:f>
              <c:strCache>
                <c:ptCount val="2"/>
                <c:pt idx="0">
                  <c:v>Кол-во</c:v>
                </c:pt>
              </c:strCache>
            </c:strRef>
          </c:tx>
          <c:marker>
            <c:symbol val="none"/>
          </c:marker>
          <c:cat>
            <c:strRef>
              <c:f>Сводная!$G$3:$G$6</c:f>
              <c:strCache>
                <c:ptCount val="4"/>
                <c:pt idx="0">
                  <c:v>29-04.08.2020</c:v>
                </c:pt>
                <c:pt idx="1">
                  <c:v>05-11.08.2020</c:v>
                </c:pt>
                <c:pt idx="2">
                  <c:v>12-18.08.2020</c:v>
                </c:pt>
                <c:pt idx="3">
                  <c:v>19-21.08.2020</c:v>
                </c:pt>
              </c:strCache>
            </c:strRef>
          </c:cat>
          <c:val>
            <c:numRef>
              <c:f>Сводная!$I$3:$I$6</c:f>
              <c:numCache>
                <c:formatCode>General</c:formatCode>
                <c:ptCount val="4"/>
                <c:pt idx="0">
                  <c:v>34</c:v>
                </c:pt>
                <c:pt idx="1">
                  <c:v>49</c:v>
                </c:pt>
                <c:pt idx="2">
                  <c:v>35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2-4EB6-85CA-00C62441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33736"/>
        <c:axId val="757092316"/>
      </c:lineChart>
      <c:catAx>
        <c:axId val="22123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57092316"/>
        <c:crosses val="autoZero"/>
        <c:auto val="1"/>
        <c:lblAlgn val="ctr"/>
        <c:lblOffset val="100"/>
        <c:noMultiLvlLbl val="1"/>
      </c:catAx>
      <c:valAx>
        <c:axId val="757092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212337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Статистика!$AB$2:$AB$3</c:f>
              <c:strCache>
                <c:ptCount val="2"/>
                <c:pt idx="0">
                  <c:v>Кол-во</c:v>
                </c:pt>
              </c:strCache>
            </c:strRef>
          </c:tx>
          <c:marker>
            <c:symbol val="none"/>
          </c:marker>
          <c:cat>
            <c:strRef>
              <c:f>Статистика!$Z$4:$Z$7</c:f>
              <c:strCache>
                <c:ptCount val="4"/>
                <c:pt idx="0">
                  <c:v>29-04.08.2020</c:v>
                </c:pt>
                <c:pt idx="1">
                  <c:v>05-11.08.2020</c:v>
                </c:pt>
                <c:pt idx="2">
                  <c:v>12-18.08.2020</c:v>
                </c:pt>
                <c:pt idx="3">
                  <c:v>19-21.08.2020</c:v>
                </c:pt>
              </c:strCache>
            </c:strRef>
          </c:cat>
          <c:val>
            <c:numRef>
              <c:f>Статистика!$AB$4:$AB$7</c:f>
              <c:numCache>
                <c:formatCode>General</c:formatCode>
                <c:ptCount val="4"/>
                <c:pt idx="0">
                  <c:v>25</c:v>
                </c:pt>
                <c:pt idx="1">
                  <c:v>36</c:v>
                </c:pt>
                <c:pt idx="2">
                  <c:v>23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5-4A8E-BA60-896F1C7A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25315"/>
        <c:axId val="1325538791"/>
      </c:lineChart>
      <c:catAx>
        <c:axId val="213032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5538791"/>
        <c:crosses val="autoZero"/>
        <c:auto val="1"/>
        <c:lblAlgn val="ctr"/>
        <c:lblOffset val="100"/>
        <c:noMultiLvlLbl val="1"/>
      </c:catAx>
      <c:valAx>
        <c:axId val="1325538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03253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Статистика!$AG$2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Статистика!$AF$3</c:f>
              <c:strCache>
                <c:ptCount val="1"/>
                <c:pt idx="0">
                  <c:v>Июль/август</c:v>
                </c:pt>
              </c:strCache>
            </c:strRef>
          </c:cat>
          <c:val>
            <c:numRef>
              <c:f>Статистика!$AG$3</c:f>
              <c:numCache>
                <c:formatCode>0.00%</c:formatCode>
                <c:ptCount val="1"/>
                <c:pt idx="0">
                  <c:v>0.86661546338965689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1-4DCD-9792-13A19B99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46417"/>
        <c:axId val="1155324637"/>
      </c:lineChart>
      <c:catAx>
        <c:axId val="432646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55324637"/>
        <c:crosses val="autoZero"/>
        <c:auto val="1"/>
        <c:lblAlgn val="ctr"/>
        <c:lblOffset val="100"/>
        <c:noMultiLvlLbl val="1"/>
      </c:catAx>
      <c:valAx>
        <c:axId val="115532463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326464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Статистика!$AH$2</c:f>
              <c:strCache>
                <c:ptCount val="1"/>
                <c:pt idx="0">
                  <c:v>Кол-во</c:v>
                </c:pt>
              </c:strCache>
            </c:strRef>
          </c:tx>
          <c:marker>
            <c:symbol val="none"/>
          </c:marker>
          <c:cat>
            <c:strRef>
              <c:f>Статистика!$AF$3</c:f>
              <c:strCache>
                <c:ptCount val="1"/>
                <c:pt idx="0">
                  <c:v>Июль/август</c:v>
                </c:pt>
              </c:strCache>
            </c:strRef>
          </c:cat>
          <c:val>
            <c:numRef>
              <c:f>Статистика!$AH$3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C-424B-8C52-EABC81E5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930242"/>
        <c:axId val="50914148"/>
      </c:lineChart>
      <c:catAx>
        <c:axId val="943930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914148"/>
        <c:crosses val="autoZero"/>
        <c:auto val="1"/>
        <c:lblAlgn val="ctr"/>
        <c:lblOffset val="100"/>
        <c:noMultiLvlLbl val="1"/>
      </c:catAx>
      <c:valAx>
        <c:axId val="50914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439302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Статистика!$H$2:$H$3</c:f>
              <c:strCache>
                <c:ptCount val="2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Статистика!$G$4:$G$7</c:f>
              <c:strCache>
                <c:ptCount val="4"/>
                <c:pt idx="0">
                  <c:v>29-04.08.2020</c:v>
                </c:pt>
                <c:pt idx="1">
                  <c:v>05-11.08.2020</c:v>
                </c:pt>
                <c:pt idx="2">
                  <c:v>12-18.08.2020</c:v>
                </c:pt>
                <c:pt idx="3">
                  <c:v>19-21.08.2020</c:v>
                </c:pt>
              </c:strCache>
            </c:strRef>
          </c:cat>
          <c:val>
            <c:numRef>
              <c:f>Статистика!$H$4:$H$7</c:f>
              <c:numCache>
                <c:formatCode>0.00%</c:formatCode>
                <c:ptCount val="4"/>
                <c:pt idx="0">
                  <c:v>0.78240740740740744</c:v>
                </c:pt>
                <c:pt idx="1">
                  <c:v>0.74038461538461542</c:v>
                </c:pt>
                <c:pt idx="2">
                  <c:v>0.73611111111111105</c:v>
                </c:pt>
                <c:pt idx="3">
                  <c:v>0.72916666666666663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A-4EF1-9E72-C693F38A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35442"/>
        <c:axId val="1088282159"/>
      </c:lineChart>
      <c:catAx>
        <c:axId val="789335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88282159"/>
        <c:crosses val="autoZero"/>
        <c:auto val="1"/>
        <c:lblAlgn val="ctr"/>
        <c:lblOffset val="100"/>
        <c:noMultiLvlLbl val="1"/>
      </c:catAx>
      <c:valAx>
        <c:axId val="10882821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893354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Статистика!$N$2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Статистика!$M$3</c:f>
              <c:strCache>
                <c:ptCount val="1"/>
                <c:pt idx="0">
                  <c:v>Июль/август</c:v>
                </c:pt>
              </c:strCache>
            </c:strRef>
          </c:cat>
          <c:val>
            <c:numRef>
              <c:f>Статистика!$N$3</c:f>
              <c:numCache>
                <c:formatCode>0.00%</c:formatCode>
                <c:ptCount val="1"/>
                <c:pt idx="0">
                  <c:v>0.7478070175438597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3-4829-BAC5-C96CA499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48798"/>
        <c:axId val="976623886"/>
      </c:lineChart>
      <c:catAx>
        <c:axId val="76614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76623886"/>
        <c:crosses val="autoZero"/>
        <c:auto val="1"/>
        <c:lblAlgn val="ctr"/>
        <c:lblOffset val="100"/>
        <c:noMultiLvlLbl val="1"/>
      </c:catAx>
      <c:valAx>
        <c:axId val="97662388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61487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Статистика!$I$2:$I$3</c:f>
              <c:strCache>
                <c:ptCount val="2"/>
                <c:pt idx="0">
                  <c:v>Кол-во</c:v>
                </c:pt>
              </c:strCache>
            </c:strRef>
          </c:tx>
          <c:marker>
            <c:symbol val="none"/>
          </c:marker>
          <c:cat>
            <c:strRef>
              <c:f>Статистика!$G$4:$G$7</c:f>
              <c:strCache>
                <c:ptCount val="4"/>
                <c:pt idx="0">
                  <c:v>29-04.08.2020</c:v>
                </c:pt>
                <c:pt idx="1">
                  <c:v>05-11.08.2020</c:v>
                </c:pt>
                <c:pt idx="2">
                  <c:v>12-18.08.2020</c:v>
                </c:pt>
                <c:pt idx="3">
                  <c:v>19-21.08.2020</c:v>
                </c:pt>
              </c:strCache>
            </c:strRef>
          </c:cat>
          <c:val>
            <c:numRef>
              <c:f>Статистика!$I$4:$I$7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7-4B14-976E-385B3D9D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5171"/>
        <c:axId val="412389827"/>
      </c:lineChart>
      <c:catAx>
        <c:axId val="107455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12389827"/>
        <c:crosses val="autoZero"/>
        <c:auto val="1"/>
        <c:lblAlgn val="ctr"/>
        <c:lblOffset val="100"/>
        <c:noMultiLvlLbl val="1"/>
      </c:catAx>
      <c:valAx>
        <c:axId val="412389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74551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Статистика!$O$2</c:f>
              <c:strCache>
                <c:ptCount val="1"/>
                <c:pt idx="0">
                  <c:v>Кол-во</c:v>
                </c:pt>
              </c:strCache>
            </c:strRef>
          </c:tx>
          <c:marker>
            <c:symbol val="none"/>
          </c:marker>
          <c:cat>
            <c:strRef>
              <c:f>Статистика!$M$3</c:f>
              <c:strCache>
                <c:ptCount val="1"/>
                <c:pt idx="0">
                  <c:v>Июль/август</c:v>
                </c:pt>
              </c:strCache>
            </c:strRef>
          </c:cat>
          <c:val>
            <c:numRef>
              <c:f>Статистика!$O$3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E-4BD7-B93E-A14C76AA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94534"/>
        <c:axId val="217812984"/>
      </c:lineChart>
      <c:catAx>
        <c:axId val="1398494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7812984"/>
        <c:crosses val="autoZero"/>
        <c:auto val="1"/>
        <c:lblAlgn val="ctr"/>
        <c:lblOffset val="100"/>
        <c:noMultiLvlLbl val="1"/>
      </c:catAx>
      <c:valAx>
        <c:axId val="217812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984945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Сводная!$H$1:$H$2</c:f>
              <c:strCache>
                <c:ptCount val="2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Сводная!$G$3:$G$6</c:f>
              <c:strCache>
                <c:ptCount val="4"/>
                <c:pt idx="0">
                  <c:v>29-04.08.2020</c:v>
                </c:pt>
                <c:pt idx="1">
                  <c:v>05-11.08.2020</c:v>
                </c:pt>
                <c:pt idx="2">
                  <c:v>12-18.08.2020</c:v>
                </c:pt>
                <c:pt idx="3">
                  <c:v>19-21.08.2020</c:v>
                </c:pt>
              </c:strCache>
            </c:strRef>
          </c:cat>
          <c:val>
            <c:numRef>
              <c:f>Сводная!$H$3:$H$6</c:f>
              <c:numCache>
                <c:formatCode>0.00%</c:formatCode>
                <c:ptCount val="4"/>
                <c:pt idx="0">
                  <c:v>0.86537114845938379</c:v>
                </c:pt>
                <c:pt idx="1">
                  <c:v>0.80575801749271148</c:v>
                </c:pt>
                <c:pt idx="2">
                  <c:v>0.83197278911564632</c:v>
                </c:pt>
                <c:pt idx="3">
                  <c:v>0.84523809523809512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5-4A72-8254-1EE8677E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295247"/>
        <c:axId val="1120247519"/>
      </c:lineChart>
      <c:catAx>
        <c:axId val="143529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20247519"/>
        <c:crosses val="autoZero"/>
        <c:auto val="1"/>
        <c:lblAlgn val="ctr"/>
        <c:lblOffset val="100"/>
        <c:noMultiLvlLbl val="1"/>
      </c:catAx>
      <c:valAx>
        <c:axId val="112024751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35295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666750</xdr:colOff>
      <xdr:row>8</xdr:row>
      <xdr:rowOff>76200</xdr:rowOff>
    </xdr:from>
    <xdr:ext cx="5715000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228600</xdr:colOff>
      <xdr:row>26</xdr:row>
      <xdr:rowOff>104775</xdr:rowOff>
    </xdr:from>
    <xdr:ext cx="2705100" cy="2609850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31</xdr:col>
      <xdr:colOff>638175</xdr:colOff>
      <xdr:row>5</xdr:row>
      <xdr:rowOff>104775</xdr:rowOff>
    </xdr:from>
    <xdr:ext cx="3819525" cy="3162300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28</xdr:col>
      <xdr:colOff>771525</xdr:colOff>
      <xdr:row>26</xdr:row>
      <xdr:rowOff>104775</xdr:rowOff>
    </xdr:from>
    <xdr:ext cx="2619375" cy="2609850"/>
    <xdr:graphicFrame macro="">
      <xdr:nvGraphicFramePr>
        <xdr:cNvPr id="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542925</xdr:colOff>
      <xdr:row>7</xdr:row>
      <xdr:rowOff>180975</xdr:rowOff>
    </xdr:from>
    <xdr:ext cx="5715000" cy="3533775"/>
    <xdr:graphicFrame macro="">
      <xdr:nvGraphicFramePr>
        <xdr:cNvPr id="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180975</xdr:colOff>
      <xdr:row>5</xdr:row>
      <xdr:rowOff>104775</xdr:rowOff>
    </xdr:from>
    <xdr:ext cx="5286375" cy="3533775"/>
    <xdr:graphicFrame macro="">
      <xdr:nvGraphicFramePr>
        <xdr:cNvPr id="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257175</xdr:colOff>
      <xdr:row>25</xdr:row>
      <xdr:rowOff>180975</xdr:rowOff>
    </xdr:from>
    <xdr:ext cx="2619375" cy="2486025"/>
    <xdr:graphicFrame macro="">
      <xdr:nvGraphicFramePr>
        <xdr:cNvPr id="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657225</xdr:colOff>
      <xdr:row>25</xdr:row>
      <xdr:rowOff>180975</xdr:rowOff>
    </xdr:from>
    <xdr:ext cx="2152650" cy="2352675"/>
    <xdr:graphicFrame macro="">
      <xdr:nvGraphicFramePr>
        <xdr:cNvPr id="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7</xdr:row>
      <xdr:rowOff>95250</xdr:rowOff>
    </xdr:from>
    <xdr:ext cx="5715000" cy="3533775"/>
    <xdr:graphicFrame macro=""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514350</xdr:colOff>
      <xdr:row>7</xdr:row>
      <xdr:rowOff>95250</xdr:rowOff>
    </xdr:from>
    <xdr:ext cx="5715000" cy="3533775"/>
    <xdr:graphicFrame macro=""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vers-sk.bitrix24.ru/crm/lead/details/18922/" TargetMode="External"/><Relationship Id="rId13" Type="http://schemas.openxmlformats.org/officeDocument/2006/relationships/hyperlink" Target="https://avers-sk.bitrix24.ru/crm/lead/details/19078/" TargetMode="External"/><Relationship Id="rId18" Type="http://schemas.openxmlformats.org/officeDocument/2006/relationships/hyperlink" Target="https://avers-sk.bitrix24.ru/crm/lead/details/19198/" TargetMode="External"/><Relationship Id="rId26" Type="http://schemas.openxmlformats.org/officeDocument/2006/relationships/hyperlink" Target="https://avers-sk.bitrix24.ru/crm/lead/details/17050/" TargetMode="External"/><Relationship Id="rId3" Type="http://schemas.openxmlformats.org/officeDocument/2006/relationships/hyperlink" Target="https://avers-sk.bitrix24.ru/crm/lead/details/18894/" TargetMode="External"/><Relationship Id="rId21" Type="http://schemas.openxmlformats.org/officeDocument/2006/relationships/hyperlink" Target="https://avers-sk.bitrix24.ru/crm/lead/details/16820/" TargetMode="External"/><Relationship Id="rId34" Type="http://schemas.openxmlformats.org/officeDocument/2006/relationships/hyperlink" Target="https://avers-sk.bitrix24.ru/crm/lead/details/18726/" TargetMode="External"/><Relationship Id="rId7" Type="http://schemas.openxmlformats.org/officeDocument/2006/relationships/hyperlink" Target="https://avers-sk.bitrix24.ru/crm/lead/details/18916/" TargetMode="External"/><Relationship Id="rId12" Type="http://schemas.openxmlformats.org/officeDocument/2006/relationships/hyperlink" Target="https://avers-sk.bitrix24.ru/crm/lead/details/19038/" TargetMode="External"/><Relationship Id="rId17" Type="http://schemas.openxmlformats.org/officeDocument/2006/relationships/hyperlink" Target="https://avers-sk.bitrix24.ru/crm/lead/details/19108/" TargetMode="External"/><Relationship Id="rId25" Type="http://schemas.openxmlformats.org/officeDocument/2006/relationships/hyperlink" Target="https://avers-sk.bitrix24.ru/crm/lead/details/17048/" TargetMode="External"/><Relationship Id="rId33" Type="http://schemas.openxmlformats.org/officeDocument/2006/relationships/hyperlink" Target="https://avers-sk.bitrix24.ru/crm/lead/details/18708/" TargetMode="External"/><Relationship Id="rId38" Type="http://schemas.openxmlformats.org/officeDocument/2006/relationships/hyperlink" Target="https://avers-sk.bitrix24.ru/crm/lead/details/19264/" TargetMode="External"/><Relationship Id="rId2" Type="http://schemas.openxmlformats.org/officeDocument/2006/relationships/hyperlink" Target="https://avers-sk.bitrix24.ru/crm/lead/details/18886/" TargetMode="External"/><Relationship Id="rId16" Type="http://schemas.openxmlformats.org/officeDocument/2006/relationships/hyperlink" Target="https://avers-sk.bitrix24.ru/crm/lead/details/19108/" TargetMode="External"/><Relationship Id="rId20" Type="http://schemas.openxmlformats.org/officeDocument/2006/relationships/hyperlink" Target="https://avers-sk.bitrix24.ru/crm/lead/details/19228/" TargetMode="External"/><Relationship Id="rId29" Type="http://schemas.openxmlformats.org/officeDocument/2006/relationships/hyperlink" Target="https://avers-sk.bitrix24.ru/crm/lead/details/18072/" TargetMode="External"/><Relationship Id="rId1" Type="http://schemas.openxmlformats.org/officeDocument/2006/relationships/hyperlink" Target="https://avers-sk.bitrix24.ru/crm/lead/details/18890/" TargetMode="External"/><Relationship Id="rId6" Type="http://schemas.openxmlformats.org/officeDocument/2006/relationships/hyperlink" Target="https://avers-sk.bitrix24.ru/crm/lead/details/18902/" TargetMode="External"/><Relationship Id="rId11" Type="http://schemas.openxmlformats.org/officeDocument/2006/relationships/hyperlink" Target="https://avers-sk.bitrix24.ru/crm/lead/details/19024/" TargetMode="External"/><Relationship Id="rId24" Type="http://schemas.openxmlformats.org/officeDocument/2006/relationships/hyperlink" Target="https://avers-sk.bitrix24.ru/crm/lead/details/19290/" TargetMode="External"/><Relationship Id="rId32" Type="http://schemas.openxmlformats.org/officeDocument/2006/relationships/hyperlink" Target="https://avers-sk.bitrix24.ru/crm/lead/details/18708/" TargetMode="External"/><Relationship Id="rId37" Type="http://schemas.openxmlformats.org/officeDocument/2006/relationships/hyperlink" Target="https://avers-sk.bitrix24.ru/crm/lead/details/19240/" TargetMode="External"/><Relationship Id="rId5" Type="http://schemas.openxmlformats.org/officeDocument/2006/relationships/hyperlink" Target="https://avers-sk.bitrix24.ru/crm/lead/details/18900/" TargetMode="External"/><Relationship Id="rId15" Type="http://schemas.openxmlformats.org/officeDocument/2006/relationships/hyperlink" Target="https://avers-sk.bitrix24.ru/crm/lead/details/19126/" TargetMode="External"/><Relationship Id="rId23" Type="http://schemas.openxmlformats.org/officeDocument/2006/relationships/hyperlink" Target="https://avers-sk.bitrix24.ru/crm/lead/details/18496/" TargetMode="External"/><Relationship Id="rId28" Type="http://schemas.openxmlformats.org/officeDocument/2006/relationships/hyperlink" Target="https://avers-sk.bitrix24.ru/crm/lead/details/18518/" TargetMode="External"/><Relationship Id="rId36" Type="http://schemas.openxmlformats.org/officeDocument/2006/relationships/hyperlink" Target="https://avers-sk.bitrix24.ru/crm/lead/details/19100/" TargetMode="External"/><Relationship Id="rId10" Type="http://schemas.openxmlformats.org/officeDocument/2006/relationships/hyperlink" Target="https://avers-sk.bitrix24.ru/crm/lead/details/19008/" TargetMode="External"/><Relationship Id="rId19" Type="http://schemas.openxmlformats.org/officeDocument/2006/relationships/hyperlink" Target="https://avers-sk.bitrix24.ru/crm/lead/details/17918/" TargetMode="External"/><Relationship Id="rId31" Type="http://schemas.openxmlformats.org/officeDocument/2006/relationships/hyperlink" Target="https://avers-sk.bitrix24.ru/crm/lead/details/18360/" TargetMode="External"/><Relationship Id="rId4" Type="http://schemas.openxmlformats.org/officeDocument/2006/relationships/hyperlink" Target="https://avers-sk.bitrix24.ru/crm/lead/details/18896/" TargetMode="External"/><Relationship Id="rId9" Type="http://schemas.openxmlformats.org/officeDocument/2006/relationships/hyperlink" Target="https://avers-sk.bitrix24.ru/crm/lead/details/18956/" TargetMode="External"/><Relationship Id="rId14" Type="http://schemas.openxmlformats.org/officeDocument/2006/relationships/hyperlink" Target="https://avers-sk.bitrix24.ru/crm/lead/details/19080/" TargetMode="External"/><Relationship Id="rId22" Type="http://schemas.openxmlformats.org/officeDocument/2006/relationships/hyperlink" Target="https://avers-sk.bitrix24.ru/crm/lead/details/16836/" TargetMode="External"/><Relationship Id="rId27" Type="http://schemas.openxmlformats.org/officeDocument/2006/relationships/hyperlink" Target="https://avers-sk.bitrix24.ru/crm/lead/details/18534/" TargetMode="External"/><Relationship Id="rId30" Type="http://schemas.openxmlformats.org/officeDocument/2006/relationships/hyperlink" Target="https://avers-sk.bitrix24.ru/crm/lead/details/19284/" TargetMode="External"/><Relationship Id="rId35" Type="http://schemas.openxmlformats.org/officeDocument/2006/relationships/hyperlink" Target="https://avers-sk.bitrix24.ru/crm/lead/details/19100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vers-sk.bitrix24.ru/crm/lead/details/18880/" TargetMode="External"/><Relationship Id="rId18" Type="http://schemas.openxmlformats.org/officeDocument/2006/relationships/hyperlink" Target="https://avers-sk.bitrix24.ru/crm/lead/details/18940/" TargetMode="External"/><Relationship Id="rId26" Type="http://schemas.openxmlformats.org/officeDocument/2006/relationships/hyperlink" Target="https://avers-sk.bitrix24.ru/crm/lead/details/19006/" TargetMode="External"/><Relationship Id="rId39" Type="http://schemas.openxmlformats.org/officeDocument/2006/relationships/hyperlink" Target="https://avers-sk.bitrix24.ru/crm/lead/details/19148/" TargetMode="External"/><Relationship Id="rId21" Type="http://schemas.openxmlformats.org/officeDocument/2006/relationships/hyperlink" Target="https://avers-sk.bitrix24.ru/crm/lead/details/18950/" TargetMode="External"/><Relationship Id="rId34" Type="http://schemas.openxmlformats.org/officeDocument/2006/relationships/hyperlink" Target="https://avers-sk.bitrix24.ru/crm/lead/details/19062/" TargetMode="External"/><Relationship Id="rId42" Type="http://schemas.openxmlformats.org/officeDocument/2006/relationships/hyperlink" Target="https://avers-sk.bitrix24.ru/crm/lead/details/19166/" TargetMode="External"/><Relationship Id="rId47" Type="http://schemas.openxmlformats.org/officeDocument/2006/relationships/hyperlink" Target="https://avers-sk.bitrix24.ru/crm/lead/details/18762/" TargetMode="External"/><Relationship Id="rId50" Type="http://schemas.openxmlformats.org/officeDocument/2006/relationships/hyperlink" Target="https://avers-sk.bitrix24.ru/crm/lead/details/19188/" TargetMode="External"/><Relationship Id="rId55" Type="http://schemas.openxmlformats.org/officeDocument/2006/relationships/hyperlink" Target="https://avers-sk.bitrix24.ru/crm/lead/details/18330/" TargetMode="External"/><Relationship Id="rId63" Type="http://schemas.openxmlformats.org/officeDocument/2006/relationships/hyperlink" Target="https://avers-sk.bitrix24.ru/crm/lead/details/19268/" TargetMode="External"/><Relationship Id="rId68" Type="http://schemas.openxmlformats.org/officeDocument/2006/relationships/hyperlink" Target="https://avers-sk.bitrix24.ru/crm/lead/details/17614/" TargetMode="External"/><Relationship Id="rId76" Type="http://schemas.openxmlformats.org/officeDocument/2006/relationships/hyperlink" Target="https://avers-sk.bitrix24.ru/crm/lead/details/18606/" TargetMode="External"/><Relationship Id="rId84" Type="http://schemas.openxmlformats.org/officeDocument/2006/relationships/hyperlink" Target="https://avers-sk.bitrix24.ru/crm/lead/details/19098/?IFRAME=Y&amp;IFRAME_TYPE=SIDE_SLIDER" TargetMode="External"/><Relationship Id="rId89" Type="http://schemas.openxmlformats.org/officeDocument/2006/relationships/hyperlink" Target="https://avers-sk.bitrix24.ru/crm/lead/details/19206/" TargetMode="External"/><Relationship Id="rId7" Type="http://schemas.openxmlformats.org/officeDocument/2006/relationships/hyperlink" Target="https://avers-sk.bitrix24.ru/crm/lead/details/18898/" TargetMode="External"/><Relationship Id="rId71" Type="http://schemas.openxmlformats.org/officeDocument/2006/relationships/hyperlink" Target="https://avers-sk.bitrix24.ru/crm/lead/details/18108/" TargetMode="External"/><Relationship Id="rId92" Type="http://schemas.openxmlformats.org/officeDocument/2006/relationships/hyperlink" Target="https://avers-sk.bitrix24.ru/crm/lead/details/19266/" TargetMode="External"/><Relationship Id="rId2" Type="http://schemas.openxmlformats.org/officeDocument/2006/relationships/hyperlink" Target="https://avers-sk.bitrix24.ru/crm/lead/details/18854/" TargetMode="External"/><Relationship Id="rId16" Type="http://schemas.openxmlformats.org/officeDocument/2006/relationships/hyperlink" Target="https://avers-sk.bitrix24.ru/crm/lead/details/18936/" TargetMode="External"/><Relationship Id="rId29" Type="http://schemas.openxmlformats.org/officeDocument/2006/relationships/hyperlink" Target="https://avers-sk.bitrix24.ru/crm/lead/details/19018/" TargetMode="External"/><Relationship Id="rId11" Type="http://schemas.openxmlformats.org/officeDocument/2006/relationships/hyperlink" Target="https://avers-sk.bitrix24.ru/crm/lead/details/18918/" TargetMode="External"/><Relationship Id="rId24" Type="http://schemas.openxmlformats.org/officeDocument/2006/relationships/hyperlink" Target="https://avers-sk.bitrix24.ru/crm/lead/details/18994/" TargetMode="External"/><Relationship Id="rId32" Type="http://schemas.openxmlformats.org/officeDocument/2006/relationships/hyperlink" Target="https://avers-sk.bitrix24.ru/crm/lead/details/19058/" TargetMode="External"/><Relationship Id="rId37" Type="http://schemas.openxmlformats.org/officeDocument/2006/relationships/hyperlink" Target="https://avers-sk.bitrix24.ru/crm/lead/details/19156/" TargetMode="External"/><Relationship Id="rId40" Type="http://schemas.openxmlformats.org/officeDocument/2006/relationships/hyperlink" Target="https://avers-sk.bitrix24.ru/crm/lead/details/19142/" TargetMode="External"/><Relationship Id="rId45" Type="http://schemas.openxmlformats.org/officeDocument/2006/relationships/hyperlink" Target="https://avers-sk.bitrix24.ru/crm/lead/details/18910/" TargetMode="External"/><Relationship Id="rId53" Type="http://schemas.openxmlformats.org/officeDocument/2006/relationships/hyperlink" Target="https://avers-sk.bitrix24.ru/crm/lead/details/19212/" TargetMode="External"/><Relationship Id="rId58" Type="http://schemas.openxmlformats.org/officeDocument/2006/relationships/hyperlink" Target="https://avers-sk.bitrix24.ru/crm/lead/details/16854/" TargetMode="External"/><Relationship Id="rId66" Type="http://schemas.openxmlformats.org/officeDocument/2006/relationships/hyperlink" Target="https://avers-sk.bitrix24.ru/crm/lead/details/17406/" TargetMode="External"/><Relationship Id="rId74" Type="http://schemas.openxmlformats.org/officeDocument/2006/relationships/hyperlink" Target="https://avers-sk.bitrix24.ru/crm/lead/details/18604/" TargetMode="External"/><Relationship Id="rId79" Type="http://schemas.openxmlformats.org/officeDocument/2006/relationships/hyperlink" Target="https://avers-sk.bitrix24.ru/crm/lead/details/19294/" TargetMode="External"/><Relationship Id="rId87" Type="http://schemas.openxmlformats.org/officeDocument/2006/relationships/hyperlink" Target="https://avers-sk.bitrix24.ru/crm/lead/details/19366/" TargetMode="External"/><Relationship Id="rId5" Type="http://schemas.openxmlformats.org/officeDocument/2006/relationships/hyperlink" Target="https://avers-sk.bitrix24.ru/crm/lead/details/18870/" TargetMode="External"/><Relationship Id="rId61" Type="http://schemas.openxmlformats.org/officeDocument/2006/relationships/hyperlink" Target="https://avers-sk.bitrix24.ru/crm/lead/details/17010/" TargetMode="External"/><Relationship Id="rId82" Type="http://schemas.openxmlformats.org/officeDocument/2006/relationships/hyperlink" Target="https://avers-sk.bitrix24.ru/crm/lead/details/19044/?IFRAME=Y&amp;IFRAME_TYPE=SIDE_SLIDER" TargetMode="External"/><Relationship Id="rId90" Type="http://schemas.openxmlformats.org/officeDocument/2006/relationships/hyperlink" Target="https://avers-sk.bitrix24.ru/crm/lead/details/19370/" TargetMode="External"/><Relationship Id="rId19" Type="http://schemas.openxmlformats.org/officeDocument/2006/relationships/hyperlink" Target="https://avers-sk.bitrix24.ru/crm/lead/details/18940/" TargetMode="External"/><Relationship Id="rId14" Type="http://schemas.openxmlformats.org/officeDocument/2006/relationships/hyperlink" Target="https://avers-sk.bitrix24.ru/crm/lead/details/18932/" TargetMode="External"/><Relationship Id="rId22" Type="http://schemas.openxmlformats.org/officeDocument/2006/relationships/hyperlink" Target="https://avers-sk.bitrix24.ru/crm/lead/details/18958/" TargetMode="External"/><Relationship Id="rId27" Type="http://schemas.openxmlformats.org/officeDocument/2006/relationships/hyperlink" Target="https://avers-sk.bitrix24.ru/crm/lead/details/19014/" TargetMode="External"/><Relationship Id="rId30" Type="http://schemas.openxmlformats.org/officeDocument/2006/relationships/hyperlink" Target="https://avers-sk.bitrix24.ru/crm/lead/details/19034/" TargetMode="External"/><Relationship Id="rId35" Type="http://schemas.openxmlformats.org/officeDocument/2006/relationships/hyperlink" Target="https://avers-sk.bitrix24.ru/crm/lead/details/19066/" TargetMode="External"/><Relationship Id="rId43" Type="http://schemas.openxmlformats.org/officeDocument/2006/relationships/hyperlink" Target="https://avers-sk.bitrix24.ru/crm/lead/details/19102/" TargetMode="External"/><Relationship Id="rId48" Type="http://schemas.openxmlformats.org/officeDocument/2006/relationships/hyperlink" Target="https://avers-sk.bitrix24.ru/crm/lead/details/18688/" TargetMode="External"/><Relationship Id="rId56" Type="http://schemas.openxmlformats.org/officeDocument/2006/relationships/hyperlink" Target="https://avers-sk.bitrix24.ru/crm/lead/details/19230/" TargetMode="External"/><Relationship Id="rId64" Type="http://schemas.openxmlformats.org/officeDocument/2006/relationships/hyperlink" Target="https://avers-sk.bitrix24.ru/crm/lead/details/17158/" TargetMode="External"/><Relationship Id="rId69" Type="http://schemas.openxmlformats.org/officeDocument/2006/relationships/hyperlink" Target="https://avers-sk.bitrix24.ru/crm/lead/details/18506/" TargetMode="External"/><Relationship Id="rId77" Type="http://schemas.openxmlformats.org/officeDocument/2006/relationships/hyperlink" Target="https://avers-sk.bitrix24.ru/crm/lead/details/18720/" TargetMode="External"/><Relationship Id="rId8" Type="http://schemas.openxmlformats.org/officeDocument/2006/relationships/hyperlink" Target="https://avers-sk.bitrix24.ru/crm/lead/details/18904/" TargetMode="External"/><Relationship Id="rId51" Type="http://schemas.openxmlformats.org/officeDocument/2006/relationships/hyperlink" Target="https://avers-sk.bitrix24.ru/crm/lead/details/19192/" TargetMode="External"/><Relationship Id="rId72" Type="http://schemas.openxmlformats.org/officeDocument/2006/relationships/hyperlink" Target="https://avers-sk.bitrix24.ru/crm/lead/details/18080/" TargetMode="External"/><Relationship Id="rId80" Type="http://schemas.openxmlformats.org/officeDocument/2006/relationships/hyperlink" Target="https://avers-sk.bitrix24.ru/crm/lead/details/19026/" TargetMode="External"/><Relationship Id="rId85" Type="http://schemas.openxmlformats.org/officeDocument/2006/relationships/hyperlink" Target="https://avers-sk.bitrix24.ru/crm/lead/details/19110/" TargetMode="External"/><Relationship Id="rId93" Type="http://schemas.openxmlformats.org/officeDocument/2006/relationships/hyperlink" Target="https://avers-sk.bitrix24.ru/crm/lead/details/19304/" TargetMode="External"/><Relationship Id="rId3" Type="http://schemas.openxmlformats.org/officeDocument/2006/relationships/hyperlink" Target="https://avers-sk.bitrix24.ru/crm/lead/details/18856/" TargetMode="External"/><Relationship Id="rId12" Type="http://schemas.openxmlformats.org/officeDocument/2006/relationships/hyperlink" Target="https://avers-sk.bitrix24.ru/crm/lead/details/18920/" TargetMode="External"/><Relationship Id="rId17" Type="http://schemas.openxmlformats.org/officeDocument/2006/relationships/hyperlink" Target="https://avers-sk.bitrix24.ru/crm/lead/details/18938/" TargetMode="External"/><Relationship Id="rId25" Type="http://schemas.openxmlformats.org/officeDocument/2006/relationships/hyperlink" Target="https://avers-sk.bitrix24.ru/crm/lead/details/18998/" TargetMode="External"/><Relationship Id="rId33" Type="http://schemas.openxmlformats.org/officeDocument/2006/relationships/hyperlink" Target="https://avers-sk.bitrix24.ru/crm/lead/details/19060/" TargetMode="External"/><Relationship Id="rId38" Type="http://schemas.openxmlformats.org/officeDocument/2006/relationships/hyperlink" Target="https://avers-sk.bitrix24.ru/crm/lead/details/19150/" TargetMode="External"/><Relationship Id="rId46" Type="http://schemas.openxmlformats.org/officeDocument/2006/relationships/hyperlink" Target="https://avers-sk.bitrix24.ru/crm/lead/details/18772/" TargetMode="External"/><Relationship Id="rId59" Type="http://schemas.openxmlformats.org/officeDocument/2006/relationships/hyperlink" Target="https://avers-sk.bitrix24.ru/crm/lead/details/16964/" TargetMode="External"/><Relationship Id="rId67" Type="http://schemas.openxmlformats.org/officeDocument/2006/relationships/hyperlink" Target="https://avers-sk.bitrix24.ru/crm/lead/details/19272/" TargetMode="External"/><Relationship Id="rId20" Type="http://schemas.openxmlformats.org/officeDocument/2006/relationships/hyperlink" Target="https://avers-sk.bitrix24.ru/crm/lead/details/18948/" TargetMode="External"/><Relationship Id="rId41" Type="http://schemas.openxmlformats.org/officeDocument/2006/relationships/hyperlink" Target="https://avers-sk.bitrix24.ru/crm/lead/details/19132/" TargetMode="External"/><Relationship Id="rId54" Type="http://schemas.openxmlformats.org/officeDocument/2006/relationships/hyperlink" Target="https://avers-sk.bitrix24.ru/crm/lead/details/18302/" TargetMode="External"/><Relationship Id="rId62" Type="http://schemas.openxmlformats.org/officeDocument/2006/relationships/hyperlink" Target="https://avers-sk.bitrix24.ru/crm/lead/details/17020/" TargetMode="External"/><Relationship Id="rId70" Type="http://schemas.openxmlformats.org/officeDocument/2006/relationships/hyperlink" Target="https://avers-sk.bitrix24.ru/crm/lead/details/18110/" TargetMode="External"/><Relationship Id="rId75" Type="http://schemas.openxmlformats.org/officeDocument/2006/relationships/hyperlink" Target="https://avers-sk.bitrix24.ru/crm/lead/details/18102/" TargetMode="External"/><Relationship Id="rId83" Type="http://schemas.openxmlformats.org/officeDocument/2006/relationships/hyperlink" Target="https://avers-sk.bitrix24.ru/crm/lead/details/19172/?IFRAME=Y&amp;IFRAME_TYPE=SIDE_SLIDER" TargetMode="External"/><Relationship Id="rId88" Type="http://schemas.openxmlformats.org/officeDocument/2006/relationships/hyperlink" Target="https://avers-sk.bitrix24.ru/crm/lead/details/19130/" TargetMode="External"/><Relationship Id="rId91" Type="http://schemas.openxmlformats.org/officeDocument/2006/relationships/hyperlink" Target="https://avers-sk.bitrix24.ru/crm/lead/details/19110/" TargetMode="External"/><Relationship Id="rId1" Type="http://schemas.openxmlformats.org/officeDocument/2006/relationships/hyperlink" Target="https://avers-sk.bitrix24.ru/crm/lead/details/18846/" TargetMode="External"/><Relationship Id="rId6" Type="http://schemas.openxmlformats.org/officeDocument/2006/relationships/hyperlink" Target="https://avers-sk.bitrix24.ru/crm/lead/details/18892/" TargetMode="External"/><Relationship Id="rId15" Type="http://schemas.openxmlformats.org/officeDocument/2006/relationships/hyperlink" Target="https://avers-sk.bitrix24.ru/crm/lead/details/18934/" TargetMode="External"/><Relationship Id="rId23" Type="http://schemas.openxmlformats.org/officeDocument/2006/relationships/hyperlink" Target="https://avers-sk.bitrix24.ru/crm/lead/details/18990/" TargetMode="External"/><Relationship Id="rId28" Type="http://schemas.openxmlformats.org/officeDocument/2006/relationships/hyperlink" Target="https://avers-sk.bitrix24.ru/crm/lead/details/17768/" TargetMode="External"/><Relationship Id="rId36" Type="http://schemas.openxmlformats.org/officeDocument/2006/relationships/hyperlink" Target="https://avers-sk.bitrix24.ru/crm/lead/details/19154/" TargetMode="External"/><Relationship Id="rId49" Type="http://schemas.openxmlformats.org/officeDocument/2006/relationships/hyperlink" Target="https://avers-sk.bitrix24.ru/crm/lead/details/18728/" TargetMode="External"/><Relationship Id="rId57" Type="http://schemas.openxmlformats.org/officeDocument/2006/relationships/hyperlink" Target="https://avers-sk.bitrix24.ru/crm/lead/details/16838/" TargetMode="External"/><Relationship Id="rId10" Type="http://schemas.openxmlformats.org/officeDocument/2006/relationships/hyperlink" Target="https://avers-sk.bitrix24.ru/crm/lead/details/18912/" TargetMode="External"/><Relationship Id="rId31" Type="http://schemas.openxmlformats.org/officeDocument/2006/relationships/hyperlink" Target="https://avers-sk.bitrix24.ru/crm/lead/details/19042/" TargetMode="External"/><Relationship Id="rId44" Type="http://schemas.openxmlformats.org/officeDocument/2006/relationships/hyperlink" Target="https://avers-sk.bitrix24.ru/crm/lead/details/19176/" TargetMode="External"/><Relationship Id="rId52" Type="http://schemas.openxmlformats.org/officeDocument/2006/relationships/hyperlink" Target="https://avers-sk.bitrix24.ru/crm/lead/details/19210/" TargetMode="External"/><Relationship Id="rId60" Type="http://schemas.openxmlformats.org/officeDocument/2006/relationships/hyperlink" Target="https://avers-sk.bitrix24.ru/crm/lead/details/17006/" TargetMode="External"/><Relationship Id="rId65" Type="http://schemas.openxmlformats.org/officeDocument/2006/relationships/hyperlink" Target="https://avers-sk.bitrix24.ru/crm/lead/details/18544/" TargetMode="External"/><Relationship Id="rId73" Type="http://schemas.openxmlformats.org/officeDocument/2006/relationships/hyperlink" Target="https://avers-sk.bitrix24.ru/crm/lead/details/18290/" TargetMode="External"/><Relationship Id="rId78" Type="http://schemas.openxmlformats.org/officeDocument/2006/relationships/hyperlink" Target="https://avers-sk.bitrix24.ru/crm/lead/details/18518/" TargetMode="External"/><Relationship Id="rId81" Type="http://schemas.openxmlformats.org/officeDocument/2006/relationships/hyperlink" Target="https://avers-sk.bitrix24.ru/crm/lead/details/19174/?IFRAME=Y&amp;IFRAME_TYPE=SIDE_SLIDER" TargetMode="External"/><Relationship Id="rId86" Type="http://schemas.openxmlformats.org/officeDocument/2006/relationships/hyperlink" Target="https://avers-sk.bitrix24.ru/crm/lead/details/19116/" TargetMode="External"/><Relationship Id="rId4" Type="http://schemas.openxmlformats.org/officeDocument/2006/relationships/hyperlink" Target="https://avers-sk.bitrix24.ru/crm/lead/details/18866/" TargetMode="External"/><Relationship Id="rId9" Type="http://schemas.openxmlformats.org/officeDocument/2006/relationships/hyperlink" Target="https://avers-sk.bitrix24.ru/crm/lead/details/1890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8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4140625" defaultRowHeight="15.75" customHeight="1" x14ac:dyDescent="0.25"/>
  <cols>
    <col min="1" max="1" width="6" customWidth="1"/>
    <col min="2" max="3" width="5.44140625" customWidth="1"/>
    <col min="4" max="4" width="60.44140625" customWidth="1"/>
  </cols>
  <sheetData>
    <row r="1" spans="1:67" ht="15.6" x14ac:dyDescent="0.3">
      <c r="A1" s="1"/>
      <c r="B1" s="90" t="s">
        <v>0</v>
      </c>
      <c r="C1" s="90" t="s">
        <v>1</v>
      </c>
      <c r="D1" s="2" t="s">
        <v>2</v>
      </c>
      <c r="E1" s="92">
        <v>44043</v>
      </c>
      <c r="F1" s="93"/>
      <c r="G1" s="93"/>
      <c r="H1" s="93"/>
      <c r="I1" s="93"/>
      <c r="J1" s="93"/>
      <c r="K1" s="93"/>
      <c r="L1" s="93"/>
      <c r="M1" s="4"/>
      <c r="N1" s="3">
        <v>44046</v>
      </c>
      <c r="O1" s="4"/>
      <c r="P1" s="92">
        <v>44048</v>
      </c>
      <c r="Q1" s="93"/>
      <c r="R1" s="4"/>
      <c r="S1" s="92">
        <v>44049</v>
      </c>
      <c r="T1" s="93"/>
      <c r="U1" s="93"/>
      <c r="V1" s="4"/>
      <c r="W1" s="92">
        <v>44050</v>
      </c>
      <c r="X1" s="93"/>
      <c r="Y1" s="93"/>
      <c r="Z1" s="4"/>
      <c r="AA1" s="3">
        <v>44053</v>
      </c>
      <c r="AB1" s="4"/>
      <c r="AC1" s="92">
        <v>44054</v>
      </c>
      <c r="AD1" s="93"/>
      <c r="AE1" s="93"/>
      <c r="AF1" s="93"/>
      <c r="AG1" s="4"/>
      <c r="AH1" s="3">
        <v>44056</v>
      </c>
      <c r="AI1" s="4"/>
      <c r="AJ1" s="92">
        <v>44057</v>
      </c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4"/>
      <c r="AV1" s="92">
        <v>44062</v>
      </c>
      <c r="AW1" s="93"/>
      <c r="AX1" s="93"/>
      <c r="AY1" s="4"/>
      <c r="AZ1" s="5">
        <v>44064</v>
      </c>
      <c r="BA1" s="6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</row>
    <row r="2" spans="1:67" ht="30" customHeight="1" x14ac:dyDescent="0.25">
      <c r="A2" s="1"/>
      <c r="B2" s="91"/>
      <c r="C2" s="91"/>
      <c r="D2" s="90" t="s">
        <v>3</v>
      </c>
      <c r="E2" s="88" t="s">
        <v>4</v>
      </c>
      <c r="F2" s="88" t="s">
        <v>5</v>
      </c>
      <c r="G2" s="88" t="s">
        <v>6</v>
      </c>
      <c r="H2" s="88" t="s">
        <v>7</v>
      </c>
      <c r="I2" s="88" t="s">
        <v>8</v>
      </c>
      <c r="J2" s="88" t="s">
        <v>9</v>
      </c>
      <c r="K2" s="88" t="s">
        <v>10</v>
      </c>
      <c r="L2" s="88" t="s">
        <v>11</v>
      </c>
      <c r="M2" s="8"/>
      <c r="N2" s="88" t="s">
        <v>12</v>
      </c>
      <c r="O2" s="8"/>
      <c r="P2" s="88" t="s">
        <v>13</v>
      </c>
      <c r="Q2" s="88" t="s">
        <v>14</v>
      </c>
      <c r="R2" s="8"/>
      <c r="S2" s="88" t="s">
        <v>15</v>
      </c>
      <c r="T2" s="88" t="s">
        <v>16</v>
      </c>
      <c r="U2" s="88" t="s">
        <v>17</v>
      </c>
      <c r="V2" s="8"/>
      <c r="W2" s="88" t="s">
        <v>18</v>
      </c>
      <c r="X2" s="88" t="s">
        <v>19</v>
      </c>
      <c r="Y2" s="88" t="s">
        <v>19</v>
      </c>
      <c r="Z2" s="8"/>
      <c r="AA2" s="88" t="s">
        <v>20</v>
      </c>
      <c r="AB2" s="8"/>
      <c r="AC2" s="88" t="s">
        <v>21</v>
      </c>
      <c r="AD2" s="88" t="s">
        <v>22</v>
      </c>
      <c r="AE2" s="88" t="s">
        <v>23</v>
      </c>
      <c r="AF2" s="88" t="s">
        <v>24</v>
      </c>
      <c r="AG2" s="8"/>
      <c r="AH2" s="88" t="s">
        <v>25</v>
      </c>
      <c r="AI2" s="8"/>
      <c r="AJ2" s="88" t="s">
        <v>26</v>
      </c>
      <c r="AK2" s="88" t="s">
        <v>27</v>
      </c>
      <c r="AL2" s="88" t="s">
        <v>28</v>
      </c>
      <c r="AM2" s="88" t="s">
        <v>29</v>
      </c>
      <c r="AN2" s="88" t="s">
        <v>30</v>
      </c>
      <c r="AO2" s="88" t="s">
        <v>31</v>
      </c>
      <c r="AP2" s="88" t="s">
        <v>32</v>
      </c>
      <c r="AQ2" s="88" t="s">
        <v>33</v>
      </c>
      <c r="AR2" s="88" t="s">
        <v>34</v>
      </c>
      <c r="AS2" s="88" t="s">
        <v>34</v>
      </c>
      <c r="AT2" s="88" t="s">
        <v>35</v>
      </c>
      <c r="AU2" s="8"/>
      <c r="AV2" s="88" t="s">
        <v>36</v>
      </c>
      <c r="AW2" s="88" t="s">
        <v>36</v>
      </c>
      <c r="AX2" s="88" t="s">
        <v>37</v>
      </c>
      <c r="AY2" s="8"/>
      <c r="AZ2" s="99" t="s">
        <v>38</v>
      </c>
      <c r="BA2" s="9"/>
    </row>
    <row r="3" spans="1:67" ht="30" customHeight="1" x14ac:dyDescent="0.25">
      <c r="A3" s="1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"/>
      <c r="N3" s="89"/>
      <c r="O3" s="8"/>
      <c r="P3" s="89"/>
      <c r="Q3" s="89"/>
      <c r="R3" s="8"/>
      <c r="S3" s="89"/>
      <c r="T3" s="89"/>
      <c r="U3" s="89"/>
      <c r="V3" s="8"/>
      <c r="W3" s="89"/>
      <c r="X3" s="89"/>
      <c r="Y3" s="89"/>
      <c r="Z3" s="8"/>
      <c r="AA3" s="89"/>
      <c r="AB3" s="8"/>
      <c r="AC3" s="89"/>
      <c r="AD3" s="89"/>
      <c r="AE3" s="89"/>
      <c r="AF3" s="89"/>
      <c r="AG3" s="8"/>
      <c r="AH3" s="89"/>
      <c r="AI3" s="8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"/>
      <c r="AV3" s="89"/>
      <c r="AW3" s="89"/>
      <c r="AX3" s="89"/>
      <c r="AY3" s="8"/>
      <c r="AZ3" s="89"/>
      <c r="BA3" s="9"/>
    </row>
    <row r="4" spans="1:67" ht="15" x14ac:dyDescent="0.25">
      <c r="A4" s="10"/>
      <c r="B4" s="97" t="s">
        <v>39</v>
      </c>
      <c r="C4" s="95"/>
      <c r="D4" s="96"/>
      <c r="E4" s="11">
        <v>1.0300925925925926E-3</v>
      </c>
      <c r="F4" s="11">
        <v>7.5231481481481482E-4</v>
      </c>
      <c r="G4" s="11">
        <v>1.2037037037037038E-3</v>
      </c>
      <c r="H4" s="11">
        <v>3.3564814814814812E-4</v>
      </c>
      <c r="I4" s="11">
        <v>4.5138888888888887E-4</v>
      </c>
      <c r="J4" s="11">
        <v>6.7129629629629625E-4</v>
      </c>
      <c r="K4" s="11">
        <v>8.3333333333333339E-4</v>
      </c>
      <c r="L4" s="11">
        <v>5.9027777777777778E-4</v>
      </c>
      <c r="M4" s="12"/>
      <c r="N4" s="11">
        <v>9.837962962962962E-4</v>
      </c>
      <c r="O4" s="12"/>
      <c r="P4" s="11">
        <v>5.5555555555555556E-4</v>
      </c>
      <c r="Q4" s="11">
        <v>7.7546296296296293E-4</v>
      </c>
      <c r="R4" s="12"/>
      <c r="S4" s="11">
        <v>1.2962962962962963E-3</v>
      </c>
      <c r="T4" s="11">
        <v>7.1759259259259259E-4</v>
      </c>
      <c r="U4" s="11">
        <v>6.9444444444444447E-4</v>
      </c>
      <c r="V4" s="12"/>
      <c r="W4" s="11">
        <v>6.134259259259259E-4</v>
      </c>
      <c r="X4" s="11">
        <v>7.7546296296296293E-4</v>
      </c>
      <c r="Y4" s="11">
        <v>3.5879629629629629E-4</v>
      </c>
      <c r="Z4" s="12"/>
      <c r="AA4" s="11">
        <v>7.291666666666667E-4</v>
      </c>
      <c r="AB4" s="12"/>
      <c r="AC4" s="11">
        <v>3.3564814814814812E-4</v>
      </c>
      <c r="AD4" s="11">
        <v>9.837962962962962E-4</v>
      </c>
      <c r="AE4" s="11">
        <v>2.6620370370370372E-4</v>
      </c>
      <c r="AF4" s="11">
        <v>3.5879629629629629E-4</v>
      </c>
      <c r="AG4" s="12"/>
      <c r="AH4" s="11">
        <v>5.0925925925925921E-4</v>
      </c>
      <c r="AI4" s="12"/>
      <c r="AJ4" s="11">
        <v>1.1574074074074075E-4</v>
      </c>
      <c r="AK4" s="11">
        <v>2.6620370370370372E-4</v>
      </c>
      <c r="AL4" s="11">
        <v>8.1018518518518516E-4</v>
      </c>
      <c r="AM4" s="11">
        <v>2.6620370370370372E-4</v>
      </c>
      <c r="AN4" s="11">
        <v>8.1018518518518516E-4</v>
      </c>
      <c r="AO4" s="11">
        <v>4.0509259259259258E-4</v>
      </c>
      <c r="AP4" s="11">
        <v>2.199074074074074E-4</v>
      </c>
      <c r="AQ4" s="11">
        <v>1.8518518518518518E-4</v>
      </c>
      <c r="AR4" s="11">
        <v>2.4305555555555555E-4</v>
      </c>
      <c r="AS4" s="11">
        <v>1.9675925925925926E-4</v>
      </c>
      <c r="AT4" s="11">
        <v>4.3981481481481481E-4</v>
      </c>
      <c r="AU4" s="12"/>
      <c r="AV4" s="11">
        <v>1.9675925925925926E-4</v>
      </c>
      <c r="AW4" s="11">
        <v>1.9675925925925926E-4</v>
      </c>
      <c r="AX4" s="11">
        <v>6.9444444444444447E-4</v>
      </c>
      <c r="AY4" s="12"/>
      <c r="AZ4" s="13">
        <v>5.5555555555555556E-4</v>
      </c>
      <c r="BA4" s="14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ht="15" x14ac:dyDescent="0.25">
      <c r="A5" s="98" t="s">
        <v>40</v>
      </c>
      <c r="B5" s="16">
        <v>1</v>
      </c>
      <c r="C5" s="16">
        <v>1</v>
      </c>
      <c r="D5" s="16" t="s">
        <v>41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8"/>
      <c r="N5" s="2">
        <v>1</v>
      </c>
      <c r="O5" s="8"/>
      <c r="P5" s="2">
        <v>1</v>
      </c>
      <c r="Q5" s="2">
        <v>1</v>
      </c>
      <c r="R5" s="8"/>
      <c r="S5" s="2">
        <v>1</v>
      </c>
      <c r="T5" s="2">
        <v>1</v>
      </c>
      <c r="U5" s="2">
        <v>1</v>
      </c>
      <c r="V5" s="8"/>
      <c r="W5" s="2">
        <v>1</v>
      </c>
      <c r="X5" s="2">
        <v>1</v>
      </c>
      <c r="Y5" s="2">
        <v>1</v>
      </c>
      <c r="Z5" s="8"/>
      <c r="AA5" s="2">
        <v>1</v>
      </c>
      <c r="AB5" s="8"/>
      <c r="AC5" s="2">
        <v>1</v>
      </c>
      <c r="AD5" s="2">
        <v>1</v>
      </c>
      <c r="AE5" s="2">
        <v>1</v>
      </c>
      <c r="AF5" s="2">
        <v>1</v>
      </c>
      <c r="AG5" s="8"/>
      <c r="AH5" s="2">
        <v>1</v>
      </c>
      <c r="AI5" s="8"/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8"/>
      <c r="AV5" s="2">
        <v>1</v>
      </c>
      <c r="AW5" s="2">
        <v>1</v>
      </c>
      <c r="AX5" s="2">
        <v>1</v>
      </c>
      <c r="AY5" s="8"/>
      <c r="AZ5" s="17">
        <v>1</v>
      </c>
      <c r="BA5" s="9"/>
    </row>
    <row r="6" spans="1:67" ht="30" x14ac:dyDescent="0.25">
      <c r="A6" s="91"/>
      <c r="B6" s="16">
        <v>1</v>
      </c>
      <c r="C6" s="16">
        <v>2</v>
      </c>
      <c r="D6" s="16" t="s">
        <v>42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8"/>
      <c r="N6" s="2">
        <v>1</v>
      </c>
      <c r="O6" s="8"/>
      <c r="P6" s="2">
        <v>1</v>
      </c>
      <c r="Q6" s="2">
        <v>1</v>
      </c>
      <c r="R6" s="8"/>
      <c r="S6" s="2">
        <v>1</v>
      </c>
      <c r="T6" s="18">
        <v>0</v>
      </c>
      <c r="U6" s="2">
        <v>1</v>
      </c>
      <c r="V6" s="8"/>
      <c r="W6" s="2">
        <v>1</v>
      </c>
      <c r="X6" s="2">
        <v>1</v>
      </c>
      <c r="Y6" s="2">
        <v>1</v>
      </c>
      <c r="Z6" s="8"/>
      <c r="AA6" s="2">
        <v>1</v>
      </c>
      <c r="AB6" s="8"/>
      <c r="AC6" s="2">
        <v>1</v>
      </c>
      <c r="AD6" s="2">
        <v>1</v>
      </c>
      <c r="AE6" s="2">
        <v>1</v>
      </c>
      <c r="AF6" s="2">
        <v>1</v>
      </c>
      <c r="AG6" s="8"/>
      <c r="AH6" s="2">
        <v>1</v>
      </c>
      <c r="AI6" s="8"/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8"/>
      <c r="AV6" s="2">
        <v>1</v>
      </c>
      <c r="AW6" s="2">
        <v>1</v>
      </c>
      <c r="AX6" s="2">
        <v>1</v>
      </c>
      <c r="AY6" s="8"/>
      <c r="AZ6" s="17">
        <v>1</v>
      </c>
      <c r="BA6" s="9"/>
    </row>
    <row r="7" spans="1:67" ht="15" x14ac:dyDescent="0.25">
      <c r="A7" s="91"/>
      <c r="B7" s="16">
        <v>1</v>
      </c>
      <c r="C7" s="16">
        <v>3</v>
      </c>
      <c r="D7" s="16" t="s">
        <v>43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8"/>
      <c r="N7" s="2">
        <v>1</v>
      </c>
      <c r="O7" s="8"/>
      <c r="P7" s="2">
        <v>1</v>
      </c>
      <c r="Q7" s="2">
        <v>1</v>
      </c>
      <c r="R7" s="8"/>
      <c r="S7" s="2">
        <v>1</v>
      </c>
      <c r="T7" s="2">
        <v>1</v>
      </c>
      <c r="U7" s="2">
        <v>1</v>
      </c>
      <c r="V7" s="8"/>
      <c r="W7" s="2">
        <v>1</v>
      </c>
      <c r="X7" s="2">
        <v>1</v>
      </c>
      <c r="Y7" s="2">
        <v>1</v>
      </c>
      <c r="Z7" s="8"/>
      <c r="AA7" s="2">
        <v>1</v>
      </c>
      <c r="AB7" s="8"/>
      <c r="AC7" s="2">
        <v>1</v>
      </c>
      <c r="AD7" s="2">
        <v>1</v>
      </c>
      <c r="AE7" s="2">
        <v>1</v>
      </c>
      <c r="AF7" s="2">
        <v>1</v>
      </c>
      <c r="AG7" s="8"/>
      <c r="AH7" s="2">
        <v>1</v>
      </c>
      <c r="AI7" s="8"/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8"/>
      <c r="AV7" s="2">
        <v>1</v>
      </c>
      <c r="AW7" s="2">
        <v>1</v>
      </c>
      <c r="AX7" s="2">
        <v>1</v>
      </c>
      <c r="AY7" s="8"/>
      <c r="AZ7" s="17">
        <v>1</v>
      </c>
      <c r="BA7" s="9"/>
    </row>
    <row r="8" spans="1:67" ht="15" x14ac:dyDescent="0.25">
      <c r="A8" s="91"/>
      <c r="B8" s="16">
        <v>1</v>
      </c>
      <c r="C8" s="16">
        <v>4</v>
      </c>
      <c r="D8" s="19" t="s">
        <v>44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8"/>
      <c r="N8" s="2">
        <v>1</v>
      </c>
      <c r="O8" s="8"/>
      <c r="P8" s="2">
        <v>1</v>
      </c>
      <c r="Q8" s="2">
        <v>1</v>
      </c>
      <c r="R8" s="8"/>
      <c r="S8" s="2">
        <v>1</v>
      </c>
      <c r="T8" s="2">
        <v>1</v>
      </c>
      <c r="U8" s="2">
        <v>1</v>
      </c>
      <c r="V8" s="8"/>
      <c r="W8" s="2">
        <v>1</v>
      </c>
      <c r="X8" s="2">
        <v>1</v>
      </c>
      <c r="Y8" s="2">
        <v>1</v>
      </c>
      <c r="Z8" s="8"/>
      <c r="AA8" s="2">
        <v>1</v>
      </c>
      <c r="AB8" s="8"/>
      <c r="AC8" s="2">
        <v>1</v>
      </c>
      <c r="AD8" s="2">
        <v>1</v>
      </c>
      <c r="AE8" s="2">
        <v>1</v>
      </c>
      <c r="AF8" s="2">
        <v>1</v>
      </c>
      <c r="AG8" s="8"/>
      <c r="AH8" s="2">
        <v>1</v>
      </c>
      <c r="AI8" s="8"/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8"/>
      <c r="AV8" s="2">
        <v>1</v>
      </c>
      <c r="AW8" s="2">
        <v>1</v>
      </c>
      <c r="AX8" s="2">
        <v>1</v>
      </c>
      <c r="AY8" s="8"/>
      <c r="AZ8" s="17">
        <v>1</v>
      </c>
      <c r="BA8" s="9"/>
    </row>
    <row r="9" spans="1:67" ht="30" x14ac:dyDescent="0.25">
      <c r="A9" s="91"/>
      <c r="B9" s="16">
        <v>1</v>
      </c>
      <c r="C9" s="16">
        <v>5</v>
      </c>
      <c r="D9" s="19" t="s">
        <v>45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8"/>
      <c r="N9" s="2">
        <v>1</v>
      </c>
      <c r="O9" s="8"/>
      <c r="P9" s="2">
        <v>1</v>
      </c>
      <c r="Q9" s="2">
        <v>1</v>
      </c>
      <c r="R9" s="8"/>
      <c r="S9" s="2">
        <v>1</v>
      </c>
      <c r="T9" s="2">
        <v>1</v>
      </c>
      <c r="U9" s="2">
        <v>1</v>
      </c>
      <c r="V9" s="8"/>
      <c r="W9" s="2">
        <v>1</v>
      </c>
      <c r="X9" s="2">
        <v>1</v>
      </c>
      <c r="Y9" s="2">
        <v>1</v>
      </c>
      <c r="Z9" s="8"/>
      <c r="AA9" s="2">
        <v>1</v>
      </c>
      <c r="AB9" s="8"/>
      <c r="AC9" s="2">
        <v>1</v>
      </c>
      <c r="AD9" s="2">
        <v>1</v>
      </c>
      <c r="AE9" s="2">
        <v>1</v>
      </c>
      <c r="AF9" s="2">
        <v>1</v>
      </c>
      <c r="AG9" s="8"/>
      <c r="AH9" s="2">
        <v>1</v>
      </c>
      <c r="AI9" s="8"/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8"/>
      <c r="AV9" s="2">
        <v>1</v>
      </c>
      <c r="AW9" s="2">
        <v>1</v>
      </c>
      <c r="AX9" s="2">
        <v>1</v>
      </c>
      <c r="AY9" s="8"/>
      <c r="AZ9" s="17">
        <v>1</v>
      </c>
      <c r="BA9" s="9"/>
    </row>
    <row r="10" spans="1:67" ht="15" x14ac:dyDescent="0.25">
      <c r="A10" s="91"/>
      <c r="B10" s="16">
        <v>1</v>
      </c>
      <c r="C10" s="16">
        <v>6</v>
      </c>
      <c r="D10" s="19" t="s">
        <v>46</v>
      </c>
      <c r="E10" s="18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8"/>
      <c r="N10" s="2">
        <v>1</v>
      </c>
      <c r="O10" s="8"/>
      <c r="P10" s="2">
        <v>1</v>
      </c>
      <c r="Q10" s="2">
        <v>1</v>
      </c>
      <c r="R10" s="8"/>
      <c r="S10" s="2">
        <v>1</v>
      </c>
      <c r="T10" s="2">
        <v>1</v>
      </c>
      <c r="U10" s="2">
        <v>1</v>
      </c>
      <c r="V10" s="8"/>
      <c r="W10" s="2">
        <v>1</v>
      </c>
      <c r="X10" s="2">
        <v>1</v>
      </c>
      <c r="Y10" s="2">
        <v>1</v>
      </c>
      <c r="Z10" s="8"/>
      <c r="AA10" s="2">
        <v>1</v>
      </c>
      <c r="AB10" s="8"/>
      <c r="AC10" s="2">
        <v>1</v>
      </c>
      <c r="AD10" s="2">
        <v>1</v>
      </c>
      <c r="AE10" s="18">
        <v>0</v>
      </c>
      <c r="AF10" s="2">
        <v>1</v>
      </c>
      <c r="AG10" s="8"/>
      <c r="AH10" s="2">
        <v>1</v>
      </c>
      <c r="AI10" s="8"/>
      <c r="AJ10" s="18">
        <v>0</v>
      </c>
      <c r="AK10" s="18">
        <v>0</v>
      </c>
      <c r="AL10" s="2">
        <v>1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2">
        <v>1</v>
      </c>
      <c r="AS10" s="18">
        <v>0</v>
      </c>
      <c r="AT10" s="2">
        <v>1</v>
      </c>
      <c r="AU10" s="8"/>
      <c r="AV10" s="2">
        <v>1</v>
      </c>
      <c r="AW10" s="18">
        <v>0</v>
      </c>
      <c r="AX10" s="2">
        <v>1</v>
      </c>
      <c r="AY10" s="8"/>
      <c r="AZ10" s="17">
        <v>1</v>
      </c>
      <c r="BA10" s="9"/>
    </row>
    <row r="11" spans="1:67" ht="15" x14ac:dyDescent="0.25">
      <c r="A11" s="91"/>
      <c r="B11" s="16">
        <v>1</v>
      </c>
      <c r="C11" s="16">
        <v>7</v>
      </c>
      <c r="D11" s="16" t="s">
        <v>47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8"/>
      <c r="N11" s="2">
        <v>1</v>
      </c>
      <c r="O11" s="8"/>
      <c r="P11" s="2">
        <v>1</v>
      </c>
      <c r="Q11" s="2">
        <v>1</v>
      </c>
      <c r="R11" s="8"/>
      <c r="S11" s="2">
        <v>1</v>
      </c>
      <c r="T11" s="2">
        <v>1</v>
      </c>
      <c r="U11" s="2">
        <v>1</v>
      </c>
      <c r="V11" s="8"/>
      <c r="W11" s="2">
        <v>1</v>
      </c>
      <c r="X11" s="2">
        <v>1</v>
      </c>
      <c r="Y11" s="2">
        <v>1</v>
      </c>
      <c r="Z11" s="8"/>
      <c r="AA11" s="2">
        <v>1</v>
      </c>
      <c r="AB11" s="8"/>
      <c r="AC11" s="2">
        <v>1</v>
      </c>
      <c r="AD11" s="2">
        <v>1</v>
      </c>
      <c r="AE11" s="2">
        <v>1</v>
      </c>
      <c r="AF11" s="2">
        <v>1</v>
      </c>
      <c r="AG11" s="8"/>
      <c r="AH11" s="2">
        <v>1</v>
      </c>
      <c r="AI11" s="8"/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8"/>
      <c r="AV11" s="2">
        <v>1</v>
      </c>
      <c r="AW11" s="2">
        <v>1</v>
      </c>
      <c r="AX11" s="2">
        <v>1</v>
      </c>
      <c r="AY11" s="8"/>
      <c r="AZ11" s="17">
        <v>1</v>
      </c>
      <c r="BA11" s="9"/>
    </row>
    <row r="12" spans="1:67" ht="15" x14ac:dyDescent="0.25">
      <c r="A12" s="91"/>
      <c r="B12" s="16">
        <v>1</v>
      </c>
      <c r="C12" s="16">
        <v>8</v>
      </c>
      <c r="D12" s="16" t="s">
        <v>48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8"/>
      <c r="N12" s="2">
        <v>1</v>
      </c>
      <c r="O12" s="8"/>
      <c r="P12" s="2">
        <v>1</v>
      </c>
      <c r="Q12" s="2">
        <v>1</v>
      </c>
      <c r="R12" s="8"/>
      <c r="S12" s="2">
        <v>1</v>
      </c>
      <c r="T12" s="2">
        <v>1</v>
      </c>
      <c r="U12" s="2">
        <v>1</v>
      </c>
      <c r="V12" s="8"/>
      <c r="W12" s="2">
        <v>1</v>
      </c>
      <c r="X12" s="2">
        <v>1</v>
      </c>
      <c r="Y12" s="2">
        <v>1</v>
      </c>
      <c r="Z12" s="8"/>
      <c r="AA12" s="2">
        <v>1</v>
      </c>
      <c r="AB12" s="8"/>
      <c r="AC12" s="2">
        <v>1</v>
      </c>
      <c r="AD12" s="2">
        <v>1</v>
      </c>
      <c r="AE12" s="2">
        <v>1</v>
      </c>
      <c r="AF12" s="2">
        <v>1</v>
      </c>
      <c r="AG12" s="8"/>
      <c r="AH12" s="2">
        <v>1</v>
      </c>
      <c r="AI12" s="8"/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8"/>
      <c r="AV12" s="2">
        <v>1</v>
      </c>
      <c r="AW12" s="2">
        <v>1</v>
      </c>
      <c r="AX12" s="2">
        <v>1</v>
      </c>
      <c r="AY12" s="8"/>
      <c r="AZ12" s="17">
        <v>1</v>
      </c>
      <c r="BA12" s="9"/>
    </row>
    <row r="13" spans="1:67" ht="15" x14ac:dyDescent="0.25">
      <c r="A13" s="91"/>
      <c r="B13" s="16">
        <v>1</v>
      </c>
      <c r="C13" s="16">
        <v>9</v>
      </c>
      <c r="D13" s="16" t="s">
        <v>49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8"/>
      <c r="N13" s="2">
        <v>1</v>
      </c>
      <c r="O13" s="8"/>
      <c r="P13" s="2">
        <v>1</v>
      </c>
      <c r="Q13" s="2">
        <v>1</v>
      </c>
      <c r="R13" s="8"/>
      <c r="S13" s="2">
        <v>1</v>
      </c>
      <c r="T13" s="2">
        <v>1</v>
      </c>
      <c r="U13" s="2">
        <v>1</v>
      </c>
      <c r="V13" s="8"/>
      <c r="W13" s="2">
        <v>1</v>
      </c>
      <c r="X13" s="2">
        <v>1</v>
      </c>
      <c r="Y13" s="2">
        <v>1</v>
      </c>
      <c r="Z13" s="8"/>
      <c r="AA13" s="2">
        <v>1</v>
      </c>
      <c r="AB13" s="8"/>
      <c r="AC13" s="2">
        <v>1</v>
      </c>
      <c r="AD13" s="2">
        <v>1</v>
      </c>
      <c r="AE13" s="18">
        <v>0</v>
      </c>
      <c r="AF13" s="2">
        <v>1</v>
      </c>
      <c r="AG13" s="8"/>
      <c r="AH13" s="2">
        <v>1</v>
      </c>
      <c r="AI13" s="8"/>
      <c r="AJ13" s="18">
        <v>0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18">
        <v>0</v>
      </c>
      <c r="AU13" s="8"/>
      <c r="AV13" s="2">
        <v>1</v>
      </c>
      <c r="AW13" s="18">
        <v>0</v>
      </c>
      <c r="AX13" s="2">
        <v>1</v>
      </c>
      <c r="AY13" s="8"/>
      <c r="AZ13" s="17">
        <v>1</v>
      </c>
      <c r="BA13" s="9"/>
    </row>
    <row r="14" spans="1:67" ht="15" x14ac:dyDescent="0.25">
      <c r="A14" s="91"/>
      <c r="B14" s="16">
        <v>1</v>
      </c>
      <c r="C14" s="16">
        <v>10</v>
      </c>
      <c r="D14" s="20" t="s">
        <v>50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8"/>
      <c r="N14" s="2">
        <v>1</v>
      </c>
      <c r="O14" s="8"/>
      <c r="P14" s="2">
        <v>1</v>
      </c>
      <c r="Q14" s="2">
        <v>1</v>
      </c>
      <c r="R14" s="8"/>
      <c r="S14" s="2">
        <v>1</v>
      </c>
      <c r="T14" s="2">
        <v>1</v>
      </c>
      <c r="U14" s="2">
        <v>1</v>
      </c>
      <c r="V14" s="8"/>
      <c r="W14" s="2">
        <v>1</v>
      </c>
      <c r="X14" s="2">
        <v>1</v>
      </c>
      <c r="Y14" s="2">
        <v>1</v>
      </c>
      <c r="Z14" s="8"/>
      <c r="AA14" s="2">
        <v>1</v>
      </c>
      <c r="AB14" s="8"/>
      <c r="AC14" s="2">
        <v>1</v>
      </c>
      <c r="AD14" s="2">
        <v>1</v>
      </c>
      <c r="AE14" s="2">
        <v>1</v>
      </c>
      <c r="AF14" s="2">
        <v>1</v>
      </c>
      <c r="AG14" s="8"/>
      <c r="AH14" s="2">
        <v>1</v>
      </c>
      <c r="AI14" s="8"/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8"/>
      <c r="AV14" s="2">
        <v>1</v>
      </c>
      <c r="AW14" s="2">
        <v>1</v>
      </c>
      <c r="AX14" s="2">
        <v>1</v>
      </c>
      <c r="AY14" s="8"/>
      <c r="AZ14" s="17">
        <v>1</v>
      </c>
      <c r="BA14" s="9"/>
    </row>
    <row r="15" spans="1:67" ht="15" x14ac:dyDescent="0.25">
      <c r="A15" s="91"/>
      <c r="B15" s="16">
        <v>1</v>
      </c>
      <c r="C15" s="16">
        <v>11</v>
      </c>
      <c r="D15" s="20" t="s">
        <v>51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8"/>
      <c r="N15" s="2">
        <v>1</v>
      </c>
      <c r="O15" s="8"/>
      <c r="P15" s="2">
        <v>1</v>
      </c>
      <c r="Q15" s="2">
        <v>1</v>
      </c>
      <c r="R15" s="8"/>
      <c r="S15" s="2">
        <v>1</v>
      </c>
      <c r="T15" s="2">
        <v>1</v>
      </c>
      <c r="U15" s="2">
        <v>1</v>
      </c>
      <c r="V15" s="8"/>
      <c r="W15" s="2">
        <v>1</v>
      </c>
      <c r="X15" s="2">
        <v>1</v>
      </c>
      <c r="Y15" s="2">
        <v>1</v>
      </c>
      <c r="Z15" s="8"/>
      <c r="AA15" s="2">
        <v>1</v>
      </c>
      <c r="AB15" s="8"/>
      <c r="AC15" s="2">
        <v>1</v>
      </c>
      <c r="AD15" s="2">
        <v>1</v>
      </c>
      <c r="AE15" s="2">
        <v>1</v>
      </c>
      <c r="AF15" s="2">
        <v>1</v>
      </c>
      <c r="AG15" s="8"/>
      <c r="AH15" s="2">
        <v>1</v>
      </c>
      <c r="AI15" s="8"/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8"/>
      <c r="AV15" s="2">
        <v>1</v>
      </c>
      <c r="AW15" s="2">
        <v>1</v>
      </c>
      <c r="AX15" s="2">
        <v>1</v>
      </c>
      <c r="AY15" s="8"/>
      <c r="AZ15" s="17">
        <v>1</v>
      </c>
      <c r="BA15" s="9"/>
    </row>
    <row r="16" spans="1:67" ht="15" x14ac:dyDescent="0.25">
      <c r="A16" s="91"/>
      <c r="B16" s="16">
        <v>1</v>
      </c>
      <c r="C16" s="16">
        <v>12</v>
      </c>
      <c r="D16" s="20" t="s">
        <v>52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8"/>
      <c r="N16" s="2">
        <v>1</v>
      </c>
      <c r="O16" s="8"/>
      <c r="P16" s="2">
        <v>1</v>
      </c>
      <c r="Q16" s="2">
        <v>1</v>
      </c>
      <c r="R16" s="8"/>
      <c r="S16" s="2">
        <v>1</v>
      </c>
      <c r="T16" s="2">
        <v>1</v>
      </c>
      <c r="U16" s="2">
        <v>1</v>
      </c>
      <c r="V16" s="8"/>
      <c r="W16" s="2">
        <v>1</v>
      </c>
      <c r="X16" s="2">
        <v>1</v>
      </c>
      <c r="Y16" s="2">
        <v>1</v>
      </c>
      <c r="Z16" s="8"/>
      <c r="AA16" s="2">
        <v>1</v>
      </c>
      <c r="AB16" s="8"/>
      <c r="AC16" s="2">
        <v>1</v>
      </c>
      <c r="AD16" s="2">
        <v>1</v>
      </c>
      <c r="AE16" s="2">
        <v>1</v>
      </c>
      <c r="AF16" s="2">
        <v>1</v>
      </c>
      <c r="AG16" s="8"/>
      <c r="AH16" s="2">
        <v>1</v>
      </c>
      <c r="AI16" s="8"/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8"/>
      <c r="AV16" s="2">
        <v>1</v>
      </c>
      <c r="AW16" s="2">
        <v>1</v>
      </c>
      <c r="AX16" s="2">
        <v>1</v>
      </c>
      <c r="AY16" s="8"/>
      <c r="AZ16" s="17">
        <v>1</v>
      </c>
      <c r="BA16" s="9"/>
    </row>
    <row r="17" spans="1:67" ht="15" x14ac:dyDescent="0.25">
      <c r="A17" s="91"/>
      <c r="B17" s="16">
        <v>1</v>
      </c>
      <c r="C17" s="16">
        <v>13</v>
      </c>
      <c r="D17" s="16" t="s">
        <v>53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8"/>
      <c r="N17" s="18">
        <v>0</v>
      </c>
      <c r="O17" s="8"/>
      <c r="P17" s="18">
        <v>0</v>
      </c>
      <c r="Q17" s="18">
        <v>0</v>
      </c>
      <c r="R17" s="8"/>
      <c r="S17" s="18">
        <v>0</v>
      </c>
      <c r="T17" s="18">
        <v>0</v>
      </c>
      <c r="U17" s="18">
        <v>0</v>
      </c>
      <c r="V17" s="8"/>
      <c r="W17" s="18">
        <v>0</v>
      </c>
      <c r="X17" s="18">
        <v>0</v>
      </c>
      <c r="Y17" s="18">
        <v>0</v>
      </c>
      <c r="Z17" s="8"/>
      <c r="AA17" s="18">
        <v>0</v>
      </c>
      <c r="AB17" s="8"/>
      <c r="AC17" s="18">
        <v>0</v>
      </c>
      <c r="AD17" s="18">
        <v>0</v>
      </c>
      <c r="AE17" s="18">
        <v>0</v>
      </c>
      <c r="AF17" s="18">
        <v>0</v>
      </c>
      <c r="AG17" s="8"/>
      <c r="AH17" s="18">
        <v>0</v>
      </c>
      <c r="AI17" s="8"/>
      <c r="AJ17" s="18">
        <v>0</v>
      </c>
      <c r="AK17" s="18">
        <v>0</v>
      </c>
      <c r="AL17" s="18">
        <v>0</v>
      </c>
      <c r="AM17" s="18">
        <v>0</v>
      </c>
      <c r="AN17" s="2">
        <v>1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8"/>
      <c r="AV17" s="18">
        <v>0</v>
      </c>
      <c r="AW17" s="18">
        <v>0</v>
      </c>
      <c r="AX17" s="18">
        <v>0</v>
      </c>
      <c r="AY17" s="8"/>
      <c r="AZ17" s="21">
        <v>0</v>
      </c>
      <c r="BA17" s="9"/>
    </row>
    <row r="18" spans="1:67" ht="15" x14ac:dyDescent="0.25">
      <c r="A18" s="91"/>
      <c r="B18" s="16">
        <v>1</v>
      </c>
      <c r="C18" s="16">
        <v>14</v>
      </c>
      <c r="D18" s="16" t="s">
        <v>54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8"/>
      <c r="N18" s="2">
        <v>1</v>
      </c>
      <c r="O18" s="8"/>
      <c r="P18" s="2">
        <v>1</v>
      </c>
      <c r="Q18" s="2">
        <v>1</v>
      </c>
      <c r="R18" s="8"/>
      <c r="S18" s="2">
        <v>1</v>
      </c>
      <c r="T18" s="2">
        <v>1</v>
      </c>
      <c r="U18" s="2">
        <v>1</v>
      </c>
      <c r="V18" s="8"/>
      <c r="W18" s="2">
        <v>1</v>
      </c>
      <c r="X18" s="2">
        <v>1</v>
      </c>
      <c r="Y18" s="2">
        <v>1</v>
      </c>
      <c r="Z18" s="8"/>
      <c r="AA18" s="2">
        <v>1</v>
      </c>
      <c r="AB18" s="8"/>
      <c r="AC18" s="2">
        <v>1</v>
      </c>
      <c r="AD18" s="2">
        <v>1</v>
      </c>
      <c r="AE18" s="2">
        <v>1</v>
      </c>
      <c r="AF18" s="2">
        <v>1</v>
      </c>
      <c r="AG18" s="8"/>
      <c r="AH18" s="2">
        <v>1</v>
      </c>
      <c r="AI18" s="8"/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8"/>
      <c r="AV18" s="2">
        <v>1</v>
      </c>
      <c r="AW18" s="2">
        <v>1</v>
      </c>
      <c r="AX18" s="2">
        <v>1</v>
      </c>
      <c r="AY18" s="8"/>
      <c r="AZ18" s="17">
        <v>1</v>
      </c>
      <c r="BA18" s="9"/>
    </row>
    <row r="19" spans="1:67" ht="15" x14ac:dyDescent="0.25">
      <c r="A19" s="91"/>
      <c r="B19" s="16">
        <v>1</v>
      </c>
      <c r="C19" s="16">
        <v>15</v>
      </c>
      <c r="D19" s="16" t="s">
        <v>55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8"/>
      <c r="N19" s="18">
        <v>0</v>
      </c>
      <c r="O19" s="8"/>
      <c r="P19" s="18">
        <v>0</v>
      </c>
      <c r="Q19" s="18">
        <v>0</v>
      </c>
      <c r="R19" s="8"/>
      <c r="S19" s="18">
        <v>0</v>
      </c>
      <c r="T19" s="18">
        <v>0</v>
      </c>
      <c r="U19" s="18">
        <v>0</v>
      </c>
      <c r="V19" s="8"/>
      <c r="W19" s="18">
        <v>0</v>
      </c>
      <c r="X19" s="18">
        <v>0</v>
      </c>
      <c r="Y19" s="18">
        <v>0</v>
      </c>
      <c r="Z19" s="8"/>
      <c r="AA19" s="18">
        <v>0</v>
      </c>
      <c r="AB19" s="8"/>
      <c r="AC19" s="18">
        <v>0</v>
      </c>
      <c r="AD19" s="18">
        <v>0</v>
      </c>
      <c r="AE19" s="18">
        <v>0</v>
      </c>
      <c r="AF19" s="18">
        <v>0</v>
      </c>
      <c r="AG19" s="8"/>
      <c r="AH19" s="18">
        <v>0</v>
      </c>
      <c r="AI19" s="8"/>
      <c r="AJ19" s="18">
        <v>0</v>
      </c>
      <c r="AK19" s="18">
        <v>0</v>
      </c>
      <c r="AL19" s="18">
        <v>0</v>
      </c>
      <c r="AM19" s="18">
        <v>0</v>
      </c>
      <c r="AN19" s="2">
        <v>1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8"/>
      <c r="AV19" s="18">
        <v>0</v>
      </c>
      <c r="AW19" s="18">
        <v>0</v>
      </c>
      <c r="AX19" s="18">
        <v>0</v>
      </c>
      <c r="AY19" s="8"/>
      <c r="AZ19" s="21">
        <v>0</v>
      </c>
      <c r="BA19" s="9"/>
    </row>
    <row r="20" spans="1:67" ht="15" x14ac:dyDescent="0.25">
      <c r="A20" s="91"/>
      <c r="B20" s="16">
        <v>1</v>
      </c>
      <c r="C20" s="16">
        <v>16</v>
      </c>
      <c r="D20" s="16" t="s">
        <v>56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8"/>
      <c r="N20" s="18">
        <v>0</v>
      </c>
      <c r="O20" s="8"/>
      <c r="P20" s="18">
        <v>0</v>
      </c>
      <c r="Q20" s="18">
        <v>0</v>
      </c>
      <c r="R20" s="8"/>
      <c r="S20" s="18">
        <v>0</v>
      </c>
      <c r="T20" s="18">
        <v>0</v>
      </c>
      <c r="U20" s="18">
        <v>0</v>
      </c>
      <c r="V20" s="8"/>
      <c r="W20" s="18">
        <v>0</v>
      </c>
      <c r="X20" s="18">
        <v>0</v>
      </c>
      <c r="Y20" s="18">
        <v>0</v>
      </c>
      <c r="Z20" s="8"/>
      <c r="AA20" s="18">
        <v>0</v>
      </c>
      <c r="AB20" s="8"/>
      <c r="AC20" s="18">
        <v>0</v>
      </c>
      <c r="AD20" s="18">
        <v>0</v>
      </c>
      <c r="AE20" s="18">
        <v>0</v>
      </c>
      <c r="AF20" s="18">
        <v>0</v>
      </c>
      <c r="AG20" s="8"/>
      <c r="AH20" s="18">
        <v>0</v>
      </c>
      <c r="AI20" s="8"/>
      <c r="AJ20" s="18">
        <v>0</v>
      </c>
      <c r="AK20" s="18">
        <v>0</v>
      </c>
      <c r="AL20" s="18">
        <v>0</v>
      </c>
      <c r="AM20" s="18">
        <v>0</v>
      </c>
      <c r="AN20" s="2">
        <v>1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8"/>
      <c r="AV20" s="18">
        <v>0</v>
      </c>
      <c r="AW20" s="18">
        <v>0</v>
      </c>
      <c r="AX20" s="18">
        <v>0</v>
      </c>
      <c r="AY20" s="8"/>
      <c r="AZ20" s="21">
        <v>0</v>
      </c>
      <c r="BA20" s="9"/>
    </row>
    <row r="21" spans="1:67" ht="15" x14ac:dyDescent="0.25">
      <c r="A21" s="91"/>
      <c r="B21" s="16">
        <v>3</v>
      </c>
      <c r="C21" s="16">
        <v>17</v>
      </c>
      <c r="D21" s="16" t="s">
        <v>57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8"/>
      <c r="N21" s="18">
        <v>0</v>
      </c>
      <c r="O21" s="8"/>
      <c r="P21" s="18">
        <v>0</v>
      </c>
      <c r="Q21" s="18">
        <v>0</v>
      </c>
      <c r="R21" s="8"/>
      <c r="S21" s="18">
        <v>0</v>
      </c>
      <c r="T21" s="18">
        <v>0</v>
      </c>
      <c r="U21" s="18">
        <v>0</v>
      </c>
      <c r="V21" s="8"/>
      <c r="W21" s="18">
        <v>0</v>
      </c>
      <c r="X21" s="18">
        <v>0</v>
      </c>
      <c r="Y21" s="18">
        <v>0</v>
      </c>
      <c r="Z21" s="8"/>
      <c r="AA21" s="18">
        <v>0</v>
      </c>
      <c r="AB21" s="8"/>
      <c r="AC21" s="18">
        <v>0</v>
      </c>
      <c r="AD21" s="18">
        <v>0</v>
      </c>
      <c r="AE21" s="18">
        <v>0</v>
      </c>
      <c r="AF21" s="18">
        <v>0</v>
      </c>
      <c r="AG21" s="8"/>
      <c r="AH21" s="18">
        <v>0</v>
      </c>
      <c r="AI21" s="8"/>
      <c r="AJ21" s="18">
        <v>0</v>
      </c>
      <c r="AK21" s="18">
        <v>0</v>
      </c>
      <c r="AL21" s="18">
        <v>0</v>
      </c>
      <c r="AM21" s="18">
        <v>0</v>
      </c>
      <c r="AN21" s="22">
        <v>3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8"/>
      <c r="AV21" s="18">
        <v>0</v>
      </c>
      <c r="AW21" s="18">
        <v>0</v>
      </c>
      <c r="AX21" s="18">
        <v>0</v>
      </c>
      <c r="AY21" s="8"/>
      <c r="AZ21" s="21">
        <v>0</v>
      </c>
      <c r="BA21" s="9"/>
    </row>
    <row r="22" spans="1:67" ht="15" x14ac:dyDescent="0.25">
      <c r="A22" s="89"/>
      <c r="B22" s="16">
        <v>5</v>
      </c>
      <c r="C22" s="16">
        <v>18</v>
      </c>
      <c r="D22" s="16" t="s">
        <v>58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8"/>
      <c r="N22" s="2">
        <v>5</v>
      </c>
      <c r="O22" s="8"/>
      <c r="P22" s="2">
        <v>5</v>
      </c>
      <c r="Q22" s="2">
        <v>5</v>
      </c>
      <c r="R22" s="8"/>
      <c r="S22" s="2">
        <v>5</v>
      </c>
      <c r="T22" s="2">
        <v>5</v>
      </c>
      <c r="U22" s="2">
        <v>5</v>
      </c>
      <c r="V22" s="8"/>
      <c r="W22" s="2">
        <v>5</v>
      </c>
      <c r="X22" s="2">
        <v>5</v>
      </c>
      <c r="Y22" s="2">
        <v>5</v>
      </c>
      <c r="Z22" s="8"/>
      <c r="AA22" s="2">
        <v>5</v>
      </c>
      <c r="AB22" s="8"/>
      <c r="AC22" s="2">
        <v>5</v>
      </c>
      <c r="AD22" s="2">
        <v>5</v>
      </c>
      <c r="AE22" s="2">
        <v>5</v>
      </c>
      <c r="AF22" s="2">
        <v>5</v>
      </c>
      <c r="AG22" s="8"/>
      <c r="AH22" s="2">
        <v>5</v>
      </c>
      <c r="AI22" s="8"/>
      <c r="AJ22" s="2">
        <v>5</v>
      </c>
      <c r="AK22" s="2">
        <v>5</v>
      </c>
      <c r="AL22" s="2">
        <v>5</v>
      </c>
      <c r="AM22" s="2">
        <v>5</v>
      </c>
      <c r="AN22" s="2">
        <v>5</v>
      </c>
      <c r="AO22" s="2">
        <v>5</v>
      </c>
      <c r="AP22" s="2">
        <v>5</v>
      </c>
      <c r="AQ22" s="2">
        <v>5</v>
      </c>
      <c r="AR22" s="2">
        <v>5</v>
      </c>
      <c r="AS22" s="2">
        <v>5</v>
      </c>
      <c r="AT22" s="2">
        <v>5</v>
      </c>
      <c r="AU22" s="8"/>
      <c r="AV22" s="2">
        <v>5</v>
      </c>
      <c r="AW22" s="2">
        <v>5</v>
      </c>
      <c r="AX22" s="2">
        <v>5</v>
      </c>
      <c r="AY22" s="8"/>
      <c r="AZ22" s="17">
        <v>5</v>
      </c>
      <c r="BA22" s="9"/>
    </row>
    <row r="23" spans="1:67" ht="15" x14ac:dyDescent="0.25">
      <c r="A23" s="23"/>
      <c r="B23" s="24">
        <f>SUM(B5:B22)</f>
        <v>24</v>
      </c>
      <c r="C23" s="24"/>
      <c r="D23" s="24" t="s">
        <v>59</v>
      </c>
      <c r="E23" s="17">
        <f t="shared" ref="E23:L23" si="0">SUM(E5:E22)</f>
        <v>18</v>
      </c>
      <c r="F23" s="17">
        <f t="shared" si="0"/>
        <v>19</v>
      </c>
      <c r="G23" s="17">
        <f t="shared" si="0"/>
        <v>19</v>
      </c>
      <c r="H23" s="17">
        <f t="shared" si="0"/>
        <v>19</v>
      </c>
      <c r="I23" s="17">
        <f t="shared" si="0"/>
        <v>19</v>
      </c>
      <c r="J23" s="17">
        <f t="shared" si="0"/>
        <v>19</v>
      </c>
      <c r="K23" s="17">
        <f t="shared" si="0"/>
        <v>19</v>
      </c>
      <c r="L23" s="17">
        <f t="shared" si="0"/>
        <v>19</v>
      </c>
      <c r="M23" s="8"/>
      <c r="N23" s="17">
        <f>SUM(N5:N22)</f>
        <v>18</v>
      </c>
      <c r="O23" s="8"/>
      <c r="P23" s="17">
        <f t="shared" ref="P23:Q23" si="1">SUM(P5:P22)</f>
        <v>18</v>
      </c>
      <c r="Q23" s="17">
        <f t="shared" si="1"/>
        <v>18</v>
      </c>
      <c r="R23" s="8"/>
      <c r="S23" s="17">
        <f t="shared" ref="S23:U23" si="2">SUM(S5:S22)</f>
        <v>18</v>
      </c>
      <c r="T23" s="17">
        <f t="shared" si="2"/>
        <v>17</v>
      </c>
      <c r="U23" s="17">
        <f t="shared" si="2"/>
        <v>18</v>
      </c>
      <c r="V23" s="8"/>
      <c r="W23" s="17">
        <f t="shared" ref="W23:Y23" si="3">SUM(W5:W22)</f>
        <v>18</v>
      </c>
      <c r="X23" s="17">
        <f t="shared" si="3"/>
        <v>18</v>
      </c>
      <c r="Y23" s="17">
        <f t="shared" si="3"/>
        <v>18</v>
      </c>
      <c r="Z23" s="8"/>
      <c r="AA23" s="17">
        <f>SUM(AA5:AA22)</f>
        <v>18</v>
      </c>
      <c r="AB23" s="8"/>
      <c r="AC23" s="17">
        <f t="shared" ref="AC23:AF23" si="4">SUM(AC5:AC22)</f>
        <v>18</v>
      </c>
      <c r="AD23" s="17">
        <f t="shared" si="4"/>
        <v>18</v>
      </c>
      <c r="AE23" s="17">
        <f t="shared" si="4"/>
        <v>16</v>
      </c>
      <c r="AF23" s="17">
        <f t="shared" si="4"/>
        <v>18</v>
      </c>
      <c r="AG23" s="8"/>
      <c r="AH23" s="17">
        <f>SUM(AH5:AH22)</f>
        <v>18</v>
      </c>
      <c r="AI23" s="8"/>
      <c r="AJ23" s="17">
        <f t="shared" ref="AJ23:AT23" si="5">SUM(AJ5:AJ22)</f>
        <v>16</v>
      </c>
      <c r="AK23" s="17">
        <f t="shared" si="5"/>
        <v>17</v>
      </c>
      <c r="AL23" s="17">
        <f t="shared" si="5"/>
        <v>18</v>
      </c>
      <c r="AM23" s="17">
        <f t="shared" si="5"/>
        <v>17</v>
      </c>
      <c r="AN23" s="17">
        <f t="shared" si="5"/>
        <v>23</v>
      </c>
      <c r="AO23" s="17">
        <f t="shared" si="5"/>
        <v>17</v>
      </c>
      <c r="AP23" s="17">
        <f t="shared" si="5"/>
        <v>17</v>
      </c>
      <c r="AQ23" s="17">
        <f t="shared" si="5"/>
        <v>17</v>
      </c>
      <c r="AR23" s="17">
        <f t="shared" si="5"/>
        <v>18</v>
      </c>
      <c r="AS23" s="17">
        <f t="shared" si="5"/>
        <v>17</v>
      </c>
      <c r="AT23" s="17">
        <f t="shared" si="5"/>
        <v>17</v>
      </c>
      <c r="AU23" s="8"/>
      <c r="AV23" s="17">
        <f t="shared" ref="AV23:AX23" si="6">SUM(AV5:AV22)</f>
        <v>18</v>
      </c>
      <c r="AW23" s="17">
        <f t="shared" si="6"/>
        <v>16</v>
      </c>
      <c r="AX23" s="17">
        <f t="shared" si="6"/>
        <v>18</v>
      </c>
      <c r="AY23" s="8"/>
      <c r="AZ23" s="17">
        <f>SUM(AZ5:AZ22)</f>
        <v>18</v>
      </c>
      <c r="BA23" s="9"/>
    </row>
    <row r="24" spans="1:67" ht="15" x14ac:dyDescent="0.25">
      <c r="A24" s="94" t="s">
        <v>60</v>
      </c>
      <c r="B24" s="95"/>
      <c r="C24" s="95"/>
      <c r="D24" s="96"/>
      <c r="E24" s="2">
        <v>24</v>
      </c>
      <c r="F24" s="2">
        <v>24</v>
      </c>
      <c r="G24" s="2">
        <v>24</v>
      </c>
      <c r="H24" s="2">
        <v>24</v>
      </c>
      <c r="I24" s="2">
        <v>24</v>
      </c>
      <c r="J24" s="2">
        <v>24</v>
      </c>
      <c r="K24" s="2">
        <v>24</v>
      </c>
      <c r="L24" s="2">
        <v>24</v>
      </c>
      <c r="M24" s="8"/>
      <c r="N24" s="2">
        <v>24</v>
      </c>
      <c r="O24" s="8"/>
      <c r="P24" s="2">
        <v>24</v>
      </c>
      <c r="Q24" s="2">
        <v>24</v>
      </c>
      <c r="R24" s="8"/>
      <c r="S24" s="2">
        <v>24</v>
      </c>
      <c r="T24" s="2">
        <v>24</v>
      </c>
      <c r="U24" s="2">
        <v>24</v>
      </c>
      <c r="V24" s="8"/>
      <c r="W24" s="2">
        <v>24</v>
      </c>
      <c r="X24" s="2">
        <v>24</v>
      </c>
      <c r="Y24" s="2">
        <v>24</v>
      </c>
      <c r="Z24" s="8"/>
      <c r="AA24" s="2">
        <v>24</v>
      </c>
      <c r="AB24" s="8"/>
      <c r="AC24" s="2">
        <v>24</v>
      </c>
      <c r="AD24" s="2">
        <v>24</v>
      </c>
      <c r="AE24" s="2">
        <v>24</v>
      </c>
      <c r="AF24" s="2">
        <v>24</v>
      </c>
      <c r="AG24" s="8"/>
      <c r="AH24" s="2">
        <v>24</v>
      </c>
      <c r="AI24" s="8"/>
      <c r="AJ24" s="2">
        <v>24</v>
      </c>
      <c r="AK24" s="2">
        <v>24</v>
      </c>
      <c r="AL24" s="2">
        <v>24</v>
      </c>
      <c r="AM24" s="2">
        <v>24</v>
      </c>
      <c r="AN24" s="2">
        <v>24</v>
      </c>
      <c r="AO24" s="2">
        <v>24</v>
      </c>
      <c r="AP24" s="2">
        <v>24</v>
      </c>
      <c r="AQ24" s="2">
        <v>24</v>
      </c>
      <c r="AR24" s="2">
        <v>24</v>
      </c>
      <c r="AS24" s="2">
        <v>24</v>
      </c>
      <c r="AT24" s="2">
        <v>24</v>
      </c>
      <c r="AU24" s="8"/>
      <c r="AV24" s="2">
        <v>24</v>
      </c>
      <c r="AW24" s="2">
        <v>24</v>
      </c>
      <c r="AX24" s="2">
        <v>24</v>
      </c>
      <c r="AY24" s="8"/>
      <c r="AZ24" s="17">
        <v>24</v>
      </c>
      <c r="BA24" s="9"/>
    </row>
    <row r="25" spans="1:67" ht="15" x14ac:dyDescent="0.25">
      <c r="A25" s="94" t="s">
        <v>61</v>
      </c>
      <c r="B25" s="95"/>
      <c r="C25" s="95"/>
      <c r="D25" s="96"/>
      <c r="E25" s="25">
        <f t="shared" ref="E25:L25" si="7">E23/E24</f>
        <v>0.75</v>
      </c>
      <c r="F25" s="25">
        <f t="shared" si="7"/>
        <v>0.79166666666666663</v>
      </c>
      <c r="G25" s="25">
        <f t="shared" si="7"/>
        <v>0.79166666666666663</v>
      </c>
      <c r="H25" s="25">
        <f t="shared" si="7"/>
        <v>0.79166666666666663</v>
      </c>
      <c r="I25" s="25">
        <f t="shared" si="7"/>
        <v>0.79166666666666663</v>
      </c>
      <c r="J25" s="25">
        <f t="shared" si="7"/>
        <v>0.79166666666666663</v>
      </c>
      <c r="K25" s="25">
        <f t="shared" si="7"/>
        <v>0.79166666666666663</v>
      </c>
      <c r="L25" s="25">
        <f t="shared" si="7"/>
        <v>0.79166666666666663</v>
      </c>
      <c r="M25" s="26"/>
      <c r="N25" s="25">
        <f>N23/N24</f>
        <v>0.75</v>
      </c>
      <c r="O25" s="26"/>
      <c r="P25" s="25">
        <f t="shared" ref="P25:Q25" si="8">P23/P24</f>
        <v>0.75</v>
      </c>
      <c r="Q25" s="25">
        <f t="shared" si="8"/>
        <v>0.75</v>
      </c>
      <c r="R25" s="26"/>
      <c r="S25" s="25">
        <f t="shared" ref="S25:U25" si="9">S23/S24</f>
        <v>0.75</v>
      </c>
      <c r="T25" s="25">
        <f t="shared" si="9"/>
        <v>0.70833333333333337</v>
      </c>
      <c r="U25" s="25">
        <f t="shared" si="9"/>
        <v>0.75</v>
      </c>
      <c r="V25" s="26"/>
      <c r="W25" s="25">
        <f t="shared" ref="W25:Y25" si="10">W23/W24</f>
        <v>0.75</v>
      </c>
      <c r="X25" s="25">
        <f t="shared" si="10"/>
        <v>0.75</v>
      </c>
      <c r="Y25" s="25">
        <f t="shared" si="10"/>
        <v>0.75</v>
      </c>
      <c r="Z25" s="26"/>
      <c r="AA25" s="25">
        <f>AA23/AA24</f>
        <v>0.75</v>
      </c>
      <c r="AB25" s="26"/>
      <c r="AC25" s="25">
        <f t="shared" ref="AC25:AF25" si="11">AC23/AC24</f>
        <v>0.75</v>
      </c>
      <c r="AD25" s="25">
        <f t="shared" si="11"/>
        <v>0.75</v>
      </c>
      <c r="AE25" s="25">
        <f t="shared" si="11"/>
        <v>0.66666666666666663</v>
      </c>
      <c r="AF25" s="25">
        <f t="shared" si="11"/>
        <v>0.75</v>
      </c>
      <c r="AG25" s="26"/>
      <c r="AH25" s="25">
        <f>AH23/AH24</f>
        <v>0.75</v>
      </c>
      <c r="AI25" s="26"/>
      <c r="AJ25" s="25">
        <f t="shared" ref="AJ25:AT25" si="12">AJ23/AJ24</f>
        <v>0.66666666666666663</v>
      </c>
      <c r="AK25" s="25">
        <f t="shared" si="12"/>
        <v>0.70833333333333337</v>
      </c>
      <c r="AL25" s="25">
        <f t="shared" si="12"/>
        <v>0.75</v>
      </c>
      <c r="AM25" s="25">
        <f t="shared" si="12"/>
        <v>0.70833333333333337</v>
      </c>
      <c r="AN25" s="25">
        <f t="shared" si="12"/>
        <v>0.95833333333333337</v>
      </c>
      <c r="AO25" s="25">
        <f t="shared" si="12"/>
        <v>0.70833333333333337</v>
      </c>
      <c r="AP25" s="25">
        <f t="shared" si="12"/>
        <v>0.70833333333333337</v>
      </c>
      <c r="AQ25" s="25">
        <f t="shared" si="12"/>
        <v>0.70833333333333337</v>
      </c>
      <c r="AR25" s="25">
        <f t="shared" si="12"/>
        <v>0.75</v>
      </c>
      <c r="AS25" s="25">
        <f t="shared" si="12"/>
        <v>0.70833333333333337</v>
      </c>
      <c r="AT25" s="25">
        <f t="shared" si="12"/>
        <v>0.70833333333333337</v>
      </c>
      <c r="AU25" s="26"/>
      <c r="AV25" s="25">
        <f t="shared" ref="AV25:AX25" si="13">AV23/AV24</f>
        <v>0.75</v>
      </c>
      <c r="AW25" s="25">
        <f t="shared" si="13"/>
        <v>0.66666666666666663</v>
      </c>
      <c r="AX25" s="25">
        <f t="shared" si="13"/>
        <v>0.75</v>
      </c>
      <c r="AY25" s="26"/>
      <c r="AZ25" s="25">
        <f>AZ23/AZ24</f>
        <v>0.75</v>
      </c>
      <c r="BA25" s="27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</row>
    <row r="26" spans="1:67" ht="15" x14ac:dyDescent="0.25">
      <c r="A26" s="94" t="s">
        <v>62</v>
      </c>
      <c r="B26" s="95"/>
      <c r="C26" s="95"/>
      <c r="D26" s="96"/>
      <c r="E26" s="17">
        <f t="shared" ref="E26:L26" si="14">E24-E23</f>
        <v>6</v>
      </c>
      <c r="F26" s="17">
        <f t="shared" si="14"/>
        <v>5</v>
      </c>
      <c r="G26" s="17">
        <f t="shared" si="14"/>
        <v>5</v>
      </c>
      <c r="H26" s="17">
        <f t="shared" si="14"/>
        <v>5</v>
      </c>
      <c r="I26" s="17">
        <f t="shared" si="14"/>
        <v>5</v>
      </c>
      <c r="J26" s="17">
        <f t="shared" si="14"/>
        <v>5</v>
      </c>
      <c r="K26" s="17">
        <f t="shared" si="14"/>
        <v>5</v>
      </c>
      <c r="L26" s="17">
        <f t="shared" si="14"/>
        <v>5</v>
      </c>
      <c r="M26" s="8"/>
      <c r="N26" s="17">
        <f>N24-N23</f>
        <v>6</v>
      </c>
      <c r="O26" s="8"/>
      <c r="P26" s="17">
        <f t="shared" ref="P26:Q26" si="15">P24-P23</f>
        <v>6</v>
      </c>
      <c r="Q26" s="17">
        <f t="shared" si="15"/>
        <v>6</v>
      </c>
      <c r="R26" s="8"/>
      <c r="S26" s="17">
        <f t="shared" ref="S26:U26" si="16">S24-S23</f>
        <v>6</v>
      </c>
      <c r="T26" s="17">
        <f t="shared" si="16"/>
        <v>7</v>
      </c>
      <c r="U26" s="17">
        <f t="shared" si="16"/>
        <v>6</v>
      </c>
      <c r="V26" s="8"/>
      <c r="W26" s="17">
        <f t="shared" ref="W26:Y26" si="17">W24-W23</f>
        <v>6</v>
      </c>
      <c r="X26" s="17">
        <f t="shared" si="17"/>
        <v>6</v>
      </c>
      <c r="Y26" s="17">
        <f t="shared" si="17"/>
        <v>6</v>
      </c>
      <c r="Z26" s="8"/>
      <c r="AA26" s="17">
        <f>AA24-AA23</f>
        <v>6</v>
      </c>
      <c r="AB26" s="8"/>
      <c r="AC26" s="17">
        <f t="shared" ref="AC26:AF26" si="18">AC24-AC23</f>
        <v>6</v>
      </c>
      <c r="AD26" s="17">
        <f t="shared" si="18"/>
        <v>6</v>
      </c>
      <c r="AE26" s="17">
        <f t="shared" si="18"/>
        <v>8</v>
      </c>
      <c r="AF26" s="17">
        <f t="shared" si="18"/>
        <v>6</v>
      </c>
      <c r="AG26" s="8"/>
      <c r="AH26" s="17">
        <f>AH24-AH23</f>
        <v>6</v>
      </c>
      <c r="AI26" s="8"/>
      <c r="AJ26" s="17">
        <f t="shared" ref="AJ26:AT26" si="19">AJ24-AJ23</f>
        <v>8</v>
      </c>
      <c r="AK26" s="17">
        <f t="shared" si="19"/>
        <v>7</v>
      </c>
      <c r="AL26" s="17">
        <f t="shared" si="19"/>
        <v>6</v>
      </c>
      <c r="AM26" s="17">
        <f t="shared" si="19"/>
        <v>7</v>
      </c>
      <c r="AN26" s="17">
        <f t="shared" si="19"/>
        <v>1</v>
      </c>
      <c r="AO26" s="17">
        <f t="shared" si="19"/>
        <v>7</v>
      </c>
      <c r="AP26" s="17">
        <f t="shared" si="19"/>
        <v>7</v>
      </c>
      <c r="AQ26" s="17">
        <f t="shared" si="19"/>
        <v>7</v>
      </c>
      <c r="AR26" s="17">
        <f t="shared" si="19"/>
        <v>6</v>
      </c>
      <c r="AS26" s="17">
        <f t="shared" si="19"/>
        <v>7</v>
      </c>
      <c r="AT26" s="17">
        <f t="shared" si="19"/>
        <v>7</v>
      </c>
      <c r="AU26" s="8"/>
      <c r="AV26" s="17">
        <f t="shared" ref="AV26:AX26" si="20">AV24-AV23</f>
        <v>6</v>
      </c>
      <c r="AW26" s="17">
        <f t="shared" si="20"/>
        <v>8</v>
      </c>
      <c r="AX26" s="17">
        <f t="shared" si="20"/>
        <v>6</v>
      </c>
      <c r="AY26" s="8"/>
      <c r="AZ26" s="17">
        <f>AZ24-AZ23</f>
        <v>6</v>
      </c>
      <c r="BA26" s="9"/>
    </row>
    <row r="27" spans="1:67" ht="60" customHeight="1" x14ac:dyDescent="0.25">
      <c r="A27" s="94" t="s">
        <v>63</v>
      </c>
      <c r="B27" s="95"/>
      <c r="C27" s="95"/>
      <c r="D27" s="96"/>
      <c r="E27" s="2" t="s">
        <v>64</v>
      </c>
      <c r="F27" s="2" t="s">
        <v>65</v>
      </c>
      <c r="G27" s="2" t="s">
        <v>66</v>
      </c>
      <c r="H27" s="2" t="s">
        <v>67</v>
      </c>
      <c r="I27" s="2" t="s">
        <v>68</v>
      </c>
      <c r="J27" s="2" t="s">
        <v>69</v>
      </c>
      <c r="K27" s="2" t="s">
        <v>67</v>
      </c>
      <c r="L27" s="2" t="s">
        <v>70</v>
      </c>
      <c r="M27" s="8"/>
      <c r="N27" s="2" t="s">
        <v>71</v>
      </c>
      <c r="O27" s="8"/>
      <c r="P27" s="2" t="s">
        <v>72</v>
      </c>
      <c r="Q27" s="2" t="s">
        <v>67</v>
      </c>
      <c r="R27" s="8"/>
      <c r="S27" s="2" t="s">
        <v>73</v>
      </c>
      <c r="T27" s="2" t="s">
        <v>74</v>
      </c>
      <c r="U27" s="2" t="s">
        <v>75</v>
      </c>
      <c r="V27" s="8"/>
      <c r="W27" s="2" t="s">
        <v>75</v>
      </c>
      <c r="X27" s="2" t="s">
        <v>76</v>
      </c>
      <c r="Y27" s="2" t="s">
        <v>77</v>
      </c>
      <c r="Z27" s="8"/>
      <c r="AA27" s="2" t="s">
        <v>78</v>
      </c>
      <c r="AB27" s="8"/>
      <c r="AC27" s="2" t="s">
        <v>79</v>
      </c>
      <c r="AD27" s="2" t="s">
        <v>73</v>
      </c>
      <c r="AE27" s="2" t="s">
        <v>80</v>
      </c>
      <c r="AF27" s="2" t="s">
        <v>81</v>
      </c>
      <c r="AG27" s="8"/>
      <c r="AH27" s="2" t="s">
        <v>82</v>
      </c>
      <c r="AI27" s="8"/>
      <c r="AJ27" s="2" t="s">
        <v>83</v>
      </c>
      <c r="AK27" s="2" t="s">
        <v>84</v>
      </c>
      <c r="AL27" s="2" t="s">
        <v>75</v>
      </c>
      <c r="AM27" s="2" t="s">
        <v>85</v>
      </c>
      <c r="AN27" s="2" t="s">
        <v>86</v>
      </c>
      <c r="AO27" s="2" t="s">
        <v>87</v>
      </c>
      <c r="AP27" s="2" t="s">
        <v>88</v>
      </c>
      <c r="AQ27" s="2" t="s">
        <v>89</v>
      </c>
      <c r="AR27" s="2" t="s">
        <v>90</v>
      </c>
      <c r="AS27" s="2" t="s">
        <v>91</v>
      </c>
      <c r="AT27" s="2" t="s">
        <v>92</v>
      </c>
      <c r="AU27" s="8"/>
      <c r="AV27" s="2" t="s">
        <v>93</v>
      </c>
      <c r="AW27" s="2" t="s">
        <v>94</v>
      </c>
      <c r="AX27" s="2" t="s">
        <v>75</v>
      </c>
      <c r="AY27" s="8"/>
      <c r="AZ27" s="17" t="s">
        <v>95</v>
      </c>
      <c r="BA27" s="9"/>
    </row>
    <row r="28" spans="1:67" ht="15" x14ac:dyDescent="0.25">
      <c r="A28" s="94" t="s">
        <v>96</v>
      </c>
      <c r="B28" s="95"/>
      <c r="C28" s="95"/>
      <c r="D28" s="96"/>
      <c r="E28" s="2" t="s">
        <v>97</v>
      </c>
      <c r="F28" s="2" t="s">
        <v>97</v>
      </c>
      <c r="G28" s="2" t="s">
        <v>97</v>
      </c>
      <c r="H28" s="2" t="s">
        <v>97</v>
      </c>
      <c r="I28" s="2" t="s">
        <v>97</v>
      </c>
      <c r="J28" s="2" t="s">
        <v>97</v>
      </c>
      <c r="K28" s="2" t="s">
        <v>97</v>
      </c>
      <c r="L28" s="2" t="s">
        <v>97</v>
      </c>
      <c r="M28" s="8"/>
      <c r="N28" s="2" t="s">
        <v>97</v>
      </c>
      <c r="O28" s="8"/>
      <c r="P28" s="2" t="s">
        <v>97</v>
      </c>
      <c r="Q28" s="2" t="s">
        <v>97</v>
      </c>
      <c r="R28" s="8"/>
      <c r="S28" s="2" t="s">
        <v>97</v>
      </c>
      <c r="T28" s="2" t="s">
        <v>97</v>
      </c>
      <c r="U28" s="2" t="s">
        <v>97</v>
      </c>
      <c r="V28" s="8"/>
      <c r="W28" s="2" t="s">
        <v>97</v>
      </c>
      <c r="X28" s="2" t="s">
        <v>97</v>
      </c>
      <c r="Y28" s="2" t="s">
        <v>97</v>
      </c>
      <c r="Z28" s="8"/>
      <c r="AA28" s="2" t="s">
        <v>97</v>
      </c>
      <c r="AB28" s="8"/>
      <c r="AC28" s="2" t="s">
        <v>97</v>
      </c>
      <c r="AD28" s="2" t="s">
        <v>97</v>
      </c>
      <c r="AE28" s="2" t="s">
        <v>97</v>
      </c>
      <c r="AF28" s="2" t="s">
        <v>97</v>
      </c>
      <c r="AG28" s="8"/>
      <c r="AH28" s="2" t="s">
        <v>97</v>
      </c>
      <c r="AI28" s="8"/>
      <c r="AJ28" s="2" t="s">
        <v>97</v>
      </c>
      <c r="AK28" s="2" t="s">
        <v>97</v>
      </c>
      <c r="AL28" s="2" t="s">
        <v>97</v>
      </c>
      <c r="AM28" s="2" t="s">
        <v>97</v>
      </c>
      <c r="AN28" s="2" t="s">
        <v>97</v>
      </c>
      <c r="AO28" s="2" t="s">
        <v>97</v>
      </c>
      <c r="AP28" s="2" t="s">
        <v>97</v>
      </c>
      <c r="AQ28" s="2" t="s">
        <v>97</v>
      </c>
      <c r="AR28" s="2" t="s">
        <v>97</v>
      </c>
      <c r="AS28" s="2" t="s">
        <v>97</v>
      </c>
      <c r="AT28" s="2" t="s">
        <v>97</v>
      </c>
      <c r="AU28" s="8"/>
      <c r="AV28" s="2" t="s">
        <v>97</v>
      </c>
      <c r="AW28" s="2" t="s">
        <v>97</v>
      </c>
      <c r="AX28" s="2" t="s">
        <v>97</v>
      </c>
      <c r="AY28" s="8"/>
      <c r="AZ28" s="17" t="s">
        <v>97</v>
      </c>
      <c r="BA28" s="9"/>
    </row>
    <row r="29" spans="1:67" ht="15" x14ac:dyDescent="0.25">
      <c r="A29" s="94" t="s">
        <v>98</v>
      </c>
      <c r="B29" s="95"/>
      <c r="C29" s="95"/>
      <c r="D29" s="96"/>
      <c r="E29" s="17"/>
      <c r="F29" s="17"/>
      <c r="G29" s="17"/>
      <c r="H29" s="17"/>
      <c r="I29" s="17"/>
      <c r="J29" s="17"/>
      <c r="K29" s="17"/>
      <c r="L29" s="17"/>
      <c r="M29" s="8"/>
      <c r="N29" s="17"/>
      <c r="O29" s="8"/>
      <c r="P29" s="17"/>
      <c r="Q29" s="17"/>
      <c r="R29" s="8"/>
      <c r="S29" s="17"/>
      <c r="T29" s="17"/>
      <c r="U29" s="17"/>
      <c r="V29" s="8"/>
      <c r="W29" s="17"/>
      <c r="X29" s="17"/>
      <c r="Y29" s="17"/>
      <c r="Z29" s="8"/>
      <c r="AA29" s="17"/>
      <c r="AB29" s="8"/>
      <c r="AC29" s="17"/>
      <c r="AD29" s="17"/>
      <c r="AE29" s="17"/>
      <c r="AF29" s="17"/>
      <c r="AG29" s="8"/>
      <c r="AH29" s="17"/>
      <c r="AI29" s="8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8"/>
      <c r="AV29" s="17"/>
      <c r="AW29" s="17"/>
      <c r="AX29" s="17"/>
      <c r="AY29" s="8"/>
      <c r="AZ29" s="17"/>
      <c r="BA29" s="9"/>
    </row>
    <row r="30" spans="1:67" ht="15" x14ac:dyDescent="0.25">
      <c r="A30" s="94" t="s">
        <v>99</v>
      </c>
      <c r="B30" s="95"/>
      <c r="C30" s="95"/>
      <c r="D30" s="96"/>
      <c r="E30" s="17"/>
      <c r="F30" s="17"/>
      <c r="G30" s="17"/>
      <c r="H30" s="17"/>
      <c r="I30" s="17"/>
      <c r="J30" s="17"/>
      <c r="K30" s="17"/>
      <c r="L30" s="17"/>
      <c r="M30" s="8"/>
      <c r="N30" s="17"/>
      <c r="O30" s="8"/>
      <c r="P30" s="17"/>
      <c r="Q30" s="17"/>
      <c r="R30" s="8"/>
      <c r="S30" s="17"/>
      <c r="T30" s="17"/>
      <c r="U30" s="17"/>
      <c r="V30" s="8"/>
      <c r="W30" s="17"/>
      <c r="X30" s="17"/>
      <c r="Y30" s="17"/>
      <c r="Z30" s="8"/>
      <c r="AA30" s="17"/>
      <c r="AB30" s="8"/>
      <c r="AC30" s="17"/>
      <c r="AD30" s="17"/>
      <c r="AE30" s="17"/>
      <c r="AF30" s="17"/>
      <c r="AG30" s="8"/>
      <c r="AH30" s="17"/>
      <c r="AI30" s="8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8"/>
      <c r="AV30" s="17"/>
      <c r="AW30" s="17"/>
      <c r="AX30" s="17"/>
      <c r="AY30" s="8"/>
      <c r="AZ30" s="17"/>
      <c r="BA30" s="9"/>
    </row>
    <row r="31" spans="1:67" ht="15" x14ac:dyDescent="0.25">
      <c r="A31" s="94" t="s">
        <v>100</v>
      </c>
      <c r="B31" s="95"/>
      <c r="C31" s="95"/>
      <c r="D31" s="96"/>
      <c r="E31" s="17"/>
      <c r="F31" s="17"/>
      <c r="G31" s="17"/>
      <c r="H31" s="17"/>
      <c r="I31" s="17"/>
      <c r="J31" s="17"/>
      <c r="K31" s="17"/>
      <c r="L31" s="17"/>
      <c r="M31" s="8"/>
      <c r="N31" s="17"/>
      <c r="O31" s="8"/>
      <c r="P31" s="17"/>
      <c r="Q31" s="17"/>
      <c r="R31" s="8"/>
      <c r="S31" s="17"/>
      <c r="T31" s="17"/>
      <c r="U31" s="17"/>
      <c r="V31" s="8"/>
      <c r="W31" s="17"/>
      <c r="X31" s="17"/>
      <c r="Y31" s="17"/>
      <c r="Z31" s="8"/>
      <c r="AA31" s="17"/>
      <c r="AB31" s="8"/>
      <c r="AC31" s="17"/>
      <c r="AD31" s="17"/>
      <c r="AE31" s="17"/>
      <c r="AF31" s="17"/>
      <c r="AG31" s="8"/>
      <c r="AH31" s="17"/>
      <c r="AI31" s="8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8"/>
      <c r="AV31" s="17"/>
      <c r="AW31" s="17"/>
      <c r="AX31" s="17"/>
      <c r="AY31" s="8"/>
      <c r="AZ31" s="17"/>
      <c r="BA31" s="9"/>
    </row>
    <row r="32" spans="1:67" ht="15" x14ac:dyDescent="0.25">
      <c r="A32" s="94" t="s">
        <v>101</v>
      </c>
      <c r="B32" s="95"/>
      <c r="C32" s="95"/>
      <c r="D32" s="96"/>
      <c r="E32" s="2" t="s">
        <v>102</v>
      </c>
      <c r="F32" s="2" t="s">
        <v>102</v>
      </c>
      <c r="G32" s="2" t="s">
        <v>102</v>
      </c>
      <c r="H32" s="2" t="s">
        <v>102</v>
      </c>
      <c r="I32" s="2" t="s">
        <v>102</v>
      </c>
      <c r="J32" s="2" t="s">
        <v>102</v>
      </c>
      <c r="K32" s="2" t="s">
        <v>102</v>
      </c>
      <c r="L32" s="2" t="s">
        <v>102</v>
      </c>
      <c r="M32" s="8"/>
      <c r="N32" s="2" t="s">
        <v>102</v>
      </c>
      <c r="O32" s="8"/>
      <c r="P32" s="2" t="s">
        <v>102</v>
      </c>
      <c r="Q32" s="2" t="s">
        <v>102</v>
      </c>
      <c r="R32" s="8"/>
      <c r="S32" s="2" t="s">
        <v>102</v>
      </c>
      <c r="T32" s="2" t="s">
        <v>102</v>
      </c>
      <c r="U32" s="2" t="s">
        <v>102</v>
      </c>
      <c r="V32" s="8"/>
      <c r="W32" s="2" t="s">
        <v>102</v>
      </c>
      <c r="X32" s="2" t="s">
        <v>102</v>
      </c>
      <c r="Y32" s="2" t="s">
        <v>102</v>
      </c>
      <c r="Z32" s="8"/>
      <c r="AA32" s="2" t="s">
        <v>102</v>
      </c>
      <c r="AB32" s="8"/>
      <c r="AC32" s="2" t="s">
        <v>102</v>
      </c>
      <c r="AD32" s="2" t="s">
        <v>102</v>
      </c>
      <c r="AE32" s="2" t="s">
        <v>102</v>
      </c>
      <c r="AF32" s="2" t="s">
        <v>102</v>
      </c>
      <c r="AG32" s="8"/>
      <c r="AH32" s="2" t="s">
        <v>102</v>
      </c>
      <c r="AI32" s="8"/>
      <c r="AJ32" s="2" t="s">
        <v>102</v>
      </c>
      <c r="AK32" s="2" t="s">
        <v>102</v>
      </c>
      <c r="AL32" s="2" t="s">
        <v>102</v>
      </c>
      <c r="AM32" s="2" t="s">
        <v>102</v>
      </c>
      <c r="AN32" s="2" t="s">
        <v>102</v>
      </c>
      <c r="AO32" s="2" t="s">
        <v>102</v>
      </c>
      <c r="AP32" s="2" t="s">
        <v>102</v>
      </c>
      <c r="AQ32" s="2" t="s">
        <v>102</v>
      </c>
      <c r="AR32" s="2" t="s">
        <v>102</v>
      </c>
      <c r="AS32" s="2" t="s">
        <v>102</v>
      </c>
      <c r="AT32" s="2" t="s">
        <v>102</v>
      </c>
      <c r="AU32" s="8"/>
      <c r="AV32" s="2" t="s">
        <v>102</v>
      </c>
      <c r="AW32" s="2" t="s">
        <v>102</v>
      </c>
      <c r="AX32" s="2" t="s">
        <v>102</v>
      </c>
      <c r="AY32" s="8"/>
      <c r="AZ32" s="17" t="s">
        <v>102</v>
      </c>
      <c r="BA32" s="9"/>
    </row>
    <row r="33" spans="1:53" ht="15" x14ac:dyDescent="0.25">
      <c r="A33" s="94" t="s">
        <v>103</v>
      </c>
      <c r="B33" s="95"/>
      <c r="C33" s="95"/>
      <c r="D33" s="96"/>
      <c r="E33" s="17"/>
      <c r="F33" s="17"/>
      <c r="G33" s="17"/>
      <c r="H33" s="17"/>
      <c r="I33" s="17"/>
      <c r="J33" s="17"/>
      <c r="K33" s="17"/>
      <c r="L33" s="17"/>
      <c r="M33" s="8"/>
      <c r="N33" s="17"/>
      <c r="O33" s="8"/>
      <c r="P33" s="17"/>
      <c r="Q33" s="17"/>
      <c r="R33" s="8"/>
      <c r="S33" s="17"/>
      <c r="T33" s="17"/>
      <c r="U33" s="17"/>
      <c r="V33" s="8"/>
      <c r="W33" s="17"/>
      <c r="X33" s="17"/>
      <c r="Y33" s="17"/>
      <c r="Z33" s="8"/>
      <c r="AA33" s="17"/>
      <c r="AB33" s="8"/>
      <c r="AC33" s="17"/>
      <c r="AD33" s="17"/>
      <c r="AE33" s="17"/>
      <c r="AF33" s="17"/>
      <c r="AG33" s="8"/>
      <c r="AH33" s="17"/>
      <c r="AI33" s="8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8"/>
      <c r="AV33" s="17"/>
      <c r="AW33" s="17"/>
      <c r="AX33" s="17"/>
      <c r="AY33" s="8"/>
      <c r="AZ33" s="17"/>
      <c r="BA33" s="9"/>
    </row>
    <row r="34" spans="1:53" ht="17.25" customHeight="1" x14ac:dyDescent="0.25">
      <c r="L34" s="29" t="s">
        <v>104</v>
      </c>
      <c r="M34" s="30">
        <f>AVERAGE(E25:L25)</f>
        <v>0.78645833333333337</v>
      </c>
      <c r="N34" s="29" t="s">
        <v>104</v>
      </c>
      <c r="O34" s="30">
        <f>AVERAGE(N25)</f>
        <v>0.75</v>
      </c>
      <c r="Q34" s="29" t="s">
        <v>104</v>
      </c>
      <c r="R34" s="30">
        <f>AVERAGE(P25:Q25)</f>
        <v>0.75</v>
      </c>
      <c r="U34" s="29" t="s">
        <v>104</v>
      </c>
      <c r="V34" s="30">
        <f>AVERAGE(S25:U25)</f>
        <v>0.73611111111111116</v>
      </c>
      <c r="Y34" s="29" t="s">
        <v>104</v>
      </c>
      <c r="Z34" s="30">
        <f>AVERAGE(W25:Y25)</f>
        <v>0.75</v>
      </c>
      <c r="AA34" s="29" t="s">
        <v>104</v>
      </c>
      <c r="AB34" s="30">
        <f>AVERAGE(AA25)</f>
        <v>0.75</v>
      </c>
      <c r="AF34" s="29" t="s">
        <v>104</v>
      </c>
      <c r="AG34" s="30">
        <f>AVERAGE(AC25:AF25)</f>
        <v>0.72916666666666663</v>
      </c>
      <c r="AH34" s="29" t="s">
        <v>104</v>
      </c>
      <c r="AI34" s="30">
        <f>AVERAGE(AH25)</f>
        <v>0.75</v>
      </c>
      <c r="AT34" s="29" t="s">
        <v>104</v>
      </c>
      <c r="AU34" s="30">
        <f>AVERAGE(AJ25:AT25)</f>
        <v>0.73484848484848475</v>
      </c>
      <c r="AX34" s="29" t="s">
        <v>104</v>
      </c>
      <c r="AY34" s="30">
        <f>AVERAGE(AV25:AX25)</f>
        <v>0.72222222222222221</v>
      </c>
      <c r="AZ34" s="29" t="s">
        <v>104</v>
      </c>
      <c r="BA34" s="31">
        <f>AVERAGE(AZ25)</f>
        <v>0.75</v>
      </c>
    </row>
    <row r="35" spans="1:53" ht="17.25" customHeight="1" x14ac:dyDescent="0.25">
      <c r="L35" s="32" t="s">
        <v>105</v>
      </c>
      <c r="M35" s="33">
        <f>COUNTA(E2:L3)</f>
        <v>8</v>
      </c>
      <c r="N35" s="32" t="s">
        <v>105</v>
      </c>
      <c r="O35" s="33">
        <f>COUNTA(N2)</f>
        <v>1</v>
      </c>
      <c r="Q35" s="32" t="s">
        <v>105</v>
      </c>
      <c r="R35" s="33">
        <f>COUNTA(P2:Q3)</f>
        <v>2</v>
      </c>
      <c r="U35" s="32" t="s">
        <v>105</v>
      </c>
      <c r="V35" s="33">
        <f>COUNTA(S2:U3)</f>
        <v>3</v>
      </c>
      <c r="Y35" s="32" t="s">
        <v>105</v>
      </c>
      <c r="Z35" s="33">
        <f>COUNTA(W2:Y3)</f>
        <v>3</v>
      </c>
      <c r="AA35" s="32" t="s">
        <v>105</v>
      </c>
      <c r="AB35" s="33">
        <f>COUNTA(AA2)</f>
        <v>1</v>
      </c>
      <c r="AF35" s="32" t="s">
        <v>105</v>
      </c>
      <c r="AG35" s="33">
        <f>COUNTA(AC2:AF3)</f>
        <v>4</v>
      </c>
      <c r="AH35" s="32" t="s">
        <v>105</v>
      </c>
      <c r="AI35" s="33">
        <f>COUNTA(AH2)</f>
        <v>1</v>
      </c>
      <c r="AT35" s="32" t="s">
        <v>105</v>
      </c>
      <c r="AU35" s="33">
        <f>COUNTA(AJ2:AT3)</f>
        <v>11</v>
      </c>
      <c r="AX35" s="32" t="s">
        <v>105</v>
      </c>
      <c r="AY35" s="33">
        <f>COUNTA(AV2:AX3)</f>
        <v>3</v>
      </c>
      <c r="AZ35" s="32" t="s">
        <v>105</v>
      </c>
      <c r="BA35" s="34">
        <f>COUNTA(AZ2)</f>
        <v>1</v>
      </c>
    </row>
    <row r="36" spans="1:53" ht="17.25" customHeight="1" x14ac:dyDescent="0.25">
      <c r="L36" s="35" t="s">
        <v>106</v>
      </c>
      <c r="M36" s="36">
        <f>SUM(E4:L4)</f>
        <v>5.868055555555556E-3</v>
      </c>
      <c r="N36" s="35" t="s">
        <v>106</v>
      </c>
      <c r="O36" s="36">
        <f>SUM(N4)</f>
        <v>9.837962962962962E-4</v>
      </c>
      <c r="Q36" s="35" t="s">
        <v>106</v>
      </c>
      <c r="R36" s="36">
        <f>SUM(P4:Q4)</f>
        <v>1.3310185185185185E-3</v>
      </c>
      <c r="U36" s="35" t="s">
        <v>106</v>
      </c>
      <c r="V36" s="36">
        <f>SUM(S4:U4)</f>
        <v>2.7083333333333334E-3</v>
      </c>
      <c r="Y36" s="35" t="s">
        <v>106</v>
      </c>
      <c r="Z36" s="36">
        <f>SUM(W4:Y4)</f>
        <v>1.747685185185185E-3</v>
      </c>
      <c r="AA36" s="35" t="s">
        <v>106</v>
      </c>
      <c r="AB36" s="36">
        <f>SUM(AA4)</f>
        <v>7.291666666666667E-4</v>
      </c>
      <c r="AF36" s="35" t="s">
        <v>106</v>
      </c>
      <c r="AG36" s="36">
        <f>SUM(AC4:AF4)</f>
        <v>1.9444444444444444E-3</v>
      </c>
      <c r="AH36" s="35" t="s">
        <v>106</v>
      </c>
      <c r="AI36" s="36">
        <f>SUM(AH4)</f>
        <v>5.0925925925925921E-4</v>
      </c>
      <c r="AT36" s="35" t="s">
        <v>106</v>
      </c>
      <c r="AU36" s="36">
        <f>SUM(AJ4:AT4)</f>
        <v>3.9583333333333337E-3</v>
      </c>
      <c r="AX36" s="35" t="s">
        <v>106</v>
      </c>
      <c r="AY36" s="36">
        <f>SUM(AV4:AX4)</f>
        <v>1.0879629629629629E-3</v>
      </c>
      <c r="AZ36" s="35" t="s">
        <v>106</v>
      </c>
      <c r="BA36" s="37">
        <f>SUM(AZ4)</f>
        <v>5.5555555555555556E-4</v>
      </c>
    </row>
    <row r="37" spans="1:53" ht="13.2" x14ac:dyDescent="0.25">
      <c r="AZ37" s="38"/>
      <c r="BA37" s="38"/>
    </row>
    <row r="38" spans="1:53" ht="13.2" x14ac:dyDescent="0.25">
      <c r="AZ38" s="38"/>
      <c r="BA38" s="38"/>
    </row>
    <row r="39" spans="1:53" ht="13.2" x14ac:dyDescent="0.25">
      <c r="AZ39" s="38"/>
      <c r="BA39" s="38"/>
    </row>
    <row r="40" spans="1:53" ht="13.2" x14ac:dyDescent="0.25">
      <c r="AZ40" s="38"/>
      <c r="BA40" s="38"/>
    </row>
    <row r="41" spans="1:53" ht="13.2" x14ac:dyDescent="0.25">
      <c r="AZ41" s="38"/>
      <c r="BA41" s="38"/>
    </row>
    <row r="42" spans="1:53" ht="13.2" x14ac:dyDescent="0.25">
      <c r="AZ42" s="38"/>
      <c r="BA42" s="38"/>
    </row>
    <row r="43" spans="1:53" ht="13.2" x14ac:dyDescent="0.25">
      <c r="AZ43" s="38"/>
      <c r="BA43" s="38"/>
    </row>
    <row r="44" spans="1:53" ht="13.2" x14ac:dyDescent="0.25">
      <c r="AZ44" s="38"/>
      <c r="BA44" s="38"/>
    </row>
    <row r="45" spans="1:53" ht="13.2" x14ac:dyDescent="0.25">
      <c r="AZ45" s="38"/>
      <c r="BA45" s="38"/>
    </row>
    <row r="46" spans="1:53" ht="13.2" x14ac:dyDescent="0.25">
      <c r="AZ46" s="38"/>
      <c r="BA46" s="38"/>
    </row>
    <row r="47" spans="1:53" ht="13.2" x14ac:dyDescent="0.25">
      <c r="AZ47" s="38"/>
      <c r="BA47" s="38"/>
    </row>
    <row r="48" spans="1:53" ht="13.2" x14ac:dyDescent="0.25">
      <c r="AZ48" s="38"/>
      <c r="BA48" s="38"/>
    </row>
    <row r="49" spans="52:53" ht="13.2" x14ac:dyDescent="0.25">
      <c r="AZ49" s="38"/>
      <c r="BA49" s="38"/>
    </row>
    <row r="50" spans="52:53" ht="13.2" x14ac:dyDescent="0.25">
      <c r="AZ50" s="38"/>
      <c r="BA50" s="38"/>
    </row>
    <row r="51" spans="52:53" ht="13.2" x14ac:dyDescent="0.25">
      <c r="AZ51" s="38"/>
      <c r="BA51" s="38"/>
    </row>
    <row r="52" spans="52:53" ht="13.2" x14ac:dyDescent="0.25">
      <c r="AZ52" s="38"/>
      <c r="BA52" s="38"/>
    </row>
    <row r="53" spans="52:53" ht="13.2" x14ac:dyDescent="0.25">
      <c r="AZ53" s="38"/>
      <c r="BA53" s="38"/>
    </row>
    <row r="54" spans="52:53" ht="13.2" x14ac:dyDescent="0.25">
      <c r="AZ54" s="38"/>
      <c r="BA54" s="38"/>
    </row>
    <row r="55" spans="52:53" ht="13.2" x14ac:dyDescent="0.25">
      <c r="AZ55" s="38"/>
      <c r="BA55" s="38"/>
    </row>
    <row r="56" spans="52:53" ht="13.2" x14ac:dyDescent="0.25">
      <c r="AZ56" s="38"/>
      <c r="BA56" s="38"/>
    </row>
    <row r="57" spans="52:53" ht="13.2" x14ac:dyDescent="0.25">
      <c r="AZ57" s="38"/>
      <c r="BA57" s="38"/>
    </row>
    <row r="58" spans="52:53" ht="13.2" x14ac:dyDescent="0.25">
      <c r="AZ58" s="38"/>
      <c r="BA58" s="38"/>
    </row>
    <row r="59" spans="52:53" ht="13.2" x14ac:dyDescent="0.25">
      <c r="AZ59" s="38"/>
      <c r="BA59" s="38"/>
    </row>
    <row r="60" spans="52:53" ht="13.2" x14ac:dyDescent="0.25">
      <c r="AZ60" s="38"/>
      <c r="BA60" s="38"/>
    </row>
    <row r="61" spans="52:53" ht="13.2" x14ac:dyDescent="0.25">
      <c r="AZ61" s="38"/>
      <c r="BA61" s="38"/>
    </row>
    <row r="62" spans="52:53" ht="13.2" x14ac:dyDescent="0.25">
      <c r="AZ62" s="38"/>
      <c r="BA62" s="38"/>
    </row>
    <row r="63" spans="52:53" ht="13.2" x14ac:dyDescent="0.25">
      <c r="AZ63" s="38"/>
      <c r="BA63" s="38"/>
    </row>
    <row r="64" spans="52:53" ht="13.2" x14ac:dyDescent="0.25">
      <c r="AZ64" s="38"/>
      <c r="BA64" s="38"/>
    </row>
    <row r="65" spans="52:53" ht="13.2" x14ac:dyDescent="0.25">
      <c r="AZ65" s="38"/>
      <c r="BA65" s="38"/>
    </row>
    <row r="66" spans="52:53" ht="13.2" x14ac:dyDescent="0.25">
      <c r="AZ66" s="38"/>
      <c r="BA66" s="38"/>
    </row>
    <row r="67" spans="52:53" ht="13.2" x14ac:dyDescent="0.25">
      <c r="AZ67" s="38"/>
      <c r="BA67" s="38"/>
    </row>
    <row r="68" spans="52:53" ht="13.2" x14ac:dyDescent="0.25">
      <c r="AZ68" s="38"/>
      <c r="BA68" s="38"/>
    </row>
    <row r="69" spans="52:53" ht="13.2" x14ac:dyDescent="0.25">
      <c r="AZ69" s="38"/>
      <c r="BA69" s="38"/>
    </row>
    <row r="70" spans="52:53" ht="13.2" x14ac:dyDescent="0.25">
      <c r="AZ70" s="38"/>
      <c r="BA70" s="38"/>
    </row>
    <row r="71" spans="52:53" ht="13.2" x14ac:dyDescent="0.25">
      <c r="AZ71" s="38"/>
      <c r="BA71" s="38"/>
    </row>
    <row r="72" spans="52:53" ht="13.2" x14ac:dyDescent="0.25">
      <c r="AZ72" s="38"/>
      <c r="BA72" s="38"/>
    </row>
    <row r="73" spans="52:53" ht="13.2" x14ac:dyDescent="0.25">
      <c r="AZ73" s="38"/>
      <c r="BA73" s="38"/>
    </row>
    <row r="74" spans="52:53" ht="13.2" x14ac:dyDescent="0.25">
      <c r="AZ74" s="38"/>
      <c r="BA74" s="38"/>
    </row>
    <row r="75" spans="52:53" ht="13.2" x14ac:dyDescent="0.25">
      <c r="AZ75" s="38"/>
      <c r="BA75" s="38"/>
    </row>
    <row r="76" spans="52:53" ht="13.2" x14ac:dyDescent="0.25">
      <c r="AZ76" s="38"/>
      <c r="BA76" s="38"/>
    </row>
    <row r="77" spans="52:53" ht="13.2" x14ac:dyDescent="0.25">
      <c r="AZ77" s="38"/>
      <c r="BA77" s="38"/>
    </row>
    <row r="78" spans="52:53" ht="13.2" x14ac:dyDescent="0.25">
      <c r="AZ78" s="38"/>
      <c r="BA78" s="38"/>
    </row>
    <row r="79" spans="52:53" ht="13.2" x14ac:dyDescent="0.25">
      <c r="AZ79" s="38"/>
      <c r="BA79" s="38"/>
    </row>
    <row r="80" spans="52:53" ht="13.2" x14ac:dyDescent="0.25">
      <c r="AZ80" s="38"/>
      <c r="BA80" s="38"/>
    </row>
    <row r="81" spans="52:53" ht="13.2" x14ac:dyDescent="0.25">
      <c r="AZ81" s="38"/>
      <c r="BA81" s="38"/>
    </row>
    <row r="82" spans="52:53" ht="13.2" x14ac:dyDescent="0.25">
      <c r="AZ82" s="38"/>
      <c r="BA82" s="38"/>
    </row>
    <row r="83" spans="52:53" ht="13.2" x14ac:dyDescent="0.25">
      <c r="AZ83" s="38"/>
      <c r="BA83" s="38"/>
    </row>
    <row r="84" spans="52:53" ht="13.2" x14ac:dyDescent="0.25">
      <c r="AZ84" s="38"/>
      <c r="BA84" s="38"/>
    </row>
    <row r="85" spans="52:53" ht="13.2" x14ac:dyDescent="0.25">
      <c r="AZ85" s="38"/>
      <c r="BA85" s="38"/>
    </row>
    <row r="86" spans="52:53" ht="13.2" x14ac:dyDescent="0.25">
      <c r="AZ86" s="38"/>
      <c r="BA86" s="38"/>
    </row>
    <row r="87" spans="52:53" ht="13.2" x14ac:dyDescent="0.25">
      <c r="AZ87" s="38"/>
      <c r="BA87" s="38"/>
    </row>
    <row r="88" spans="52:53" ht="13.2" x14ac:dyDescent="0.25">
      <c r="AZ88" s="38"/>
      <c r="BA88" s="38"/>
    </row>
    <row r="89" spans="52:53" ht="13.2" x14ac:dyDescent="0.25">
      <c r="AZ89" s="38"/>
      <c r="BA89" s="38"/>
    </row>
    <row r="90" spans="52:53" ht="13.2" x14ac:dyDescent="0.25">
      <c r="AZ90" s="38"/>
      <c r="BA90" s="38"/>
    </row>
    <row r="91" spans="52:53" ht="13.2" x14ac:dyDescent="0.25">
      <c r="AZ91" s="38"/>
      <c r="BA91" s="38"/>
    </row>
    <row r="92" spans="52:53" ht="13.2" x14ac:dyDescent="0.25">
      <c r="AZ92" s="38"/>
      <c r="BA92" s="38"/>
    </row>
    <row r="93" spans="52:53" ht="13.2" x14ac:dyDescent="0.25">
      <c r="AZ93" s="38"/>
      <c r="BA93" s="38"/>
    </row>
    <row r="94" spans="52:53" ht="13.2" x14ac:dyDescent="0.25">
      <c r="AZ94" s="38"/>
      <c r="BA94" s="38"/>
    </row>
    <row r="95" spans="52:53" ht="13.2" x14ac:dyDescent="0.25">
      <c r="AZ95" s="38"/>
      <c r="BA95" s="38"/>
    </row>
    <row r="96" spans="52:53" ht="13.2" x14ac:dyDescent="0.25">
      <c r="AZ96" s="38"/>
      <c r="BA96" s="38"/>
    </row>
    <row r="97" spans="52:53" ht="13.2" x14ac:dyDescent="0.25">
      <c r="AZ97" s="38"/>
      <c r="BA97" s="38"/>
    </row>
    <row r="98" spans="52:53" ht="13.2" x14ac:dyDescent="0.25">
      <c r="AZ98" s="38"/>
      <c r="BA98" s="38"/>
    </row>
    <row r="99" spans="52:53" ht="13.2" x14ac:dyDescent="0.25">
      <c r="AZ99" s="38"/>
      <c r="BA99" s="38"/>
    </row>
    <row r="100" spans="52:53" ht="13.2" x14ac:dyDescent="0.25">
      <c r="AZ100" s="38"/>
      <c r="BA100" s="38"/>
    </row>
    <row r="101" spans="52:53" ht="13.2" x14ac:dyDescent="0.25">
      <c r="AZ101" s="38"/>
      <c r="BA101" s="38"/>
    </row>
    <row r="102" spans="52:53" ht="13.2" x14ac:dyDescent="0.25">
      <c r="AZ102" s="38"/>
      <c r="BA102" s="38"/>
    </row>
    <row r="103" spans="52:53" ht="13.2" x14ac:dyDescent="0.25">
      <c r="AZ103" s="38"/>
      <c r="BA103" s="38"/>
    </row>
    <row r="104" spans="52:53" ht="13.2" x14ac:dyDescent="0.25">
      <c r="AZ104" s="38"/>
      <c r="BA104" s="38"/>
    </row>
    <row r="105" spans="52:53" ht="13.2" x14ac:dyDescent="0.25">
      <c r="AZ105" s="38"/>
      <c r="BA105" s="38"/>
    </row>
    <row r="106" spans="52:53" ht="13.2" x14ac:dyDescent="0.25">
      <c r="AZ106" s="38"/>
      <c r="BA106" s="38"/>
    </row>
    <row r="107" spans="52:53" ht="13.2" x14ac:dyDescent="0.25">
      <c r="AZ107" s="38"/>
      <c r="BA107" s="38"/>
    </row>
    <row r="108" spans="52:53" ht="13.2" x14ac:dyDescent="0.25">
      <c r="AZ108" s="38"/>
      <c r="BA108" s="38"/>
    </row>
    <row r="109" spans="52:53" ht="13.2" x14ac:dyDescent="0.25">
      <c r="AZ109" s="38"/>
      <c r="BA109" s="38"/>
    </row>
    <row r="110" spans="52:53" ht="13.2" x14ac:dyDescent="0.25">
      <c r="AZ110" s="38"/>
      <c r="BA110" s="38"/>
    </row>
    <row r="111" spans="52:53" ht="13.2" x14ac:dyDescent="0.25">
      <c r="AZ111" s="38"/>
      <c r="BA111" s="38"/>
    </row>
    <row r="112" spans="52:53" ht="13.2" x14ac:dyDescent="0.25">
      <c r="AZ112" s="38"/>
      <c r="BA112" s="38"/>
    </row>
    <row r="113" spans="52:53" ht="13.2" x14ac:dyDescent="0.25">
      <c r="AZ113" s="38"/>
      <c r="BA113" s="38"/>
    </row>
    <row r="114" spans="52:53" ht="13.2" x14ac:dyDescent="0.25">
      <c r="AZ114" s="38"/>
      <c r="BA114" s="38"/>
    </row>
    <row r="115" spans="52:53" ht="13.2" x14ac:dyDescent="0.25">
      <c r="AZ115" s="38"/>
      <c r="BA115" s="38"/>
    </row>
    <row r="116" spans="52:53" ht="13.2" x14ac:dyDescent="0.25">
      <c r="AZ116" s="38"/>
      <c r="BA116" s="38"/>
    </row>
    <row r="117" spans="52:53" ht="13.2" x14ac:dyDescent="0.25">
      <c r="AZ117" s="38"/>
      <c r="BA117" s="38"/>
    </row>
    <row r="118" spans="52:53" ht="13.2" x14ac:dyDescent="0.25">
      <c r="AZ118" s="38"/>
      <c r="BA118" s="38"/>
    </row>
    <row r="119" spans="52:53" ht="13.2" x14ac:dyDescent="0.25">
      <c r="AZ119" s="38"/>
      <c r="BA119" s="38"/>
    </row>
    <row r="120" spans="52:53" ht="13.2" x14ac:dyDescent="0.25">
      <c r="AZ120" s="38"/>
      <c r="BA120" s="38"/>
    </row>
    <row r="121" spans="52:53" ht="13.2" x14ac:dyDescent="0.25">
      <c r="AZ121" s="38"/>
      <c r="BA121" s="38"/>
    </row>
    <row r="122" spans="52:53" ht="13.2" x14ac:dyDescent="0.25">
      <c r="AZ122" s="38"/>
      <c r="BA122" s="38"/>
    </row>
    <row r="123" spans="52:53" ht="13.2" x14ac:dyDescent="0.25">
      <c r="AZ123" s="38"/>
      <c r="BA123" s="38"/>
    </row>
    <row r="124" spans="52:53" ht="13.2" x14ac:dyDescent="0.25">
      <c r="AZ124" s="38"/>
      <c r="BA124" s="38"/>
    </row>
    <row r="125" spans="52:53" ht="13.2" x14ac:dyDescent="0.25">
      <c r="AZ125" s="38"/>
      <c r="BA125" s="38"/>
    </row>
    <row r="126" spans="52:53" ht="13.2" x14ac:dyDescent="0.25">
      <c r="AZ126" s="38"/>
      <c r="BA126" s="38"/>
    </row>
    <row r="127" spans="52:53" ht="13.2" x14ac:dyDescent="0.25">
      <c r="AZ127" s="38"/>
      <c r="BA127" s="38"/>
    </row>
    <row r="128" spans="52:53" ht="13.2" x14ac:dyDescent="0.25">
      <c r="AZ128" s="38"/>
      <c r="BA128" s="38"/>
    </row>
    <row r="129" spans="52:53" ht="13.2" x14ac:dyDescent="0.25">
      <c r="AZ129" s="38"/>
      <c r="BA129" s="38"/>
    </row>
    <row r="130" spans="52:53" ht="13.2" x14ac:dyDescent="0.25">
      <c r="AZ130" s="38"/>
      <c r="BA130" s="38"/>
    </row>
    <row r="131" spans="52:53" ht="13.2" x14ac:dyDescent="0.25">
      <c r="AZ131" s="38"/>
      <c r="BA131" s="38"/>
    </row>
    <row r="132" spans="52:53" ht="13.2" x14ac:dyDescent="0.25">
      <c r="AZ132" s="38"/>
      <c r="BA132" s="38"/>
    </row>
    <row r="133" spans="52:53" ht="13.2" x14ac:dyDescent="0.25">
      <c r="AZ133" s="38"/>
      <c r="BA133" s="38"/>
    </row>
    <row r="134" spans="52:53" ht="13.2" x14ac:dyDescent="0.25">
      <c r="AZ134" s="38"/>
      <c r="BA134" s="38"/>
    </row>
    <row r="135" spans="52:53" ht="13.2" x14ac:dyDescent="0.25">
      <c r="AZ135" s="38"/>
      <c r="BA135" s="38"/>
    </row>
    <row r="136" spans="52:53" ht="13.2" x14ac:dyDescent="0.25">
      <c r="AZ136" s="38"/>
      <c r="BA136" s="38"/>
    </row>
    <row r="137" spans="52:53" ht="13.2" x14ac:dyDescent="0.25">
      <c r="AZ137" s="38"/>
      <c r="BA137" s="38"/>
    </row>
    <row r="138" spans="52:53" ht="13.2" x14ac:dyDescent="0.25">
      <c r="AZ138" s="38"/>
      <c r="BA138" s="38"/>
    </row>
    <row r="139" spans="52:53" ht="13.2" x14ac:dyDescent="0.25">
      <c r="AZ139" s="38"/>
      <c r="BA139" s="38"/>
    </row>
    <row r="140" spans="52:53" ht="13.2" x14ac:dyDescent="0.25">
      <c r="AZ140" s="38"/>
      <c r="BA140" s="38"/>
    </row>
    <row r="141" spans="52:53" ht="13.2" x14ac:dyDescent="0.25">
      <c r="AZ141" s="38"/>
      <c r="BA141" s="38"/>
    </row>
    <row r="142" spans="52:53" ht="13.2" x14ac:dyDescent="0.25">
      <c r="AZ142" s="38"/>
      <c r="BA142" s="38"/>
    </row>
    <row r="143" spans="52:53" ht="13.2" x14ac:dyDescent="0.25">
      <c r="AZ143" s="38"/>
      <c r="BA143" s="38"/>
    </row>
    <row r="144" spans="52:53" ht="13.2" x14ac:dyDescent="0.25">
      <c r="AZ144" s="38"/>
      <c r="BA144" s="38"/>
    </row>
    <row r="145" spans="52:53" ht="13.2" x14ac:dyDescent="0.25">
      <c r="AZ145" s="38"/>
      <c r="BA145" s="38"/>
    </row>
    <row r="146" spans="52:53" ht="13.2" x14ac:dyDescent="0.25">
      <c r="AZ146" s="38"/>
      <c r="BA146" s="38"/>
    </row>
    <row r="147" spans="52:53" ht="13.2" x14ac:dyDescent="0.25">
      <c r="AZ147" s="38"/>
      <c r="BA147" s="38"/>
    </row>
    <row r="148" spans="52:53" ht="13.2" x14ac:dyDescent="0.25">
      <c r="AZ148" s="38"/>
      <c r="BA148" s="38"/>
    </row>
    <row r="149" spans="52:53" ht="13.2" x14ac:dyDescent="0.25">
      <c r="AZ149" s="38"/>
      <c r="BA149" s="38"/>
    </row>
    <row r="150" spans="52:53" ht="13.2" x14ac:dyDescent="0.25">
      <c r="AZ150" s="38"/>
      <c r="BA150" s="38"/>
    </row>
    <row r="151" spans="52:53" ht="13.2" x14ac:dyDescent="0.25">
      <c r="AZ151" s="38"/>
      <c r="BA151" s="38"/>
    </row>
    <row r="152" spans="52:53" ht="13.2" x14ac:dyDescent="0.25">
      <c r="AZ152" s="38"/>
      <c r="BA152" s="38"/>
    </row>
    <row r="153" spans="52:53" ht="13.2" x14ac:dyDescent="0.25">
      <c r="AZ153" s="38"/>
      <c r="BA153" s="38"/>
    </row>
    <row r="154" spans="52:53" ht="13.2" x14ac:dyDescent="0.25">
      <c r="AZ154" s="38"/>
      <c r="BA154" s="38"/>
    </row>
    <row r="155" spans="52:53" ht="13.2" x14ac:dyDescent="0.25">
      <c r="AZ155" s="38"/>
      <c r="BA155" s="38"/>
    </row>
    <row r="156" spans="52:53" ht="13.2" x14ac:dyDescent="0.25">
      <c r="AZ156" s="38"/>
      <c r="BA156" s="38"/>
    </row>
    <row r="157" spans="52:53" ht="13.2" x14ac:dyDescent="0.25">
      <c r="AZ157" s="38"/>
      <c r="BA157" s="38"/>
    </row>
    <row r="158" spans="52:53" ht="13.2" x14ac:dyDescent="0.25">
      <c r="AZ158" s="38"/>
      <c r="BA158" s="38"/>
    </row>
    <row r="159" spans="52:53" ht="13.2" x14ac:dyDescent="0.25">
      <c r="AZ159" s="38"/>
      <c r="BA159" s="38"/>
    </row>
    <row r="160" spans="52:53" ht="13.2" x14ac:dyDescent="0.25">
      <c r="AZ160" s="38"/>
      <c r="BA160" s="38"/>
    </row>
    <row r="161" spans="52:53" ht="13.2" x14ac:dyDescent="0.25">
      <c r="AZ161" s="38"/>
      <c r="BA161" s="38"/>
    </row>
    <row r="162" spans="52:53" ht="13.2" x14ac:dyDescent="0.25">
      <c r="AZ162" s="38"/>
      <c r="BA162" s="38"/>
    </row>
    <row r="163" spans="52:53" ht="13.2" x14ac:dyDescent="0.25">
      <c r="AZ163" s="38"/>
      <c r="BA163" s="38"/>
    </row>
    <row r="164" spans="52:53" ht="13.2" x14ac:dyDescent="0.25">
      <c r="AZ164" s="38"/>
      <c r="BA164" s="38"/>
    </row>
    <row r="165" spans="52:53" ht="13.2" x14ac:dyDescent="0.25">
      <c r="AZ165" s="38"/>
      <c r="BA165" s="38"/>
    </row>
    <row r="166" spans="52:53" ht="13.2" x14ac:dyDescent="0.25">
      <c r="AZ166" s="38"/>
      <c r="BA166" s="38"/>
    </row>
    <row r="167" spans="52:53" ht="13.2" x14ac:dyDescent="0.25">
      <c r="AZ167" s="38"/>
      <c r="BA167" s="38"/>
    </row>
    <row r="168" spans="52:53" ht="13.2" x14ac:dyDescent="0.25">
      <c r="AZ168" s="38"/>
      <c r="BA168" s="38"/>
    </row>
    <row r="169" spans="52:53" ht="13.2" x14ac:dyDescent="0.25">
      <c r="AZ169" s="38"/>
      <c r="BA169" s="38"/>
    </row>
    <row r="170" spans="52:53" ht="13.2" x14ac:dyDescent="0.25">
      <c r="AZ170" s="38"/>
      <c r="BA170" s="38"/>
    </row>
    <row r="171" spans="52:53" ht="13.2" x14ac:dyDescent="0.25">
      <c r="AZ171" s="38"/>
      <c r="BA171" s="38"/>
    </row>
    <row r="172" spans="52:53" ht="13.2" x14ac:dyDescent="0.25">
      <c r="AZ172" s="38"/>
      <c r="BA172" s="38"/>
    </row>
    <row r="173" spans="52:53" ht="13.2" x14ac:dyDescent="0.25">
      <c r="AZ173" s="38"/>
      <c r="BA173" s="38"/>
    </row>
    <row r="174" spans="52:53" ht="13.2" x14ac:dyDescent="0.25">
      <c r="AZ174" s="38"/>
      <c r="BA174" s="38"/>
    </row>
    <row r="175" spans="52:53" ht="13.2" x14ac:dyDescent="0.25">
      <c r="AZ175" s="38"/>
      <c r="BA175" s="38"/>
    </row>
    <row r="176" spans="52:53" ht="13.2" x14ac:dyDescent="0.25">
      <c r="AZ176" s="38"/>
      <c r="BA176" s="38"/>
    </row>
    <row r="177" spans="52:53" ht="13.2" x14ac:dyDescent="0.25">
      <c r="AZ177" s="38"/>
      <c r="BA177" s="38"/>
    </row>
    <row r="178" spans="52:53" ht="13.2" x14ac:dyDescent="0.25">
      <c r="AZ178" s="38"/>
      <c r="BA178" s="38"/>
    </row>
    <row r="179" spans="52:53" ht="13.2" x14ac:dyDescent="0.25">
      <c r="AZ179" s="38"/>
      <c r="BA179" s="38"/>
    </row>
    <row r="180" spans="52:53" ht="13.2" x14ac:dyDescent="0.25">
      <c r="AZ180" s="38"/>
      <c r="BA180" s="38"/>
    </row>
    <row r="181" spans="52:53" ht="13.2" x14ac:dyDescent="0.25">
      <c r="AZ181" s="38"/>
      <c r="BA181" s="38"/>
    </row>
    <row r="182" spans="52:53" ht="13.2" x14ac:dyDescent="0.25">
      <c r="AZ182" s="38"/>
      <c r="BA182" s="38"/>
    </row>
    <row r="183" spans="52:53" ht="13.2" x14ac:dyDescent="0.25">
      <c r="AZ183" s="38"/>
      <c r="BA183" s="38"/>
    </row>
    <row r="184" spans="52:53" ht="13.2" x14ac:dyDescent="0.25">
      <c r="AZ184" s="38"/>
      <c r="BA184" s="38"/>
    </row>
    <row r="185" spans="52:53" ht="13.2" x14ac:dyDescent="0.25">
      <c r="AZ185" s="38"/>
      <c r="BA185" s="38"/>
    </row>
    <row r="186" spans="52:53" ht="13.2" x14ac:dyDescent="0.25">
      <c r="AZ186" s="38"/>
      <c r="BA186" s="38"/>
    </row>
    <row r="187" spans="52:53" ht="13.2" x14ac:dyDescent="0.25">
      <c r="AZ187" s="38"/>
      <c r="BA187" s="38"/>
    </row>
    <row r="188" spans="52:53" ht="13.2" x14ac:dyDescent="0.25">
      <c r="AZ188" s="38"/>
      <c r="BA188" s="38"/>
    </row>
    <row r="189" spans="52:53" ht="13.2" x14ac:dyDescent="0.25">
      <c r="AZ189" s="38"/>
      <c r="BA189" s="38"/>
    </row>
    <row r="190" spans="52:53" ht="13.2" x14ac:dyDescent="0.25">
      <c r="AZ190" s="38"/>
      <c r="BA190" s="38"/>
    </row>
    <row r="191" spans="52:53" ht="13.2" x14ac:dyDescent="0.25">
      <c r="AZ191" s="38"/>
      <c r="BA191" s="38"/>
    </row>
    <row r="192" spans="52:53" ht="13.2" x14ac:dyDescent="0.25">
      <c r="AZ192" s="38"/>
      <c r="BA192" s="38"/>
    </row>
    <row r="193" spans="52:53" ht="13.2" x14ac:dyDescent="0.25">
      <c r="AZ193" s="38"/>
      <c r="BA193" s="38"/>
    </row>
    <row r="194" spans="52:53" ht="13.2" x14ac:dyDescent="0.25">
      <c r="AZ194" s="38"/>
      <c r="BA194" s="38"/>
    </row>
    <row r="195" spans="52:53" ht="13.2" x14ac:dyDescent="0.25">
      <c r="AZ195" s="38"/>
      <c r="BA195" s="38"/>
    </row>
    <row r="196" spans="52:53" ht="13.2" x14ac:dyDescent="0.25">
      <c r="AZ196" s="38"/>
      <c r="BA196" s="38"/>
    </row>
    <row r="197" spans="52:53" ht="13.2" x14ac:dyDescent="0.25">
      <c r="AZ197" s="38"/>
      <c r="BA197" s="38"/>
    </row>
    <row r="198" spans="52:53" ht="13.2" x14ac:dyDescent="0.25">
      <c r="AZ198" s="38"/>
      <c r="BA198" s="38"/>
    </row>
    <row r="199" spans="52:53" ht="13.2" x14ac:dyDescent="0.25">
      <c r="AZ199" s="38"/>
      <c r="BA199" s="38"/>
    </row>
    <row r="200" spans="52:53" ht="13.2" x14ac:dyDescent="0.25">
      <c r="AZ200" s="38"/>
      <c r="BA200" s="38"/>
    </row>
    <row r="201" spans="52:53" ht="13.2" x14ac:dyDescent="0.25">
      <c r="AZ201" s="38"/>
      <c r="BA201" s="38"/>
    </row>
    <row r="202" spans="52:53" ht="13.2" x14ac:dyDescent="0.25">
      <c r="AZ202" s="38"/>
      <c r="BA202" s="38"/>
    </row>
    <row r="203" spans="52:53" ht="13.2" x14ac:dyDescent="0.25">
      <c r="AZ203" s="38"/>
      <c r="BA203" s="38"/>
    </row>
    <row r="204" spans="52:53" ht="13.2" x14ac:dyDescent="0.25">
      <c r="AZ204" s="38"/>
      <c r="BA204" s="38"/>
    </row>
    <row r="205" spans="52:53" ht="13.2" x14ac:dyDescent="0.25">
      <c r="AZ205" s="38"/>
      <c r="BA205" s="38"/>
    </row>
    <row r="206" spans="52:53" ht="13.2" x14ac:dyDescent="0.25">
      <c r="AZ206" s="38"/>
      <c r="BA206" s="38"/>
    </row>
    <row r="207" spans="52:53" ht="13.2" x14ac:dyDescent="0.25">
      <c r="AZ207" s="38"/>
      <c r="BA207" s="38"/>
    </row>
    <row r="208" spans="52:53" ht="13.2" x14ac:dyDescent="0.25">
      <c r="AZ208" s="38"/>
      <c r="BA208" s="38"/>
    </row>
    <row r="209" spans="52:53" ht="13.2" x14ac:dyDescent="0.25">
      <c r="AZ209" s="38"/>
      <c r="BA209" s="38"/>
    </row>
    <row r="210" spans="52:53" ht="13.2" x14ac:dyDescent="0.25">
      <c r="AZ210" s="38"/>
      <c r="BA210" s="38"/>
    </row>
    <row r="211" spans="52:53" ht="13.2" x14ac:dyDescent="0.25">
      <c r="AZ211" s="38"/>
      <c r="BA211" s="38"/>
    </row>
    <row r="212" spans="52:53" ht="13.2" x14ac:dyDescent="0.25">
      <c r="AZ212" s="38"/>
      <c r="BA212" s="38"/>
    </row>
    <row r="213" spans="52:53" ht="13.2" x14ac:dyDescent="0.25">
      <c r="AZ213" s="38"/>
      <c r="BA213" s="38"/>
    </row>
    <row r="214" spans="52:53" ht="13.2" x14ac:dyDescent="0.25">
      <c r="AZ214" s="38"/>
      <c r="BA214" s="38"/>
    </row>
    <row r="215" spans="52:53" ht="13.2" x14ac:dyDescent="0.25">
      <c r="AZ215" s="38"/>
      <c r="BA215" s="38"/>
    </row>
    <row r="216" spans="52:53" ht="13.2" x14ac:dyDescent="0.25">
      <c r="AZ216" s="38"/>
      <c r="BA216" s="38"/>
    </row>
    <row r="217" spans="52:53" ht="13.2" x14ac:dyDescent="0.25">
      <c r="AZ217" s="38"/>
      <c r="BA217" s="38"/>
    </row>
    <row r="218" spans="52:53" ht="13.2" x14ac:dyDescent="0.25">
      <c r="AZ218" s="38"/>
      <c r="BA218" s="38"/>
    </row>
    <row r="219" spans="52:53" ht="13.2" x14ac:dyDescent="0.25">
      <c r="AZ219" s="38"/>
      <c r="BA219" s="38"/>
    </row>
    <row r="220" spans="52:53" ht="13.2" x14ac:dyDescent="0.25">
      <c r="AZ220" s="38"/>
      <c r="BA220" s="38"/>
    </row>
    <row r="221" spans="52:53" ht="13.2" x14ac:dyDescent="0.25">
      <c r="AZ221" s="38"/>
      <c r="BA221" s="38"/>
    </row>
    <row r="222" spans="52:53" ht="13.2" x14ac:dyDescent="0.25">
      <c r="AZ222" s="38"/>
      <c r="BA222" s="38"/>
    </row>
    <row r="223" spans="52:53" ht="13.2" x14ac:dyDescent="0.25">
      <c r="AZ223" s="38"/>
      <c r="BA223" s="38"/>
    </row>
    <row r="224" spans="52:53" ht="13.2" x14ac:dyDescent="0.25">
      <c r="AZ224" s="38"/>
      <c r="BA224" s="38"/>
    </row>
    <row r="225" spans="52:53" ht="13.2" x14ac:dyDescent="0.25">
      <c r="AZ225" s="38"/>
      <c r="BA225" s="38"/>
    </row>
    <row r="226" spans="52:53" ht="13.2" x14ac:dyDescent="0.25">
      <c r="AZ226" s="38"/>
      <c r="BA226" s="38"/>
    </row>
    <row r="227" spans="52:53" ht="13.2" x14ac:dyDescent="0.25">
      <c r="AZ227" s="38"/>
      <c r="BA227" s="38"/>
    </row>
    <row r="228" spans="52:53" ht="13.2" x14ac:dyDescent="0.25">
      <c r="AZ228" s="38"/>
      <c r="BA228" s="38"/>
    </row>
    <row r="229" spans="52:53" ht="13.2" x14ac:dyDescent="0.25">
      <c r="AZ229" s="38"/>
      <c r="BA229" s="38"/>
    </row>
    <row r="230" spans="52:53" ht="13.2" x14ac:dyDescent="0.25">
      <c r="AZ230" s="38"/>
      <c r="BA230" s="38"/>
    </row>
    <row r="231" spans="52:53" ht="13.2" x14ac:dyDescent="0.25">
      <c r="AZ231" s="38"/>
      <c r="BA231" s="38"/>
    </row>
    <row r="232" spans="52:53" ht="13.2" x14ac:dyDescent="0.25">
      <c r="AZ232" s="38"/>
      <c r="BA232" s="38"/>
    </row>
    <row r="233" spans="52:53" ht="13.2" x14ac:dyDescent="0.25">
      <c r="AZ233" s="38"/>
      <c r="BA233" s="38"/>
    </row>
    <row r="234" spans="52:53" ht="13.2" x14ac:dyDescent="0.25">
      <c r="AZ234" s="38"/>
      <c r="BA234" s="38"/>
    </row>
    <row r="235" spans="52:53" ht="13.2" x14ac:dyDescent="0.25">
      <c r="AZ235" s="38"/>
      <c r="BA235" s="38"/>
    </row>
    <row r="236" spans="52:53" ht="13.2" x14ac:dyDescent="0.25">
      <c r="AZ236" s="38"/>
      <c r="BA236" s="38"/>
    </row>
    <row r="237" spans="52:53" ht="13.2" x14ac:dyDescent="0.25">
      <c r="AZ237" s="38"/>
      <c r="BA237" s="38"/>
    </row>
    <row r="238" spans="52:53" ht="13.2" x14ac:dyDescent="0.25">
      <c r="AZ238" s="38"/>
      <c r="BA238" s="38"/>
    </row>
    <row r="239" spans="52:53" ht="13.2" x14ac:dyDescent="0.25">
      <c r="AZ239" s="38"/>
      <c r="BA239" s="38"/>
    </row>
    <row r="240" spans="52:53" ht="13.2" x14ac:dyDescent="0.25">
      <c r="AZ240" s="38"/>
      <c r="BA240" s="38"/>
    </row>
    <row r="241" spans="52:53" ht="13.2" x14ac:dyDescent="0.25">
      <c r="AZ241" s="38"/>
      <c r="BA241" s="38"/>
    </row>
    <row r="242" spans="52:53" ht="13.2" x14ac:dyDescent="0.25">
      <c r="AZ242" s="38"/>
      <c r="BA242" s="38"/>
    </row>
    <row r="243" spans="52:53" ht="13.2" x14ac:dyDescent="0.25">
      <c r="AZ243" s="38"/>
      <c r="BA243" s="38"/>
    </row>
    <row r="244" spans="52:53" ht="13.2" x14ac:dyDescent="0.25">
      <c r="AZ244" s="38"/>
      <c r="BA244" s="38"/>
    </row>
    <row r="245" spans="52:53" ht="13.2" x14ac:dyDescent="0.25">
      <c r="AZ245" s="38"/>
      <c r="BA245" s="38"/>
    </row>
    <row r="246" spans="52:53" ht="13.2" x14ac:dyDescent="0.25">
      <c r="AZ246" s="38"/>
      <c r="BA246" s="38"/>
    </row>
    <row r="247" spans="52:53" ht="13.2" x14ac:dyDescent="0.25">
      <c r="AZ247" s="38"/>
      <c r="BA247" s="38"/>
    </row>
    <row r="248" spans="52:53" ht="13.2" x14ac:dyDescent="0.25">
      <c r="AZ248" s="38"/>
      <c r="BA248" s="38"/>
    </row>
    <row r="249" spans="52:53" ht="13.2" x14ac:dyDescent="0.25">
      <c r="AZ249" s="38"/>
      <c r="BA249" s="38"/>
    </row>
    <row r="250" spans="52:53" ht="13.2" x14ac:dyDescent="0.25">
      <c r="AZ250" s="38"/>
      <c r="BA250" s="38"/>
    </row>
    <row r="251" spans="52:53" ht="13.2" x14ac:dyDescent="0.25">
      <c r="AZ251" s="38"/>
      <c r="BA251" s="38"/>
    </row>
    <row r="252" spans="52:53" ht="13.2" x14ac:dyDescent="0.25">
      <c r="AZ252" s="38"/>
      <c r="BA252" s="38"/>
    </row>
    <row r="253" spans="52:53" ht="13.2" x14ac:dyDescent="0.25">
      <c r="AZ253" s="38"/>
      <c r="BA253" s="38"/>
    </row>
    <row r="254" spans="52:53" ht="13.2" x14ac:dyDescent="0.25">
      <c r="AZ254" s="38"/>
      <c r="BA254" s="38"/>
    </row>
    <row r="255" spans="52:53" ht="13.2" x14ac:dyDescent="0.25">
      <c r="AZ255" s="38"/>
      <c r="BA255" s="38"/>
    </row>
    <row r="256" spans="52:53" ht="13.2" x14ac:dyDescent="0.25">
      <c r="AZ256" s="38"/>
      <c r="BA256" s="38"/>
    </row>
    <row r="257" spans="52:53" ht="13.2" x14ac:dyDescent="0.25">
      <c r="AZ257" s="38"/>
      <c r="BA257" s="38"/>
    </row>
    <row r="258" spans="52:53" ht="13.2" x14ac:dyDescent="0.25">
      <c r="AZ258" s="38"/>
      <c r="BA258" s="38"/>
    </row>
    <row r="259" spans="52:53" ht="13.2" x14ac:dyDescent="0.25">
      <c r="AZ259" s="38"/>
      <c r="BA259" s="38"/>
    </row>
    <row r="260" spans="52:53" ht="13.2" x14ac:dyDescent="0.25">
      <c r="AZ260" s="38"/>
      <c r="BA260" s="38"/>
    </row>
    <row r="261" spans="52:53" ht="13.2" x14ac:dyDescent="0.25">
      <c r="AZ261" s="38"/>
      <c r="BA261" s="38"/>
    </row>
    <row r="262" spans="52:53" ht="13.2" x14ac:dyDescent="0.25">
      <c r="AZ262" s="38"/>
      <c r="BA262" s="38"/>
    </row>
    <row r="263" spans="52:53" ht="13.2" x14ac:dyDescent="0.25">
      <c r="AZ263" s="38"/>
      <c r="BA263" s="38"/>
    </row>
    <row r="264" spans="52:53" ht="13.2" x14ac:dyDescent="0.25">
      <c r="AZ264" s="38"/>
      <c r="BA264" s="38"/>
    </row>
    <row r="265" spans="52:53" ht="13.2" x14ac:dyDescent="0.25">
      <c r="AZ265" s="38"/>
      <c r="BA265" s="38"/>
    </row>
    <row r="266" spans="52:53" ht="13.2" x14ac:dyDescent="0.25">
      <c r="AZ266" s="38"/>
      <c r="BA266" s="38"/>
    </row>
    <row r="267" spans="52:53" ht="13.2" x14ac:dyDescent="0.25">
      <c r="AZ267" s="38"/>
      <c r="BA267" s="38"/>
    </row>
    <row r="268" spans="52:53" ht="13.2" x14ac:dyDescent="0.25">
      <c r="AZ268" s="38"/>
      <c r="BA268" s="38"/>
    </row>
    <row r="269" spans="52:53" ht="13.2" x14ac:dyDescent="0.25">
      <c r="AZ269" s="38"/>
      <c r="BA269" s="38"/>
    </row>
    <row r="270" spans="52:53" ht="13.2" x14ac:dyDescent="0.25">
      <c r="AZ270" s="38"/>
      <c r="BA270" s="38"/>
    </row>
    <row r="271" spans="52:53" ht="13.2" x14ac:dyDescent="0.25">
      <c r="AZ271" s="38"/>
      <c r="BA271" s="38"/>
    </row>
    <row r="272" spans="52:53" ht="13.2" x14ac:dyDescent="0.25">
      <c r="AZ272" s="38"/>
      <c r="BA272" s="38"/>
    </row>
    <row r="273" spans="52:53" ht="13.2" x14ac:dyDescent="0.25">
      <c r="AZ273" s="38"/>
      <c r="BA273" s="38"/>
    </row>
    <row r="274" spans="52:53" ht="13.2" x14ac:dyDescent="0.25">
      <c r="AZ274" s="38"/>
      <c r="BA274" s="38"/>
    </row>
    <row r="275" spans="52:53" ht="13.2" x14ac:dyDescent="0.25">
      <c r="AZ275" s="38"/>
      <c r="BA275" s="38"/>
    </row>
    <row r="276" spans="52:53" ht="13.2" x14ac:dyDescent="0.25">
      <c r="AZ276" s="38"/>
      <c r="BA276" s="38"/>
    </row>
    <row r="277" spans="52:53" ht="13.2" x14ac:dyDescent="0.25">
      <c r="AZ277" s="38"/>
      <c r="BA277" s="38"/>
    </row>
    <row r="278" spans="52:53" ht="13.2" x14ac:dyDescent="0.25">
      <c r="AZ278" s="38"/>
      <c r="BA278" s="38"/>
    </row>
    <row r="279" spans="52:53" ht="13.2" x14ac:dyDescent="0.25">
      <c r="AZ279" s="38"/>
      <c r="BA279" s="38"/>
    </row>
    <row r="280" spans="52:53" ht="13.2" x14ac:dyDescent="0.25">
      <c r="AZ280" s="38"/>
      <c r="BA280" s="38"/>
    </row>
    <row r="281" spans="52:53" ht="13.2" x14ac:dyDescent="0.25">
      <c r="AZ281" s="38"/>
      <c r="BA281" s="38"/>
    </row>
    <row r="282" spans="52:53" ht="13.2" x14ac:dyDescent="0.25">
      <c r="AZ282" s="38"/>
      <c r="BA282" s="38"/>
    </row>
    <row r="283" spans="52:53" ht="13.2" x14ac:dyDescent="0.25">
      <c r="AZ283" s="38"/>
      <c r="BA283" s="38"/>
    </row>
    <row r="284" spans="52:53" ht="13.2" x14ac:dyDescent="0.25">
      <c r="AZ284" s="38"/>
      <c r="BA284" s="38"/>
    </row>
    <row r="285" spans="52:53" ht="13.2" x14ac:dyDescent="0.25">
      <c r="AZ285" s="38"/>
      <c r="BA285" s="38"/>
    </row>
    <row r="286" spans="52:53" ht="13.2" x14ac:dyDescent="0.25">
      <c r="AZ286" s="38"/>
      <c r="BA286" s="38"/>
    </row>
    <row r="287" spans="52:53" ht="13.2" x14ac:dyDescent="0.25">
      <c r="AZ287" s="38"/>
      <c r="BA287" s="38"/>
    </row>
    <row r="288" spans="52:53" ht="13.2" x14ac:dyDescent="0.25">
      <c r="AZ288" s="38"/>
      <c r="BA288" s="38"/>
    </row>
    <row r="289" spans="52:53" ht="13.2" x14ac:dyDescent="0.25">
      <c r="AZ289" s="38"/>
      <c r="BA289" s="38"/>
    </row>
    <row r="290" spans="52:53" ht="13.2" x14ac:dyDescent="0.25">
      <c r="AZ290" s="38"/>
      <c r="BA290" s="38"/>
    </row>
    <row r="291" spans="52:53" ht="13.2" x14ac:dyDescent="0.25">
      <c r="AZ291" s="38"/>
      <c r="BA291" s="38"/>
    </row>
    <row r="292" spans="52:53" ht="13.2" x14ac:dyDescent="0.25">
      <c r="AZ292" s="38"/>
      <c r="BA292" s="38"/>
    </row>
    <row r="293" spans="52:53" ht="13.2" x14ac:dyDescent="0.25">
      <c r="AZ293" s="38"/>
      <c r="BA293" s="38"/>
    </row>
    <row r="294" spans="52:53" ht="13.2" x14ac:dyDescent="0.25">
      <c r="AZ294" s="38"/>
      <c r="BA294" s="38"/>
    </row>
    <row r="295" spans="52:53" ht="13.2" x14ac:dyDescent="0.25">
      <c r="AZ295" s="38"/>
      <c r="BA295" s="38"/>
    </row>
    <row r="296" spans="52:53" ht="13.2" x14ac:dyDescent="0.25">
      <c r="AZ296" s="38"/>
      <c r="BA296" s="38"/>
    </row>
    <row r="297" spans="52:53" ht="13.2" x14ac:dyDescent="0.25">
      <c r="AZ297" s="38"/>
      <c r="BA297" s="38"/>
    </row>
    <row r="298" spans="52:53" ht="13.2" x14ac:dyDescent="0.25">
      <c r="AZ298" s="38"/>
      <c r="BA298" s="38"/>
    </row>
    <row r="299" spans="52:53" ht="13.2" x14ac:dyDescent="0.25">
      <c r="AZ299" s="38"/>
      <c r="BA299" s="38"/>
    </row>
    <row r="300" spans="52:53" ht="13.2" x14ac:dyDescent="0.25">
      <c r="AZ300" s="38"/>
      <c r="BA300" s="38"/>
    </row>
    <row r="301" spans="52:53" ht="13.2" x14ac:dyDescent="0.25">
      <c r="AZ301" s="38"/>
      <c r="BA301" s="38"/>
    </row>
    <row r="302" spans="52:53" ht="13.2" x14ac:dyDescent="0.25">
      <c r="AZ302" s="38"/>
      <c r="BA302" s="38"/>
    </row>
    <row r="303" spans="52:53" ht="13.2" x14ac:dyDescent="0.25">
      <c r="AZ303" s="38"/>
      <c r="BA303" s="38"/>
    </row>
    <row r="304" spans="52:53" ht="13.2" x14ac:dyDescent="0.25">
      <c r="AZ304" s="38"/>
      <c r="BA304" s="38"/>
    </row>
    <row r="305" spans="52:53" ht="13.2" x14ac:dyDescent="0.25">
      <c r="AZ305" s="38"/>
      <c r="BA305" s="38"/>
    </row>
    <row r="306" spans="52:53" ht="13.2" x14ac:dyDescent="0.25">
      <c r="AZ306" s="38"/>
      <c r="BA306" s="38"/>
    </row>
    <row r="307" spans="52:53" ht="13.2" x14ac:dyDescent="0.25">
      <c r="AZ307" s="38"/>
      <c r="BA307" s="38"/>
    </row>
    <row r="308" spans="52:53" ht="13.2" x14ac:dyDescent="0.25">
      <c r="AZ308" s="38"/>
      <c r="BA308" s="38"/>
    </row>
    <row r="309" spans="52:53" ht="13.2" x14ac:dyDescent="0.25">
      <c r="AZ309" s="38"/>
      <c r="BA309" s="38"/>
    </row>
    <row r="310" spans="52:53" ht="13.2" x14ac:dyDescent="0.25">
      <c r="AZ310" s="38"/>
      <c r="BA310" s="38"/>
    </row>
    <row r="311" spans="52:53" ht="13.2" x14ac:dyDescent="0.25">
      <c r="AZ311" s="38"/>
      <c r="BA311" s="38"/>
    </row>
    <row r="312" spans="52:53" ht="13.2" x14ac:dyDescent="0.25">
      <c r="AZ312" s="38"/>
      <c r="BA312" s="38"/>
    </row>
    <row r="313" spans="52:53" ht="13.2" x14ac:dyDescent="0.25">
      <c r="AZ313" s="38"/>
      <c r="BA313" s="38"/>
    </row>
    <row r="314" spans="52:53" ht="13.2" x14ac:dyDescent="0.25">
      <c r="AZ314" s="38"/>
      <c r="BA314" s="38"/>
    </row>
    <row r="315" spans="52:53" ht="13.2" x14ac:dyDescent="0.25">
      <c r="AZ315" s="38"/>
      <c r="BA315" s="38"/>
    </row>
    <row r="316" spans="52:53" ht="13.2" x14ac:dyDescent="0.25">
      <c r="AZ316" s="38"/>
      <c r="BA316" s="38"/>
    </row>
    <row r="317" spans="52:53" ht="13.2" x14ac:dyDescent="0.25">
      <c r="AZ317" s="38"/>
      <c r="BA317" s="38"/>
    </row>
    <row r="318" spans="52:53" ht="13.2" x14ac:dyDescent="0.25">
      <c r="AZ318" s="38"/>
      <c r="BA318" s="38"/>
    </row>
    <row r="319" spans="52:53" ht="13.2" x14ac:dyDescent="0.25">
      <c r="AZ319" s="38"/>
      <c r="BA319" s="38"/>
    </row>
    <row r="320" spans="52:53" ht="13.2" x14ac:dyDescent="0.25">
      <c r="AZ320" s="38"/>
      <c r="BA320" s="38"/>
    </row>
    <row r="321" spans="52:53" ht="13.2" x14ac:dyDescent="0.25">
      <c r="AZ321" s="38"/>
      <c r="BA321" s="38"/>
    </row>
    <row r="322" spans="52:53" ht="13.2" x14ac:dyDescent="0.25">
      <c r="AZ322" s="38"/>
      <c r="BA322" s="38"/>
    </row>
    <row r="323" spans="52:53" ht="13.2" x14ac:dyDescent="0.25">
      <c r="AZ323" s="38"/>
      <c r="BA323" s="38"/>
    </row>
    <row r="324" spans="52:53" ht="13.2" x14ac:dyDescent="0.25">
      <c r="AZ324" s="38"/>
      <c r="BA324" s="38"/>
    </row>
    <row r="325" spans="52:53" ht="13.2" x14ac:dyDescent="0.25">
      <c r="AZ325" s="38"/>
      <c r="BA325" s="38"/>
    </row>
    <row r="326" spans="52:53" ht="13.2" x14ac:dyDescent="0.25">
      <c r="AZ326" s="38"/>
      <c r="BA326" s="38"/>
    </row>
    <row r="327" spans="52:53" ht="13.2" x14ac:dyDescent="0.25">
      <c r="AZ327" s="38"/>
      <c r="BA327" s="38"/>
    </row>
    <row r="328" spans="52:53" ht="13.2" x14ac:dyDescent="0.25">
      <c r="AZ328" s="38"/>
      <c r="BA328" s="38"/>
    </row>
    <row r="329" spans="52:53" ht="13.2" x14ac:dyDescent="0.25">
      <c r="AZ329" s="38"/>
      <c r="BA329" s="38"/>
    </row>
    <row r="330" spans="52:53" ht="13.2" x14ac:dyDescent="0.25">
      <c r="AZ330" s="38"/>
      <c r="BA330" s="38"/>
    </row>
    <row r="331" spans="52:53" ht="13.2" x14ac:dyDescent="0.25">
      <c r="AZ331" s="38"/>
      <c r="BA331" s="38"/>
    </row>
    <row r="332" spans="52:53" ht="13.2" x14ac:dyDescent="0.25">
      <c r="AZ332" s="38"/>
      <c r="BA332" s="38"/>
    </row>
    <row r="333" spans="52:53" ht="13.2" x14ac:dyDescent="0.25">
      <c r="AZ333" s="38"/>
      <c r="BA333" s="38"/>
    </row>
    <row r="334" spans="52:53" ht="13.2" x14ac:dyDescent="0.25">
      <c r="AZ334" s="38"/>
      <c r="BA334" s="38"/>
    </row>
    <row r="335" spans="52:53" ht="13.2" x14ac:dyDescent="0.25">
      <c r="AZ335" s="38"/>
      <c r="BA335" s="38"/>
    </row>
    <row r="336" spans="52:53" ht="13.2" x14ac:dyDescent="0.25">
      <c r="AZ336" s="38"/>
      <c r="BA336" s="38"/>
    </row>
    <row r="337" spans="52:53" ht="13.2" x14ac:dyDescent="0.25">
      <c r="AZ337" s="38"/>
      <c r="BA337" s="38"/>
    </row>
    <row r="338" spans="52:53" ht="13.2" x14ac:dyDescent="0.25">
      <c r="AZ338" s="38"/>
      <c r="BA338" s="38"/>
    </row>
    <row r="339" spans="52:53" ht="13.2" x14ac:dyDescent="0.25">
      <c r="AZ339" s="38"/>
      <c r="BA339" s="38"/>
    </row>
    <row r="340" spans="52:53" ht="13.2" x14ac:dyDescent="0.25">
      <c r="AZ340" s="38"/>
      <c r="BA340" s="38"/>
    </row>
    <row r="341" spans="52:53" ht="13.2" x14ac:dyDescent="0.25">
      <c r="AZ341" s="38"/>
      <c r="BA341" s="38"/>
    </row>
    <row r="342" spans="52:53" ht="13.2" x14ac:dyDescent="0.25">
      <c r="AZ342" s="38"/>
      <c r="BA342" s="38"/>
    </row>
    <row r="343" spans="52:53" ht="13.2" x14ac:dyDescent="0.25">
      <c r="AZ343" s="38"/>
      <c r="BA343" s="38"/>
    </row>
    <row r="344" spans="52:53" ht="13.2" x14ac:dyDescent="0.25">
      <c r="AZ344" s="38"/>
      <c r="BA344" s="38"/>
    </row>
    <row r="345" spans="52:53" ht="13.2" x14ac:dyDescent="0.25">
      <c r="AZ345" s="38"/>
      <c r="BA345" s="38"/>
    </row>
    <row r="346" spans="52:53" ht="13.2" x14ac:dyDescent="0.25">
      <c r="AZ346" s="38"/>
      <c r="BA346" s="38"/>
    </row>
    <row r="347" spans="52:53" ht="13.2" x14ac:dyDescent="0.25">
      <c r="AZ347" s="38"/>
      <c r="BA347" s="38"/>
    </row>
    <row r="348" spans="52:53" ht="13.2" x14ac:dyDescent="0.25">
      <c r="AZ348" s="38"/>
      <c r="BA348" s="38"/>
    </row>
    <row r="349" spans="52:53" ht="13.2" x14ac:dyDescent="0.25">
      <c r="AZ349" s="38"/>
      <c r="BA349" s="38"/>
    </row>
    <row r="350" spans="52:53" ht="13.2" x14ac:dyDescent="0.25">
      <c r="AZ350" s="38"/>
      <c r="BA350" s="38"/>
    </row>
    <row r="351" spans="52:53" ht="13.2" x14ac:dyDescent="0.25">
      <c r="AZ351" s="38"/>
      <c r="BA351" s="38"/>
    </row>
    <row r="352" spans="52:53" ht="13.2" x14ac:dyDescent="0.25">
      <c r="AZ352" s="38"/>
      <c r="BA352" s="38"/>
    </row>
    <row r="353" spans="52:53" ht="13.2" x14ac:dyDescent="0.25">
      <c r="AZ353" s="38"/>
      <c r="BA353" s="38"/>
    </row>
    <row r="354" spans="52:53" ht="13.2" x14ac:dyDescent="0.25">
      <c r="AZ354" s="38"/>
      <c r="BA354" s="38"/>
    </row>
    <row r="355" spans="52:53" ht="13.2" x14ac:dyDescent="0.25">
      <c r="AZ355" s="38"/>
      <c r="BA355" s="38"/>
    </row>
    <row r="356" spans="52:53" ht="13.2" x14ac:dyDescent="0.25">
      <c r="AZ356" s="38"/>
      <c r="BA356" s="38"/>
    </row>
    <row r="357" spans="52:53" ht="13.2" x14ac:dyDescent="0.25">
      <c r="AZ357" s="38"/>
      <c r="BA357" s="38"/>
    </row>
    <row r="358" spans="52:53" ht="13.2" x14ac:dyDescent="0.25">
      <c r="AZ358" s="38"/>
      <c r="BA358" s="38"/>
    </row>
    <row r="359" spans="52:53" ht="13.2" x14ac:dyDescent="0.25">
      <c r="AZ359" s="38"/>
      <c r="BA359" s="38"/>
    </row>
    <row r="360" spans="52:53" ht="13.2" x14ac:dyDescent="0.25">
      <c r="AZ360" s="38"/>
      <c r="BA360" s="38"/>
    </row>
    <row r="361" spans="52:53" ht="13.2" x14ac:dyDescent="0.25">
      <c r="AZ361" s="38"/>
      <c r="BA361" s="38"/>
    </row>
    <row r="362" spans="52:53" ht="13.2" x14ac:dyDescent="0.25">
      <c r="AZ362" s="38"/>
      <c r="BA362" s="38"/>
    </row>
    <row r="363" spans="52:53" ht="13.2" x14ac:dyDescent="0.25">
      <c r="AZ363" s="38"/>
      <c r="BA363" s="38"/>
    </row>
    <row r="364" spans="52:53" ht="13.2" x14ac:dyDescent="0.25">
      <c r="AZ364" s="38"/>
      <c r="BA364" s="38"/>
    </row>
    <row r="365" spans="52:53" ht="13.2" x14ac:dyDescent="0.25">
      <c r="AZ365" s="38"/>
      <c r="BA365" s="38"/>
    </row>
    <row r="366" spans="52:53" ht="13.2" x14ac:dyDescent="0.25">
      <c r="AZ366" s="38"/>
      <c r="BA366" s="38"/>
    </row>
    <row r="367" spans="52:53" ht="13.2" x14ac:dyDescent="0.25">
      <c r="AZ367" s="38"/>
      <c r="BA367" s="38"/>
    </row>
    <row r="368" spans="52:53" ht="13.2" x14ac:dyDescent="0.25">
      <c r="AZ368" s="38"/>
      <c r="BA368" s="38"/>
    </row>
    <row r="369" spans="52:53" ht="13.2" x14ac:dyDescent="0.25">
      <c r="AZ369" s="38"/>
      <c r="BA369" s="38"/>
    </row>
    <row r="370" spans="52:53" ht="13.2" x14ac:dyDescent="0.25">
      <c r="AZ370" s="38"/>
      <c r="BA370" s="38"/>
    </row>
    <row r="371" spans="52:53" ht="13.2" x14ac:dyDescent="0.25">
      <c r="AZ371" s="38"/>
      <c r="BA371" s="38"/>
    </row>
    <row r="372" spans="52:53" ht="13.2" x14ac:dyDescent="0.25">
      <c r="AZ372" s="38"/>
      <c r="BA372" s="38"/>
    </row>
    <row r="373" spans="52:53" ht="13.2" x14ac:dyDescent="0.25">
      <c r="AZ373" s="38"/>
      <c r="BA373" s="38"/>
    </row>
    <row r="374" spans="52:53" ht="13.2" x14ac:dyDescent="0.25">
      <c r="AZ374" s="38"/>
      <c r="BA374" s="38"/>
    </row>
    <row r="375" spans="52:53" ht="13.2" x14ac:dyDescent="0.25">
      <c r="AZ375" s="38"/>
      <c r="BA375" s="38"/>
    </row>
    <row r="376" spans="52:53" ht="13.2" x14ac:dyDescent="0.25">
      <c r="AZ376" s="38"/>
      <c r="BA376" s="38"/>
    </row>
    <row r="377" spans="52:53" ht="13.2" x14ac:dyDescent="0.25">
      <c r="AZ377" s="38"/>
      <c r="BA377" s="38"/>
    </row>
    <row r="378" spans="52:53" ht="13.2" x14ac:dyDescent="0.25">
      <c r="AZ378" s="38"/>
      <c r="BA378" s="38"/>
    </row>
    <row r="379" spans="52:53" ht="13.2" x14ac:dyDescent="0.25">
      <c r="AZ379" s="38"/>
      <c r="BA379" s="38"/>
    </row>
    <row r="380" spans="52:53" ht="13.2" x14ac:dyDescent="0.25">
      <c r="AZ380" s="38"/>
      <c r="BA380" s="38"/>
    </row>
    <row r="381" spans="52:53" ht="13.2" x14ac:dyDescent="0.25">
      <c r="AZ381" s="38"/>
      <c r="BA381" s="38"/>
    </row>
    <row r="382" spans="52:53" ht="13.2" x14ac:dyDescent="0.25">
      <c r="AZ382" s="38"/>
      <c r="BA382" s="38"/>
    </row>
    <row r="383" spans="52:53" ht="13.2" x14ac:dyDescent="0.25">
      <c r="AZ383" s="38"/>
      <c r="BA383" s="38"/>
    </row>
    <row r="384" spans="52:53" ht="13.2" x14ac:dyDescent="0.25">
      <c r="AZ384" s="38"/>
      <c r="BA384" s="38"/>
    </row>
    <row r="385" spans="52:53" ht="13.2" x14ac:dyDescent="0.25">
      <c r="AZ385" s="38"/>
      <c r="BA385" s="38"/>
    </row>
    <row r="386" spans="52:53" ht="13.2" x14ac:dyDescent="0.25">
      <c r="AZ386" s="38"/>
      <c r="BA386" s="38"/>
    </row>
    <row r="387" spans="52:53" ht="13.2" x14ac:dyDescent="0.25">
      <c r="AZ387" s="38"/>
      <c r="BA387" s="38"/>
    </row>
    <row r="388" spans="52:53" ht="13.2" x14ac:dyDescent="0.25">
      <c r="AZ388" s="38"/>
      <c r="BA388" s="38"/>
    </row>
    <row r="389" spans="52:53" ht="13.2" x14ac:dyDescent="0.25">
      <c r="AZ389" s="38"/>
      <c r="BA389" s="38"/>
    </row>
    <row r="390" spans="52:53" ht="13.2" x14ac:dyDescent="0.25">
      <c r="AZ390" s="38"/>
      <c r="BA390" s="38"/>
    </row>
    <row r="391" spans="52:53" ht="13.2" x14ac:dyDescent="0.25">
      <c r="AZ391" s="38"/>
      <c r="BA391" s="38"/>
    </row>
    <row r="392" spans="52:53" ht="13.2" x14ac:dyDescent="0.25">
      <c r="AZ392" s="38"/>
      <c r="BA392" s="38"/>
    </row>
    <row r="393" spans="52:53" ht="13.2" x14ac:dyDescent="0.25">
      <c r="AZ393" s="38"/>
      <c r="BA393" s="38"/>
    </row>
    <row r="394" spans="52:53" ht="13.2" x14ac:dyDescent="0.25">
      <c r="AZ394" s="38"/>
      <c r="BA394" s="38"/>
    </row>
    <row r="395" spans="52:53" ht="13.2" x14ac:dyDescent="0.25">
      <c r="AZ395" s="38"/>
      <c r="BA395" s="38"/>
    </row>
    <row r="396" spans="52:53" ht="13.2" x14ac:dyDescent="0.25">
      <c r="AZ396" s="38"/>
      <c r="BA396" s="38"/>
    </row>
    <row r="397" spans="52:53" ht="13.2" x14ac:dyDescent="0.25">
      <c r="AZ397" s="38"/>
      <c r="BA397" s="38"/>
    </row>
    <row r="398" spans="52:53" ht="13.2" x14ac:dyDescent="0.25">
      <c r="AZ398" s="38"/>
      <c r="BA398" s="38"/>
    </row>
    <row r="399" spans="52:53" ht="13.2" x14ac:dyDescent="0.25">
      <c r="AZ399" s="38"/>
      <c r="BA399" s="38"/>
    </row>
    <row r="400" spans="52:53" ht="13.2" x14ac:dyDescent="0.25">
      <c r="AZ400" s="38"/>
      <c r="BA400" s="38"/>
    </row>
    <row r="401" spans="52:53" ht="13.2" x14ac:dyDescent="0.25">
      <c r="AZ401" s="38"/>
      <c r="BA401" s="38"/>
    </row>
    <row r="402" spans="52:53" ht="13.2" x14ac:dyDescent="0.25">
      <c r="AZ402" s="38"/>
      <c r="BA402" s="38"/>
    </row>
    <row r="403" spans="52:53" ht="13.2" x14ac:dyDescent="0.25">
      <c r="AZ403" s="38"/>
      <c r="BA403" s="38"/>
    </row>
    <row r="404" spans="52:53" ht="13.2" x14ac:dyDescent="0.25">
      <c r="AZ404" s="38"/>
      <c r="BA404" s="38"/>
    </row>
    <row r="405" spans="52:53" ht="13.2" x14ac:dyDescent="0.25">
      <c r="AZ405" s="38"/>
      <c r="BA405" s="38"/>
    </row>
    <row r="406" spans="52:53" ht="13.2" x14ac:dyDescent="0.25">
      <c r="AZ406" s="38"/>
      <c r="BA406" s="38"/>
    </row>
    <row r="407" spans="52:53" ht="13.2" x14ac:dyDescent="0.25">
      <c r="AZ407" s="38"/>
      <c r="BA407" s="38"/>
    </row>
    <row r="408" spans="52:53" ht="13.2" x14ac:dyDescent="0.25">
      <c r="AZ408" s="38"/>
      <c r="BA408" s="38"/>
    </row>
    <row r="409" spans="52:53" ht="13.2" x14ac:dyDescent="0.25">
      <c r="AZ409" s="38"/>
      <c r="BA409" s="38"/>
    </row>
    <row r="410" spans="52:53" ht="13.2" x14ac:dyDescent="0.25">
      <c r="AZ410" s="38"/>
      <c r="BA410" s="38"/>
    </row>
    <row r="411" spans="52:53" ht="13.2" x14ac:dyDescent="0.25">
      <c r="AZ411" s="38"/>
      <c r="BA411" s="38"/>
    </row>
    <row r="412" spans="52:53" ht="13.2" x14ac:dyDescent="0.25">
      <c r="AZ412" s="38"/>
      <c r="BA412" s="38"/>
    </row>
    <row r="413" spans="52:53" ht="13.2" x14ac:dyDescent="0.25">
      <c r="AZ413" s="38"/>
      <c r="BA413" s="38"/>
    </row>
    <row r="414" spans="52:53" ht="13.2" x14ac:dyDescent="0.25">
      <c r="AZ414" s="38"/>
      <c r="BA414" s="38"/>
    </row>
    <row r="415" spans="52:53" ht="13.2" x14ac:dyDescent="0.25">
      <c r="AZ415" s="38"/>
      <c r="BA415" s="38"/>
    </row>
    <row r="416" spans="52:53" ht="13.2" x14ac:dyDescent="0.25">
      <c r="AZ416" s="38"/>
      <c r="BA416" s="38"/>
    </row>
    <row r="417" spans="52:53" ht="13.2" x14ac:dyDescent="0.25">
      <c r="AZ417" s="38"/>
      <c r="BA417" s="38"/>
    </row>
    <row r="418" spans="52:53" ht="13.2" x14ac:dyDescent="0.25">
      <c r="AZ418" s="38"/>
      <c r="BA418" s="38"/>
    </row>
    <row r="419" spans="52:53" ht="13.2" x14ac:dyDescent="0.25">
      <c r="AZ419" s="38"/>
      <c r="BA419" s="38"/>
    </row>
    <row r="420" spans="52:53" ht="13.2" x14ac:dyDescent="0.25">
      <c r="AZ420" s="38"/>
      <c r="BA420" s="38"/>
    </row>
    <row r="421" spans="52:53" ht="13.2" x14ac:dyDescent="0.25">
      <c r="AZ421" s="38"/>
      <c r="BA421" s="38"/>
    </row>
    <row r="422" spans="52:53" ht="13.2" x14ac:dyDescent="0.25">
      <c r="AZ422" s="38"/>
      <c r="BA422" s="38"/>
    </row>
    <row r="423" spans="52:53" ht="13.2" x14ac:dyDescent="0.25">
      <c r="AZ423" s="38"/>
      <c r="BA423" s="38"/>
    </row>
    <row r="424" spans="52:53" ht="13.2" x14ac:dyDescent="0.25">
      <c r="AZ424" s="38"/>
      <c r="BA424" s="38"/>
    </row>
    <row r="425" spans="52:53" ht="13.2" x14ac:dyDescent="0.25">
      <c r="AZ425" s="38"/>
      <c r="BA425" s="38"/>
    </row>
    <row r="426" spans="52:53" ht="13.2" x14ac:dyDescent="0.25">
      <c r="AZ426" s="38"/>
      <c r="BA426" s="38"/>
    </row>
    <row r="427" spans="52:53" ht="13.2" x14ac:dyDescent="0.25">
      <c r="AZ427" s="38"/>
      <c r="BA427" s="38"/>
    </row>
    <row r="428" spans="52:53" ht="13.2" x14ac:dyDescent="0.25">
      <c r="AZ428" s="38"/>
      <c r="BA428" s="38"/>
    </row>
    <row r="429" spans="52:53" ht="13.2" x14ac:dyDescent="0.25">
      <c r="AZ429" s="38"/>
      <c r="BA429" s="38"/>
    </row>
    <row r="430" spans="52:53" ht="13.2" x14ac:dyDescent="0.25">
      <c r="AZ430" s="38"/>
      <c r="BA430" s="38"/>
    </row>
    <row r="431" spans="52:53" ht="13.2" x14ac:dyDescent="0.25">
      <c r="AZ431" s="38"/>
      <c r="BA431" s="38"/>
    </row>
    <row r="432" spans="52:53" ht="13.2" x14ac:dyDescent="0.25">
      <c r="AZ432" s="38"/>
      <c r="BA432" s="38"/>
    </row>
    <row r="433" spans="52:53" ht="13.2" x14ac:dyDescent="0.25">
      <c r="AZ433" s="38"/>
      <c r="BA433" s="38"/>
    </row>
    <row r="434" spans="52:53" ht="13.2" x14ac:dyDescent="0.25">
      <c r="AZ434" s="38"/>
      <c r="BA434" s="38"/>
    </row>
    <row r="435" spans="52:53" ht="13.2" x14ac:dyDescent="0.25">
      <c r="AZ435" s="38"/>
      <c r="BA435" s="38"/>
    </row>
    <row r="436" spans="52:53" ht="13.2" x14ac:dyDescent="0.25">
      <c r="AZ436" s="38"/>
      <c r="BA436" s="38"/>
    </row>
    <row r="437" spans="52:53" ht="13.2" x14ac:dyDescent="0.25">
      <c r="AZ437" s="38"/>
      <c r="BA437" s="38"/>
    </row>
    <row r="438" spans="52:53" ht="13.2" x14ac:dyDescent="0.25">
      <c r="AZ438" s="38"/>
      <c r="BA438" s="38"/>
    </row>
    <row r="439" spans="52:53" ht="13.2" x14ac:dyDescent="0.25">
      <c r="AZ439" s="38"/>
      <c r="BA439" s="38"/>
    </row>
    <row r="440" spans="52:53" ht="13.2" x14ac:dyDescent="0.25">
      <c r="AZ440" s="38"/>
      <c r="BA440" s="38"/>
    </row>
    <row r="441" spans="52:53" ht="13.2" x14ac:dyDescent="0.25">
      <c r="AZ441" s="38"/>
      <c r="BA441" s="38"/>
    </row>
    <row r="442" spans="52:53" ht="13.2" x14ac:dyDescent="0.25">
      <c r="AZ442" s="38"/>
      <c r="BA442" s="38"/>
    </row>
    <row r="443" spans="52:53" ht="13.2" x14ac:dyDescent="0.25">
      <c r="AZ443" s="38"/>
      <c r="BA443" s="38"/>
    </row>
    <row r="444" spans="52:53" ht="13.2" x14ac:dyDescent="0.25">
      <c r="AZ444" s="38"/>
      <c r="BA444" s="38"/>
    </row>
    <row r="445" spans="52:53" ht="13.2" x14ac:dyDescent="0.25">
      <c r="AZ445" s="38"/>
      <c r="BA445" s="38"/>
    </row>
    <row r="446" spans="52:53" ht="13.2" x14ac:dyDescent="0.25">
      <c r="AZ446" s="38"/>
      <c r="BA446" s="38"/>
    </row>
    <row r="447" spans="52:53" ht="13.2" x14ac:dyDescent="0.25">
      <c r="AZ447" s="38"/>
      <c r="BA447" s="38"/>
    </row>
    <row r="448" spans="52:53" ht="13.2" x14ac:dyDescent="0.25">
      <c r="AZ448" s="38"/>
      <c r="BA448" s="38"/>
    </row>
    <row r="449" spans="52:53" ht="13.2" x14ac:dyDescent="0.25">
      <c r="AZ449" s="38"/>
      <c r="BA449" s="38"/>
    </row>
    <row r="450" spans="52:53" ht="13.2" x14ac:dyDescent="0.25">
      <c r="AZ450" s="38"/>
      <c r="BA450" s="38"/>
    </row>
    <row r="451" spans="52:53" ht="13.2" x14ac:dyDescent="0.25">
      <c r="AZ451" s="38"/>
      <c r="BA451" s="38"/>
    </row>
    <row r="452" spans="52:53" ht="13.2" x14ac:dyDescent="0.25">
      <c r="AZ452" s="38"/>
      <c r="BA452" s="38"/>
    </row>
    <row r="453" spans="52:53" ht="13.2" x14ac:dyDescent="0.25">
      <c r="AZ453" s="38"/>
      <c r="BA453" s="38"/>
    </row>
    <row r="454" spans="52:53" ht="13.2" x14ac:dyDescent="0.25">
      <c r="AZ454" s="38"/>
      <c r="BA454" s="38"/>
    </row>
    <row r="455" spans="52:53" ht="13.2" x14ac:dyDescent="0.25">
      <c r="AZ455" s="38"/>
      <c r="BA455" s="38"/>
    </row>
    <row r="456" spans="52:53" ht="13.2" x14ac:dyDescent="0.25">
      <c r="AZ456" s="38"/>
      <c r="BA456" s="38"/>
    </row>
    <row r="457" spans="52:53" ht="13.2" x14ac:dyDescent="0.25">
      <c r="AZ457" s="38"/>
      <c r="BA457" s="38"/>
    </row>
    <row r="458" spans="52:53" ht="13.2" x14ac:dyDescent="0.25">
      <c r="AZ458" s="38"/>
      <c r="BA458" s="38"/>
    </row>
    <row r="459" spans="52:53" ht="13.2" x14ac:dyDescent="0.25">
      <c r="AZ459" s="38"/>
      <c r="BA459" s="38"/>
    </row>
    <row r="460" spans="52:53" ht="13.2" x14ac:dyDescent="0.25">
      <c r="AZ460" s="38"/>
      <c r="BA460" s="38"/>
    </row>
    <row r="461" spans="52:53" ht="13.2" x14ac:dyDescent="0.25">
      <c r="AZ461" s="38"/>
      <c r="BA461" s="38"/>
    </row>
    <row r="462" spans="52:53" ht="13.2" x14ac:dyDescent="0.25">
      <c r="AZ462" s="38"/>
      <c r="BA462" s="38"/>
    </row>
    <row r="463" spans="52:53" ht="13.2" x14ac:dyDescent="0.25">
      <c r="AZ463" s="38"/>
      <c r="BA463" s="38"/>
    </row>
    <row r="464" spans="52:53" ht="13.2" x14ac:dyDescent="0.25">
      <c r="AZ464" s="38"/>
      <c r="BA464" s="38"/>
    </row>
    <row r="465" spans="52:53" ht="13.2" x14ac:dyDescent="0.25">
      <c r="AZ465" s="38"/>
      <c r="BA465" s="38"/>
    </row>
    <row r="466" spans="52:53" ht="13.2" x14ac:dyDescent="0.25">
      <c r="AZ466" s="38"/>
      <c r="BA466" s="38"/>
    </row>
    <row r="467" spans="52:53" ht="13.2" x14ac:dyDescent="0.25">
      <c r="AZ467" s="38"/>
      <c r="BA467" s="38"/>
    </row>
    <row r="468" spans="52:53" ht="13.2" x14ac:dyDescent="0.25">
      <c r="AZ468" s="38"/>
      <c r="BA468" s="38"/>
    </row>
    <row r="469" spans="52:53" ht="13.2" x14ac:dyDescent="0.25">
      <c r="AZ469" s="38"/>
      <c r="BA469" s="38"/>
    </row>
    <row r="470" spans="52:53" ht="13.2" x14ac:dyDescent="0.25">
      <c r="AZ470" s="38"/>
      <c r="BA470" s="38"/>
    </row>
    <row r="471" spans="52:53" ht="13.2" x14ac:dyDescent="0.25">
      <c r="AZ471" s="38"/>
      <c r="BA471" s="38"/>
    </row>
    <row r="472" spans="52:53" ht="13.2" x14ac:dyDescent="0.25">
      <c r="AZ472" s="38"/>
      <c r="BA472" s="38"/>
    </row>
    <row r="473" spans="52:53" ht="13.2" x14ac:dyDescent="0.25">
      <c r="AZ473" s="38"/>
      <c r="BA473" s="38"/>
    </row>
    <row r="474" spans="52:53" ht="13.2" x14ac:dyDescent="0.25">
      <c r="AZ474" s="38"/>
      <c r="BA474" s="38"/>
    </row>
    <row r="475" spans="52:53" ht="13.2" x14ac:dyDescent="0.25">
      <c r="AZ475" s="38"/>
      <c r="BA475" s="38"/>
    </row>
    <row r="476" spans="52:53" ht="13.2" x14ac:dyDescent="0.25">
      <c r="AZ476" s="38"/>
      <c r="BA476" s="38"/>
    </row>
    <row r="477" spans="52:53" ht="13.2" x14ac:dyDescent="0.25">
      <c r="AZ477" s="38"/>
      <c r="BA477" s="38"/>
    </row>
    <row r="478" spans="52:53" ht="13.2" x14ac:dyDescent="0.25">
      <c r="AZ478" s="38"/>
      <c r="BA478" s="38"/>
    </row>
    <row r="479" spans="52:53" ht="13.2" x14ac:dyDescent="0.25">
      <c r="AZ479" s="38"/>
      <c r="BA479" s="38"/>
    </row>
    <row r="480" spans="52:53" ht="13.2" x14ac:dyDescent="0.25">
      <c r="AZ480" s="38"/>
      <c r="BA480" s="38"/>
    </row>
    <row r="481" spans="52:53" ht="13.2" x14ac:dyDescent="0.25">
      <c r="AZ481" s="38"/>
      <c r="BA481" s="38"/>
    </row>
    <row r="482" spans="52:53" ht="13.2" x14ac:dyDescent="0.25">
      <c r="AZ482" s="38"/>
      <c r="BA482" s="38"/>
    </row>
    <row r="483" spans="52:53" ht="13.2" x14ac:dyDescent="0.25">
      <c r="AZ483" s="38"/>
      <c r="BA483" s="38"/>
    </row>
    <row r="484" spans="52:53" ht="13.2" x14ac:dyDescent="0.25">
      <c r="AZ484" s="38"/>
      <c r="BA484" s="38"/>
    </row>
    <row r="485" spans="52:53" ht="13.2" x14ac:dyDescent="0.25">
      <c r="AZ485" s="38"/>
      <c r="BA485" s="38"/>
    </row>
    <row r="486" spans="52:53" ht="13.2" x14ac:dyDescent="0.25">
      <c r="AZ486" s="38"/>
      <c r="BA486" s="38"/>
    </row>
    <row r="487" spans="52:53" ht="13.2" x14ac:dyDescent="0.25">
      <c r="AZ487" s="38"/>
      <c r="BA487" s="38"/>
    </row>
    <row r="488" spans="52:53" ht="13.2" x14ac:dyDescent="0.25">
      <c r="AZ488" s="38"/>
      <c r="BA488" s="38"/>
    </row>
    <row r="489" spans="52:53" ht="13.2" x14ac:dyDescent="0.25">
      <c r="AZ489" s="38"/>
      <c r="BA489" s="38"/>
    </row>
    <row r="490" spans="52:53" ht="13.2" x14ac:dyDescent="0.25">
      <c r="AZ490" s="38"/>
      <c r="BA490" s="38"/>
    </row>
    <row r="491" spans="52:53" ht="13.2" x14ac:dyDescent="0.25">
      <c r="AZ491" s="38"/>
      <c r="BA491" s="38"/>
    </row>
    <row r="492" spans="52:53" ht="13.2" x14ac:dyDescent="0.25">
      <c r="AZ492" s="38"/>
      <c r="BA492" s="38"/>
    </row>
    <row r="493" spans="52:53" ht="13.2" x14ac:dyDescent="0.25">
      <c r="AZ493" s="38"/>
      <c r="BA493" s="38"/>
    </row>
    <row r="494" spans="52:53" ht="13.2" x14ac:dyDescent="0.25">
      <c r="AZ494" s="38"/>
      <c r="BA494" s="38"/>
    </row>
    <row r="495" spans="52:53" ht="13.2" x14ac:dyDescent="0.25">
      <c r="AZ495" s="38"/>
      <c r="BA495" s="38"/>
    </row>
    <row r="496" spans="52:53" ht="13.2" x14ac:dyDescent="0.25">
      <c r="AZ496" s="38"/>
      <c r="BA496" s="38"/>
    </row>
    <row r="497" spans="52:53" ht="13.2" x14ac:dyDescent="0.25">
      <c r="AZ497" s="38"/>
      <c r="BA497" s="38"/>
    </row>
    <row r="498" spans="52:53" ht="13.2" x14ac:dyDescent="0.25">
      <c r="AZ498" s="38"/>
      <c r="BA498" s="38"/>
    </row>
    <row r="499" spans="52:53" ht="13.2" x14ac:dyDescent="0.25">
      <c r="AZ499" s="38"/>
      <c r="BA499" s="38"/>
    </row>
    <row r="500" spans="52:53" ht="13.2" x14ac:dyDescent="0.25">
      <c r="AZ500" s="38"/>
      <c r="BA500" s="38"/>
    </row>
    <row r="501" spans="52:53" ht="13.2" x14ac:dyDescent="0.25">
      <c r="AZ501" s="38"/>
      <c r="BA501" s="38"/>
    </row>
    <row r="502" spans="52:53" ht="13.2" x14ac:dyDescent="0.25">
      <c r="AZ502" s="38"/>
      <c r="BA502" s="38"/>
    </row>
    <row r="503" spans="52:53" ht="13.2" x14ac:dyDescent="0.25">
      <c r="AZ503" s="38"/>
      <c r="BA503" s="38"/>
    </row>
    <row r="504" spans="52:53" ht="13.2" x14ac:dyDescent="0.25">
      <c r="AZ504" s="38"/>
      <c r="BA504" s="38"/>
    </row>
    <row r="505" spans="52:53" ht="13.2" x14ac:dyDescent="0.25">
      <c r="AZ505" s="38"/>
      <c r="BA505" s="38"/>
    </row>
    <row r="506" spans="52:53" ht="13.2" x14ac:dyDescent="0.25">
      <c r="AZ506" s="38"/>
      <c r="BA506" s="38"/>
    </row>
    <row r="507" spans="52:53" ht="13.2" x14ac:dyDescent="0.25">
      <c r="AZ507" s="38"/>
      <c r="BA507" s="38"/>
    </row>
    <row r="508" spans="52:53" ht="13.2" x14ac:dyDescent="0.25">
      <c r="AZ508" s="38"/>
      <c r="BA508" s="38"/>
    </row>
    <row r="509" spans="52:53" ht="13.2" x14ac:dyDescent="0.25">
      <c r="AZ509" s="38"/>
      <c r="BA509" s="38"/>
    </row>
    <row r="510" spans="52:53" ht="13.2" x14ac:dyDescent="0.25">
      <c r="AZ510" s="38"/>
      <c r="BA510" s="38"/>
    </row>
    <row r="511" spans="52:53" ht="13.2" x14ac:dyDescent="0.25">
      <c r="AZ511" s="38"/>
      <c r="BA511" s="38"/>
    </row>
    <row r="512" spans="52:53" ht="13.2" x14ac:dyDescent="0.25">
      <c r="AZ512" s="38"/>
      <c r="BA512" s="38"/>
    </row>
    <row r="513" spans="52:53" ht="13.2" x14ac:dyDescent="0.25">
      <c r="AZ513" s="38"/>
      <c r="BA513" s="38"/>
    </row>
    <row r="514" spans="52:53" ht="13.2" x14ac:dyDescent="0.25">
      <c r="AZ514" s="38"/>
      <c r="BA514" s="38"/>
    </row>
    <row r="515" spans="52:53" ht="13.2" x14ac:dyDescent="0.25">
      <c r="AZ515" s="38"/>
      <c r="BA515" s="38"/>
    </row>
    <row r="516" spans="52:53" ht="13.2" x14ac:dyDescent="0.25">
      <c r="AZ516" s="38"/>
      <c r="BA516" s="38"/>
    </row>
    <row r="517" spans="52:53" ht="13.2" x14ac:dyDescent="0.25">
      <c r="AZ517" s="38"/>
      <c r="BA517" s="38"/>
    </row>
    <row r="518" spans="52:53" ht="13.2" x14ac:dyDescent="0.25">
      <c r="AZ518" s="38"/>
      <c r="BA518" s="38"/>
    </row>
    <row r="519" spans="52:53" ht="13.2" x14ac:dyDescent="0.25">
      <c r="AZ519" s="38"/>
      <c r="BA519" s="38"/>
    </row>
    <row r="520" spans="52:53" ht="13.2" x14ac:dyDescent="0.25">
      <c r="AZ520" s="38"/>
      <c r="BA520" s="38"/>
    </row>
    <row r="521" spans="52:53" ht="13.2" x14ac:dyDescent="0.25">
      <c r="AZ521" s="38"/>
      <c r="BA521" s="38"/>
    </row>
    <row r="522" spans="52:53" ht="13.2" x14ac:dyDescent="0.25">
      <c r="AZ522" s="38"/>
      <c r="BA522" s="38"/>
    </row>
    <row r="523" spans="52:53" ht="13.2" x14ac:dyDescent="0.25">
      <c r="AZ523" s="38"/>
      <c r="BA523" s="38"/>
    </row>
    <row r="524" spans="52:53" ht="13.2" x14ac:dyDescent="0.25">
      <c r="AZ524" s="38"/>
      <c r="BA524" s="38"/>
    </row>
    <row r="525" spans="52:53" ht="13.2" x14ac:dyDescent="0.25">
      <c r="AZ525" s="38"/>
      <c r="BA525" s="38"/>
    </row>
    <row r="526" spans="52:53" ht="13.2" x14ac:dyDescent="0.25">
      <c r="AZ526" s="38"/>
      <c r="BA526" s="38"/>
    </row>
    <row r="527" spans="52:53" ht="13.2" x14ac:dyDescent="0.25">
      <c r="AZ527" s="38"/>
      <c r="BA527" s="38"/>
    </row>
    <row r="528" spans="52:53" ht="13.2" x14ac:dyDescent="0.25">
      <c r="AZ528" s="38"/>
      <c r="BA528" s="38"/>
    </row>
    <row r="529" spans="52:53" ht="13.2" x14ac:dyDescent="0.25">
      <c r="AZ529" s="38"/>
      <c r="BA529" s="38"/>
    </row>
    <row r="530" spans="52:53" ht="13.2" x14ac:dyDescent="0.25">
      <c r="AZ530" s="38"/>
      <c r="BA530" s="38"/>
    </row>
    <row r="531" spans="52:53" ht="13.2" x14ac:dyDescent="0.25">
      <c r="AZ531" s="38"/>
      <c r="BA531" s="38"/>
    </row>
    <row r="532" spans="52:53" ht="13.2" x14ac:dyDescent="0.25">
      <c r="AZ532" s="38"/>
      <c r="BA532" s="38"/>
    </row>
    <row r="533" spans="52:53" ht="13.2" x14ac:dyDescent="0.25">
      <c r="AZ533" s="38"/>
      <c r="BA533" s="38"/>
    </row>
    <row r="534" spans="52:53" ht="13.2" x14ac:dyDescent="0.25">
      <c r="AZ534" s="38"/>
      <c r="BA534" s="38"/>
    </row>
    <row r="535" spans="52:53" ht="13.2" x14ac:dyDescent="0.25">
      <c r="AZ535" s="38"/>
      <c r="BA535" s="38"/>
    </row>
    <row r="536" spans="52:53" ht="13.2" x14ac:dyDescent="0.25">
      <c r="AZ536" s="38"/>
      <c r="BA536" s="38"/>
    </row>
    <row r="537" spans="52:53" ht="13.2" x14ac:dyDescent="0.25">
      <c r="AZ537" s="38"/>
      <c r="BA537" s="38"/>
    </row>
    <row r="538" spans="52:53" ht="13.2" x14ac:dyDescent="0.25">
      <c r="AZ538" s="38"/>
      <c r="BA538" s="38"/>
    </row>
    <row r="539" spans="52:53" ht="13.2" x14ac:dyDescent="0.25">
      <c r="AZ539" s="38"/>
      <c r="BA539" s="38"/>
    </row>
    <row r="540" spans="52:53" ht="13.2" x14ac:dyDescent="0.25">
      <c r="AZ540" s="38"/>
      <c r="BA540" s="38"/>
    </row>
    <row r="541" spans="52:53" ht="13.2" x14ac:dyDescent="0.25">
      <c r="AZ541" s="38"/>
      <c r="BA541" s="38"/>
    </row>
    <row r="542" spans="52:53" ht="13.2" x14ac:dyDescent="0.25">
      <c r="AZ542" s="38"/>
      <c r="BA542" s="38"/>
    </row>
    <row r="543" spans="52:53" ht="13.2" x14ac:dyDescent="0.25">
      <c r="AZ543" s="38"/>
      <c r="BA543" s="38"/>
    </row>
    <row r="544" spans="52:53" ht="13.2" x14ac:dyDescent="0.25">
      <c r="AZ544" s="38"/>
      <c r="BA544" s="38"/>
    </row>
    <row r="545" spans="52:53" ht="13.2" x14ac:dyDescent="0.25">
      <c r="AZ545" s="38"/>
      <c r="BA545" s="38"/>
    </row>
    <row r="546" spans="52:53" ht="13.2" x14ac:dyDescent="0.25">
      <c r="AZ546" s="38"/>
      <c r="BA546" s="38"/>
    </row>
    <row r="547" spans="52:53" ht="13.2" x14ac:dyDescent="0.25">
      <c r="AZ547" s="38"/>
      <c r="BA547" s="38"/>
    </row>
    <row r="548" spans="52:53" ht="13.2" x14ac:dyDescent="0.25">
      <c r="AZ548" s="38"/>
      <c r="BA548" s="38"/>
    </row>
    <row r="549" spans="52:53" ht="13.2" x14ac:dyDescent="0.25">
      <c r="AZ549" s="38"/>
      <c r="BA549" s="38"/>
    </row>
    <row r="550" spans="52:53" ht="13.2" x14ac:dyDescent="0.25">
      <c r="AZ550" s="38"/>
      <c r="BA550" s="38"/>
    </row>
    <row r="551" spans="52:53" ht="13.2" x14ac:dyDescent="0.25">
      <c r="AZ551" s="38"/>
      <c r="BA551" s="38"/>
    </row>
    <row r="552" spans="52:53" ht="13.2" x14ac:dyDescent="0.25">
      <c r="AZ552" s="38"/>
      <c r="BA552" s="38"/>
    </row>
    <row r="553" spans="52:53" ht="13.2" x14ac:dyDescent="0.25">
      <c r="AZ553" s="38"/>
      <c r="BA553" s="38"/>
    </row>
    <row r="554" spans="52:53" ht="13.2" x14ac:dyDescent="0.25">
      <c r="AZ554" s="38"/>
      <c r="BA554" s="38"/>
    </row>
    <row r="555" spans="52:53" ht="13.2" x14ac:dyDescent="0.25">
      <c r="AZ555" s="38"/>
      <c r="BA555" s="38"/>
    </row>
    <row r="556" spans="52:53" ht="13.2" x14ac:dyDescent="0.25">
      <c r="AZ556" s="38"/>
      <c r="BA556" s="38"/>
    </row>
    <row r="557" spans="52:53" ht="13.2" x14ac:dyDescent="0.25">
      <c r="AZ557" s="38"/>
      <c r="BA557" s="38"/>
    </row>
    <row r="558" spans="52:53" ht="13.2" x14ac:dyDescent="0.25">
      <c r="AZ558" s="38"/>
      <c r="BA558" s="38"/>
    </row>
    <row r="559" spans="52:53" ht="13.2" x14ac:dyDescent="0.25">
      <c r="AZ559" s="38"/>
      <c r="BA559" s="38"/>
    </row>
    <row r="560" spans="52:53" ht="13.2" x14ac:dyDescent="0.25">
      <c r="AZ560" s="38"/>
      <c r="BA560" s="38"/>
    </row>
    <row r="561" spans="52:53" ht="13.2" x14ac:dyDescent="0.25">
      <c r="AZ561" s="38"/>
      <c r="BA561" s="38"/>
    </row>
    <row r="562" spans="52:53" ht="13.2" x14ac:dyDescent="0.25">
      <c r="AZ562" s="38"/>
      <c r="BA562" s="38"/>
    </row>
    <row r="563" spans="52:53" ht="13.2" x14ac:dyDescent="0.25">
      <c r="AZ563" s="38"/>
      <c r="BA563" s="38"/>
    </row>
    <row r="564" spans="52:53" ht="13.2" x14ac:dyDescent="0.25">
      <c r="AZ564" s="38"/>
      <c r="BA564" s="38"/>
    </row>
    <row r="565" spans="52:53" ht="13.2" x14ac:dyDescent="0.25">
      <c r="AZ565" s="38"/>
      <c r="BA565" s="38"/>
    </row>
    <row r="566" spans="52:53" ht="13.2" x14ac:dyDescent="0.25">
      <c r="AZ566" s="38"/>
      <c r="BA566" s="38"/>
    </row>
    <row r="567" spans="52:53" ht="13.2" x14ac:dyDescent="0.25">
      <c r="AZ567" s="38"/>
      <c r="BA567" s="38"/>
    </row>
    <row r="568" spans="52:53" ht="13.2" x14ac:dyDescent="0.25">
      <c r="AZ568" s="38"/>
      <c r="BA568" s="38"/>
    </row>
    <row r="569" spans="52:53" ht="13.2" x14ac:dyDescent="0.25">
      <c r="AZ569" s="38"/>
      <c r="BA569" s="38"/>
    </row>
    <row r="570" spans="52:53" ht="13.2" x14ac:dyDescent="0.25">
      <c r="AZ570" s="38"/>
      <c r="BA570" s="38"/>
    </row>
    <row r="571" spans="52:53" ht="13.2" x14ac:dyDescent="0.25">
      <c r="AZ571" s="38"/>
      <c r="BA571" s="38"/>
    </row>
    <row r="572" spans="52:53" ht="13.2" x14ac:dyDescent="0.25">
      <c r="AZ572" s="38"/>
      <c r="BA572" s="38"/>
    </row>
    <row r="573" spans="52:53" ht="13.2" x14ac:dyDescent="0.25">
      <c r="AZ573" s="38"/>
      <c r="BA573" s="38"/>
    </row>
    <row r="574" spans="52:53" ht="13.2" x14ac:dyDescent="0.25">
      <c r="AZ574" s="38"/>
      <c r="BA574" s="38"/>
    </row>
    <row r="575" spans="52:53" ht="13.2" x14ac:dyDescent="0.25">
      <c r="AZ575" s="38"/>
      <c r="BA575" s="38"/>
    </row>
    <row r="576" spans="52:53" ht="13.2" x14ac:dyDescent="0.25">
      <c r="AZ576" s="38"/>
      <c r="BA576" s="38"/>
    </row>
    <row r="577" spans="52:53" ht="13.2" x14ac:dyDescent="0.25">
      <c r="AZ577" s="38"/>
      <c r="BA577" s="38"/>
    </row>
    <row r="578" spans="52:53" ht="13.2" x14ac:dyDescent="0.25">
      <c r="AZ578" s="38"/>
      <c r="BA578" s="38"/>
    </row>
    <row r="579" spans="52:53" ht="13.2" x14ac:dyDescent="0.25">
      <c r="AZ579" s="38"/>
      <c r="BA579" s="38"/>
    </row>
    <row r="580" spans="52:53" ht="13.2" x14ac:dyDescent="0.25">
      <c r="AZ580" s="38"/>
      <c r="BA580" s="38"/>
    </row>
    <row r="581" spans="52:53" ht="13.2" x14ac:dyDescent="0.25">
      <c r="AZ581" s="38"/>
      <c r="BA581" s="38"/>
    </row>
    <row r="582" spans="52:53" ht="13.2" x14ac:dyDescent="0.25">
      <c r="AZ582" s="38"/>
      <c r="BA582" s="38"/>
    </row>
    <row r="583" spans="52:53" ht="13.2" x14ac:dyDescent="0.25">
      <c r="AZ583" s="38"/>
      <c r="BA583" s="38"/>
    </row>
    <row r="584" spans="52:53" ht="13.2" x14ac:dyDescent="0.25">
      <c r="AZ584" s="38"/>
      <c r="BA584" s="38"/>
    </row>
    <row r="585" spans="52:53" ht="13.2" x14ac:dyDescent="0.25">
      <c r="AZ585" s="38"/>
      <c r="BA585" s="38"/>
    </row>
    <row r="586" spans="52:53" ht="13.2" x14ac:dyDescent="0.25">
      <c r="AZ586" s="38"/>
      <c r="BA586" s="38"/>
    </row>
    <row r="587" spans="52:53" ht="13.2" x14ac:dyDescent="0.25">
      <c r="AZ587" s="38"/>
      <c r="BA587" s="38"/>
    </row>
    <row r="588" spans="52:53" ht="13.2" x14ac:dyDescent="0.25">
      <c r="AZ588" s="38"/>
      <c r="BA588" s="38"/>
    </row>
    <row r="589" spans="52:53" ht="13.2" x14ac:dyDescent="0.25">
      <c r="AZ589" s="38"/>
      <c r="BA589" s="38"/>
    </row>
    <row r="590" spans="52:53" ht="13.2" x14ac:dyDescent="0.25">
      <c r="AZ590" s="38"/>
      <c r="BA590" s="38"/>
    </row>
    <row r="591" spans="52:53" ht="13.2" x14ac:dyDescent="0.25">
      <c r="AZ591" s="38"/>
      <c r="BA591" s="38"/>
    </row>
    <row r="592" spans="52:53" ht="13.2" x14ac:dyDescent="0.25">
      <c r="AZ592" s="38"/>
      <c r="BA592" s="38"/>
    </row>
    <row r="593" spans="52:53" ht="13.2" x14ac:dyDescent="0.25">
      <c r="AZ593" s="38"/>
      <c r="BA593" s="38"/>
    </row>
    <row r="594" spans="52:53" ht="13.2" x14ac:dyDescent="0.25">
      <c r="AZ594" s="38"/>
      <c r="BA594" s="38"/>
    </row>
    <row r="595" spans="52:53" ht="13.2" x14ac:dyDescent="0.25">
      <c r="AZ595" s="38"/>
      <c r="BA595" s="38"/>
    </row>
    <row r="596" spans="52:53" ht="13.2" x14ac:dyDescent="0.25">
      <c r="AZ596" s="38"/>
      <c r="BA596" s="38"/>
    </row>
    <row r="597" spans="52:53" ht="13.2" x14ac:dyDescent="0.25">
      <c r="AZ597" s="38"/>
      <c r="BA597" s="38"/>
    </row>
    <row r="598" spans="52:53" ht="13.2" x14ac:dyDescent="0.25">
      <c r="AZ598" s="38"/>
      <c r="BA598" s="38"/>
    </row>
    <row r="599" spans="52:53" ht="13.2" x14ac:dyDescent="0.25">
      <c r="AZ599" s="38"/>
      <c r="BA599" s="38"/>
    </row>
    <row r="600" spans="52:53" ht="13.2" x14ac:dyDescent="0.25">
      <c r="AZ600" s="38"/>
      <c r="BA600" s="38"/>
    </row>
    <row r="601" spans="52:53" ht="13.2" x14ac:dyDescent="0.25">
      <c r="AZ601" s="38"/>
      <c r="BA601" s="38"/>
    </row>
    <row r="602" spans="52:53" ht="13.2" x14ac:dyDescent="0.25">
      <c r="AZ602" s="38"/>
      <c r="BA602" s="38"/>
    </row>
    <row r="603" spans="52:53" ht="13.2" x14ac:dyDescent="0.25">
      <c r="AZ603" s="38"/>
      <c r="BA603" s="38"/>
    </row>
    <row r="604" spans="52:53" ht="13.2" x14ac:dyDescent="0.25">
      <c r="AZ604" s="38"/>
      <c r="BA604" s="38"/>
    </row>
    <row r="605" spans="52:53" ht="13.2" x14ac:dyDescent="0.25">
      <c r="AZ605" s="38"/>
      <c r="BA605" s="38"/>
    </row>
    <row r="606" spans="52:53" ht="13.2" x14ac:dyDescent="0.25">
      <c r="AZ606" s="38"/>
      <c r="BA606" s="38"/>
    </row>
    <row r="607" spans="52:53" ht="13.2" x14ac:dyDescent="0.25">
      <c r="AZ607" s="38"/>
      <c r="BA607" s="38"/>
    </row>
    <row r="608" spans="52:53" ht="13.2" x14ac:dyDescent="0.25">
      <c r="AZ608" s="38"/>
      <c r="BA608" s="38"/>
    </row>
    <row r="609" spans="52:53" ht="13.2" x14ac:dyDescent="0.25">
      <c r="AZ609" s="38"/>
      <c r="BA609" s="38"/>
    </row>
    <row r="610" spans="52:53" ht="13.2" x14ac:dyDescent="0.25">
      <c r="AZ610" s="38"/>
      <c r="BA610" s="38"/>
    </row>
    <row r="611" spans="52:53" ht="13.2" x14ac:dyDescent="0.25">
      <c r="AZ611" s="38"/>
      <c r="BA611" s="38"/>
    </row>
    <row r="612" spans="52:53" ht="13.2" x14ac:dyDescent="0.25">
      <c r="AZ612" s="38"/>
      <c r="BA612" s="38"/>
    </row>
    <row r="613" spans="52:53" ht="13.2" x14ac:dyDescent="0.25">
      <c r="AZ613" s="38"/>
      <c r="BA613" s="38"/>
    </row>
    <row r="614" spans="52:53" ht="13.2" x14ac:dyDescent="0.25">
      <c r="AZ614" s="38"/>
      <c r="BA614" s="38"/>
    </row>
    <row r="615" spans="52:53" ht="13.2" x14ac:dyDescent="0.25">
      <c r="AZ615" s="38"/>
      <c r="BA615" s="38"/>
    </row>
    <row r="616" spans="52:53" ht="13.2" x14ac:dyDescent="0.25">
      <c r="AZ616" s="38"/>
      <c r="BA616" s="38"/>
    </row>
    <row r="617" spans="52:53" ht="13.2" x14ac:dyDescent="0.25">
      <c r="AZ617" s="38"/>
      <c r="BA617" s="38"/>
    </row>
    <row r="618" spans="52:53" ht="13.2" x14ac:dyDescent="0.25">
      <c r="AZ618" s="38"/>
      <c r="BA618" s="38"/>
    </row>
    <row r="619" spans="52:53" ht="13.2" x14ac:dyDescent="0.25">
      <c r="AZ619" s="38"/>
      <c r="BA619" s="38"/>
    </row>
    <row r="620" spans="52:53" ht="13.2" x14ac:dyDescent="0.25">
      <c r="AZ620" s="38"/>
      <c r="BA620" s="38"/>
    </row>
    <row r="621" spans="52:53" ht="13.2" x14ac:dyDescent="0.25">
      <c r="AZ621" s="38"/>
      <c r="BA621" s="38"/>
    </row>
    <row r="622" spans="52:53" ht="13.2" x14ac:dyDescent="0.25">
      <c r="AZ622" s="38"/>
      <c r="BA622" s="38"/>
    </row>
    <row r="623" spans="52:53" ht="13.2" x14ac:dyDescent="0.25">
      <c r="AZ623" s="38"/>
      <c r="BA623" s="38"/>
    </row>
    <row r="624" spans="52:53" ht="13.2" x14ac:dyDescent="0.25">
      <c r="AZ624" s="38"/>
      <c r="BA624" s="38"/>
    </row>
    <row r="625" spans="52:53" ht="13.2" x14ac:dyDescent="0.25">
      <c r="AZ625" s="38"/>
      <c r="BA625" s="38"/>
    </row>
    <row r="626" spans="52:53" ht="13.2" x14ac:dyDescent="0.25">
      <c r="AZ626" s="38"/>
      <c r="BA626" s="38"/>
    </row>
    <row r="627" spans="52:53" ht="13.2" x14ac:dyDescent="0.25">
      <c r="AZ627" s="38"/>
      <c r="BA627" s="38"/>
    </row>
    <row r="628" spans="52:53" ht="13.2" x14ac:dyDescent="0.25">
      <c r="AZ628" s="38"/>
      <c r="BA628" s="38"/>
    </row>
    <row r="629" spans="52:53" ht="13.2" x14ac:dyDescent="0.25">
      <c r="AZ629" s="38"/>
      <c r="BA629" s="38"/>
    </row>
    <row r="630" spans="52:53" ht="13.2" x14ac:dyDescent="0.25">
      <c r="AZ630" s="38"/>
      <c r="BA630" s="38"/>
    </row>
    <row r="631" spans="52:53" ht="13.2" x14ac:dyDescent="0.25">
      <c r="AZ631" s="38"/>
      <c r="BA631" s="38"/>
    </row>
    <row r="632" spans="52:53" ht="13.2" x14ac:dyDescent="0.25">
      <c r="AZ632" s="38"/>
      <c r="BA632" s="38"/>
    </row>
    <row r="633" spans="52:53" ht="13.2" x14ac:dyDescent="0.25">
      <c r="AZ633" s="38"/>
      <c r="BA633" s="38"/>
    </row>
    <row r="634" spans="52:53" ht="13.2" x14ac:dyDescent="0.25">
      <c r="AZ634" s="38"/>
      <c r="BA634" s="38"/>
    </row>
    <row r="635" spans="52:53" ht="13.2" x14ac:dyDescent="0.25">
      <c r="AZ635" s="38"/>
      <c r="BA635" s="38"/>
    </row>
    <row r="636" spans="52:53" ht="13.2" x14ac:dyDescent="0.25">
      <c r="AZ636" s="38"/>
      <c r="BA636" s="38"/>
    </row>
    <row r="637" spans="52:53" ht="13.2" x14ac:dyDescent="0.25">
      <c r="AZ637" s="38"/>
      <c r="BA637" s="38"/>
    </row>
    <row r="638" spans="52:53" ht="13.2" x14ac:dyDescent="0.25">
      <c r="AZ638" s="38"/>
      <c r="BA638" s="38"/>
    </row>
    <row r="639" spans="52:53" ht="13.2" x14ac:dyDescent="0.25">
      <c r="AZ639" s="38"/>
      <c r="BA639" s="38"/>
    </row>
    <row r="640" spans="52:53" ht="13.2" x14ac:dyDescent="0.25">
      <c r="AZ640" s="38"/>
      <c r="BA640" s="38"/>
    </row>
    <row r="641" spans="52:53" ht="13.2" x14ac:dyDescent="0.25">
      <c r="AZ641" s="38"/>
      <c r="BA641" s="38"/>
    </row>
    <row r="642" spans="52:53" ht="13.2" x14ac:dyDescent="0.25">
      <c r="AZ642" s="38"/>
      <c r="BA642" s="38"/>
    </row>
    <row r="643" spans="52:53" ht="13.2" x14ac:dyDescent="0.25">
      <c r="AZ643" s="38"/>
      <c r="BA643" s="38"/>
    </row>
    <row r="644" spans="52:53" ht="13.2" x14ac:dyDescent="0.25">
      <c r="AZ644" s="38"/>
      <c r="BA644" s="38"/>
    </row>
    <row r="645" spans="52:53" ht="13.2" x14ac:dyDescent="0.25">
      <c r="AZ645" s="38"/>
      <c r="BA645" s="38"/>
    </row>
    <row r="646" spans="52:53" ht="13.2" x14ac:dyDescent="0.25">
      <c r="AZ646" s="38"/>
      <c r="BA646" s="38"/>
    </row>
    <row r="647" spans="52:53" ht="13.2" x14ac:dyDescent="0.25">
      <c r="AZ647" s="38"/>
      <c r="BA647" s="38"/>
    </row>
    <row r="648" spans="52:53" ht="13.2" x14ac:dyDescent="0.25">
      <c r="AZ648" s="38"/>
      <c r="BA648" s="38"/>
    </row>
    <row r="649" spans="52:53" ht="13.2" x14ac:dyDescent="0.25">
      <c r="AZ649" s="38"/>
      <c r="BA649" s="38"/>
    </row>
    <row r="650" spans="52:53" ht="13.2" x14ac:dyDescent="0.25">
      <c r="AZ650" s="38"/>
      <c r="BA650" s="38"/>
    </row>
    <row r="651" spans="52:53" ht="13.2" x14ac:dyDescent="0.25">
      <c r="AZ651" s="38"/>
      <c r="BA651" s="38"/>
    </row>
    <row r="652" spans="52:53" ht="13.2" x14ac:dyDescent="0.25">
      <c r="AZ652" s="38"/>
      <c r="BA652" s="38"/>
    </row>
    <row r="653" spans="52:53" ht="13.2" x14ac:dyDescent="0.25">
      <c r="AZ653" s="38"/>
      <c r="BA653" s="38"/>
    </row>
    <row r="654" spans="52:53" ht="13.2" x14ac:dyDescent="0.25">
      <c r="AZ654" s="38"/>
      <c r="BA654" s="38"/>
    </row>
    <row r="655" spans="52:53" ht="13.2" x14ac:dyDescent="0.25">
      <c r="AZ655" s="38"/>
      <c r="BA655" s="38"/>
    </row>
    <row r="656" spans="52:53" ht="13.2" x14ac:dyDescent="0.25">
      <c r="AZ656" s="38"/>
      <c r="BA656" s="38"/>
    </row>
    <row r="657" spans="52:53" ht="13.2" x14ac:dyDescent="0.25">
      <c r="AZ657" s="38"/>
      <c r="BA657" s="38"/>
    </row>
    <row r="658" spans="52:53" ht="13.2" x14ac:dyDescent="0.25">
      <c r="AZ658" s="38"/>
      <c r="BA658" s="38"/>
    </row>
    <row r="659" spans="52:53" ht="13.2" x14ac:dyDescent="0.25">
      <c r="AZ659" s="38"/>
      <c r="BA659" s="38"/>
    </row>
    <row r="660" spans="52:53" ht="13.2" x14ac:dyDescent="0.25">
      <c r="AZ660" s="38"/>
      <c r="BA660" s="38"/>
    </row>
    <row r="661" spans="52:53" ht="13.2" x14ac:dyDescent="0.25">
      <c r="AZ661" s="38"/>
      <c r="BA661" s="38"/>
    </row>
    <row r="662" spans="52:53" ht="13.2" x14ac:dyDescent="0.25">
      <c r="AZ662" s="38"/>
      <c r="BA662" s="38"/>
    </row>
    <row r="663" spans="52:53" ht="13.2" x14ac:dyDescent="0.25">
      <c r="AZ663" s="38"/>
      <c r="BA663" s="38"/>
    </row>
    <row r="664" spans="52:53" ht="13.2" x14ac:dyDescent="0.25">
      <c r="AZ664" s="38"/>
      <c r="BA664" s="38"/>
    </row>
    <row r="665" spans="52:53" ht="13.2" x14ac:dyDescent="0.25">
      <c r="AZ665" s="38"/>
      <c r="BA665" s="38"/>
    </row>
    <row r="666" spans="52:53" ht="13.2" x14ac:dyDescent="0.25">
      <c r="AZ666" s="38"/>
      <c r="BA666" s="38"/>
    </row>
    <row r="667" spans="52:53" ht="13.2" x14ac:dyDescent="0.25">
      <c r="AZ667" s="38"/>
      <c r="BA667" s="38"/>
    </row>
    <row r="668" spans="52:53" ht="13.2" x14ac:dyDescent="0.25">
      <c r="AZ668" s="38"/>
      <c r="BA668" s="38"/>
    </row>
    <row r="669" spans="52:53" ht="13.2" x14ac:dyDescent="0.25">
      <c r="AZ669" s="38"/>
      <c r="BA669" s="38"/>
    </row>
    <row r="670" spans="52:53" ht="13.2" x14ac:dyDescent="0.25">
      <c r="AZ670" s="38"/>
      <c r="BA670" s="38"/>
    </row>
    <row r="671" spans="52:53" ht="13.2" x14ac:dyDescent="0.25">
      <c r="AZ671" s="38"/>
      <c r="BA671" s="38"/>
    </row>
    <row r="672" spans="52:53" ht="13.2" x14ac:dyDescent="0.25">
      <c r="AZ672" s="38"/>
      <c r="BA672" s="38"/>
    </row>
    <row r="673" spans="52:53" ht="13.2" x14ac:dyDescent="0.25">
      <c r="AZ673" s="38"/>
      <c r="BA673" s="38"/>
    </row>
    <row r="674" spans="52:53" ht="13.2" x14ac:dyDescent="0.25">
      <c r="AZ674" s="38"/>
      <c r="BA674" s="38"/>
    </row>
    <row r="675" spans="52:53" ht="13.2" x14ac:dyDescent="0.25">
      <c r="AZ675" s="38"/>
      <c r="BA675" s="38"/>
    </row>
    <row r="676" spans="52:53" ht="13.2" x14ac:dyDescent="0.25">
      <c r="AZ676" s="38"/>
      <c r="BA676" s="38"/>
    </row>
    <row r="677" spans="52:53" ht="13.2" x14ac:dyDescent="0.25">
      <c r="AZ677" s="38"/>
      <c r="BA677" s="38"/>
    </row>
    <row r="678" spans="52:53" ht="13.2" x14ac:dyDescent="0.25">
      <c r="AZ678" s="38"/>
      <c r="BA678" s="38"/>
    </row>
    <row r="679" spans="52:53" ht="13.2" x14ac:dyDescent="0.25">
      <c r="AZ679" s="38"/>
      <c r="BA679" s="38"/>
    </row>
    <row r="680" spans="52:53" ht="13.2" x14ac:dyDescent="0.25">
      <c r="AZ680" s="38"/>
      <c r="BA680" s="38"/>
    </row>
    <row r="681" spans="52:53" ht="13.2" x14ac:dyDescent="0.25">
      <c r="AZ681" s="38"/>
      <c r="BA681" s="38"/>
    </row>
    <row r="682" spans="52:53" ht="13.2" x14ac:dyDescent="0.25">
      <c r="AZ682" s="38"/>
      <c r="BA682" s="38"/>
    </row>
    <row r="683" spans="52:53" ht="13.2" x14ac:dyDescent="0.25">
      <c r="AZ683" s="38"/>
      <c r="BA683" s="38"/>
    </row>
    <row r="684" spans="52:53" ht="13.2" x14ac:dyDescent="0.25">
      <c r="AZ684" s="38"/>
      <c r="BA684" s="38"/>
    </row>
    <row r="685" spans="52:53" ht="13.2" x14ac:dyDescent="0.25">
      <c r="AZ685" s="38"/>
      <c r="BA685" s="38"/>
    </row>
    <row r="686" spans="52:53" ht="13.2" x14ac:dyDescent="0.25">
      <c r="AZ686" s="38"/>
      <c r="BA686" s="38"/>
    </row>
    <row r="687" spans="52:53" ht="13.2" x14ac:dyDescent="0.25">
      <c r="AZ687" s="38"/>
      <c r="BA687" s="38"/>
    </row>
    <row r="688" spans="52:53" ht="13.2" x14ac:dyDescent="0.25">
      <c r="AZ688" s="38"/>
      <c r="BA688" s="38"/>
    </row>
    <row r="689" spans="52:53" ht="13.2" x14ac:dyDescent="0.25">
      <c r="AZ689" s="38"/>
      <c r="BA689" s="38"/>
    </row>
    <row r="690" spans="52:53" ht="13.2" x14ac:dyDescent="0.25">
      <c r="AZ690" s="38"/>
      <c r="BA690" s="38"/>
    </row>
    <row r="691" spans="52:53" ht="13.2" x14ac:dyDescent="0.25">
      <c r="AZ691" s="38"/>
      <c r="BA691" s="38"/>
    </row>
    <row r="692" spans="52:53" ht="13.2" x14ac:dyDescent="0.25">
      <c r="AZ692" s="38"/>
      <c r="BA692" s="38"/>
    </row>
    <row r="693" spans="52:53" ht="13.2" x14ac:dyDescent="0.25">
      <c r="AZ693" s="38"/>
      <c r="BA693" s="38"/>
    </row>
    <row r="694" spans="52:53" ht="13.2" x14ac:dyDescent="0.25">
      <c r="AZ694" s="38"/>
      <c r="BA694" s="38"/>
    </row>
    <row r="695" spans="52:53" ht="13.2" x14ac:dyDescent="0.25">
      <c r="AZ695" s="38"/>
      <c r="BA695" s="38"/>
    </row>
    <row r="696" spans="52:53" ht="13.2" x14ac:dyDescent="0.25">
      <c r="AZ696" s="38"/>
      <c r="BA696" s="38"/>
    </row>
    <row r="697" spans="52:53" ht="13.2" x14ac:dyDescent="0.25">
      <c r="AZ697" s="38"/>
      <c r="BA697" s="38"/>
    </row>
    <row r="698" spans="52:53" ht="13.2" x14ac:dyDescent="0.25">
      <c r="AZ698" s="38"/>
      <c r="BA698" s="38"/>
    </row>
    <row r="699" spans="52:53" ht="13.2" x14ac:dyDescent="0.25">
      <c r="AZ699" s="38"/>
      <c r="BA699" s="38"/>
    </row>
    <row r="700" spans="52:53" ht="13.2" x14ac:dyDescent="0.25">
      <c r="AZ700" s="38"/>
      <c r="BA700" s="38"/>
    </row>
    <row r="701" spans="52:53" ht="13.2" x14ac:dyDescent="0.25">
      <c r="AZ701" s="38"/>
      <c r="BA701" s="38"/>
    </row>
    <row r="702" spans="52:53" ht="13.2" x14ac:dyDescent="0.25">
      <c r="AZ702" s="38"/>
      <c r="BA702" s="38"/>
    </row>
    <row r="703" spans="52:53" ht="13.2" x14ac:dyDescent="0.25">
      <c r="AZ703" s="38"/>
      <c r="BA703" s="38"/>
    </row>
    <row r="704" spans="52:53" ht="13.2" x14ac:dyDescent="0.25">
      <c r="AZ704" s="38"/>
      <c r="BA704" s="38"/>
    </row>
    <row r="705" spans="52:53" ht="13.2" x14ac:dyDescent="0.25">
      <c r="AZ705" s="38"/>
      <c r="BA705" s="38"/>
    </row>
    <row r="706" spans="52:53" ht="13.2" x14ac:dyDescent="0.25">
      <c r="AZ706" s="38"/>
      <c r="BA706" s="38"/>
    </row>
    <row r="707" spans="52:53" ht="13.2" x14ac:dyDescent="0.25">
      <c r="AZ707" s="38"/>
      <c r="BA707" s="38"/>
    </row>
    <row r="708" spans="52:53" ht="13.2" x14ac:dyDescent="0.25">
      <c r="AZ708" s="38"/>
      <c r="BA708" s="38"/>
    </row>
    <row r="709" spans="52:53" ht="13.2" x14ac:dyDescent="0.25">
      <c r="AZ709" s="38"/>
      <c r="BA709" s="38"/>
    </row>
    <row r="710" spans="52:53" ht="13.2" x14ac:dyDescent="0.25">
      <c r="AZ710" s="38"/>
      <c r="BA710" s="38"/>
    </row>
    <row r="711" spans="52:53" ht="13.2" x14ac:dyDescent="0.25">
      <c r="AZ711" s="38"/>
      <c r="BA711" s="38"/>
    </row>
    <row r="712" spans="52:53" ht="13.2" x14ac:dyDescent="0.25">
      <c r="AZ712" s="38"/>
      <c r="BA712" s="38"/>
    </row>
    <row r="713" spans="52:53" ht="13.2" x14ac:dyDescent="0.25">
      <c r="AZ713" s="38"/>
      <c r="BA713" s="38"/>
    </row>
    <row r="714" spans="52:53" ht="13.2" x14ac:dyDescent="0.25">
      <c r="AZ714" s="38"/>
      <c r="BA714" s="38"/>
    </row>
    <row r="715" spans="52:53" ht="13.2" x14ac:dyDescent="0.25">
      <c r="AZ715" s="38"/>
      <c r="BA715" s="38"/>
    </row>
    <row r="716" spans="52:53" ht="13.2" x14ac:dyDescent="0.25">
      <c r="AZ716" s="38"/>
      <c r="BA716" s="38"/>
    </row>
    <row r="717" spans="52:53" ht="13.2" x14ac:dyDescent="0.25">
      <c r="AZ717" s="38"/>
      <c r="BA717" s="38"/>
    </row>
    <row r="718" spans="52:53" ht="13.2" x14ac:dyDescent="0.25">
      <c r="AZ718" s="38"/>
      <c r="BA718" s="38"/>
    </row>
    <row r="719" spans="52:53" ht="13.2" x14ac:dyDescent="0.25">
      <c r="AZ719" s="38"/>
      <c r="BA719" s="38"/>
    </row>
    <row r="720" spans="52:53" ht="13.2" x14ac:dyDescent="0.25">
      <c r="AZ720" s="38"/>
      <c r="BA720" s="38"/>
    </row>
    <row r="721" spans="52:53" ht="13.2" x14ac:dyDescent="0.25">
      <c r="AZ721" s="38"/>
      <c r="BA721" s="38"/>
    </row>
    <row r="722" spans="52:53" ht="13.2" x14ac:dyDescent="0.25">
      <c r="AZ722" s="38"/>
      <c r="BA722" s="38"/>
    </row>
    <row r="723" spans="52:53" ht="13.2" x14ac:dyDescent="0.25">
      <c r="AZ723" s="38"/>
      <c r="BA723" s="38"/>
    </row>
    <row r="724" spans="52:53" ht="13.2" x14ac:dyDescent="0.25">
      <c r="AZ724" s="38"/>
      <c r="BA724" s="38"/>
    </row>
    <row r="725" spans="52:53" ht="13.2" x14ac:dyDescent="0.25">
      <c r="AZ725" s="38"/>
      <c r="BA725" s="38"/>
    </row>
    <row r="726" spans="52:53" ht="13.2" x14ac:dyDescent="0.25">
      <c r="AZ726" s="38"/>
      <c r="BA726" s="38"/>
    </row>
    <row r="727" spans="52:53" ht="13.2" x14ac:dyDescent="0.25">
      <c r="AZ727" s="38"/>
      <c r="BA727" s="38"/>
    </row>
    <row r="728" spans="52:53" ht="13.2" x14ac:dyDescent="0.25">
      <c r="AZ728" s="38"/>
      <c r="BA728" s="38"/>
    </row>
    <row r="729" spans="52:53" ht="13.2" x14ac:dyDescent="0.25">
      <c r="AZ729" s="38"/>
      <c r="BA729" s="38"/>
    </row>
    <row r="730" spans="52:53" ht="13.2" x14ac:dyDescent="0.25">
      <c r="AZ730" s="38"/>
      <c r="BA730" s="38"/>
    </row>
    <row r="731" spans="52:53" ht="13.2" x14ac:dyDescent="0.25">
      <c r="AZ731" s="38"/>
      <c r="BA731" s="38"/>
    </row>
    <row r="732" spans="52:53" ht="13.2" x14ac:dyDescent="0.25">
      <c r="AZ732" s="38"/>
      <c r="BA732" s="38"/>
    </row>
    <row r="733" spans="52:53" ht="13.2" x14ac:dyDescent="0.25">
      <c r="AZ733" s="38"/>
      <c r="BA733" s="38"/>
    </row>
    <row r="734" spans="52:53" ht="13.2" x14ac:dyDescent="0.25">
      <c r="AZ734" s="38"/>
      <c r="BA734" s="38"/>
    </row>
    <row r="735" spans="52:53" ht="13.2" x14ac:dyDescent="0.25">
      <c r="AZ735" s="38"/>
      <c r="BA735" s="38"/>
    </row>
    <row r="736" spans="52:53" ht="13.2" x14ac:dyDescent="0.25">
      <c r="AZ736" s="38"/>
      <c r="BA736" s="38"/>
    </row>
    <row r="737" spans="52:53" ht="13.2" x14ac:dyDescent="0.25">
      <c r="AZ737" s="38"/>
      <c r="BA737" s="38"/>
    </row>
    <row r="738" spans="52:53" ht="13.2" x14ac:dyDescent="0.25">
      <c r="AZ738" s="38"/>
      <c r="BA738" s="38"/>
    </row>
    <row r="739" spans="52:53" ht="13.2" x14ac:dyDescent="0.25">
      <c r="AZ739" s="38"/>
      <c r="BA739" s="38"/>
    </row>
    <row r="740" spans="52:53" ht="13.2" x14ac:dyDescent="0.25">
      <c r="AZ740" s="38"/>
      <c r="BA740" s="38"/>
    </row>
    <row r="741" spans="52:53" ht="13.2" x14ac:dyDescent="0.25">
      <c r="AZ741" s="38"/>
      <c r="BA741" s="38"/>
    </row>
    <row r="742" spans="52:53" ht="13.2" x14ac:dyDescent="0.25">
      <c r="AZ742" s="38"/>
      <c r="BA742" s="38"/>
    </row>
    <row r="743" spans="52:53" ht="13.2" x14ac:dyDescent="0.25">
      <c r="AZ743" s="38"/>
      <c r="BA743" s="38"/>
    </row>
    <row r="744" spans="52:53" ht="13.2" x14ac:dyDescent="0.25">
      <c r="AZ744" s="38"/>
      <c r="BA744" s="38"/>
    </row>
    <row r="745" spans="52:53" ht="13.2" x14ac:dyDescent="0.25">
      <c r="AZ745" s="38"/>
      <c r="BA745" s="38"/>
    </row>
    <row r="746" spans="52:53" ht="13.2" x14ac:dyDescent="0.25">
      <c r="AZ746" s="38"/>
      <c r="BA746" s="38"/>
    </row>
    <row r="747" spans="52:53" ht="13.2" x14ac:dyDescent="0.25">
      <c r="AZ747" s="38"/>
      <c r="BA747" s="38"/>
    </row>
    <row r="748" spans="52:53" ht="13.2" x14ac:dyDescent="0.25">
      <c r="AZ748" s="38"/>
      <c r="BA748" s="38"/>
    </row>
    <row r="749" spans="52:53" ht="13.2" x14ac:dyDescent="0.25">
      <c r="AZ749" s="38"/>
      <c r="BA749" s="38"/>
    </row>
    <row r="750" spans="52:53" ht="13.2" x14ac:dyDescent="0.25">
      <c r="AZ750" s="38"/>
      <c r="BA750" s="38"/>
    </row>
    <row r="751" spans="52:53" ht="13.2" x14ac:dyDescent="0.25">
      <c r="AZ751" s="38"/>
      <c r="BA751" s="38"/>
    </row>
    <row r="752" spans="52:53" ht="13.2" x14ac:dyDescent="0.25">
      <c r="AZ752" s="38"/>
      <c r="BA752" s="38"/>
    </row>
    <row r="753" spans="52:53" ht="13.2" x14ac:dyDescent="0.25">
      <c r="AZ753" s="38"/>
      <c r="BA753" s="38"/>
    </row>
    <row r="754" spans="52:53" ht="13.2" x14ac:dyDescent="0.25">
      <c r="AZ754" s="38"/>
      <c r="BA754" s="38"/>
    </row>
    <row r="755" spans="52:53" ht="13.2" x14ac:dyDescent="0.25">
      <c r="AZ755" s="38"/>
      <c r="BA755" s="38"/>
    </row>
    <row r="756" spans="52:53" ht="13.2" x14ac:dyDescent="0.25">
      <c r="AZ756" s="38"/>
      <c r="BA756" s="38"/>
    </row>
    <row r="757" spans="52:53" ht="13.2" x14ac:dyDescent="0.25">
      <c r="AZ757" s="38"/>
      <c r="BA757" s="38"/>
    </row>
    <row r="758" spans="52:53" ht="13.2" x14ac:dyDescent="0.25">
      <c r="AZ758" s="38"/>
      <c r="BA758" s="38"/>
    </row>
    <row r="759" spans="52:53" ht="13.2" x14ac:dyDescent="0.25">
      <c r="AZ759" s="38"/>
      <c r="BA759" s="38"/>
    </row>
    <row r="760" spans="52:53" ht="13.2" x14ac:dyDescent="0.25">
      <c r="AZ760" s="38"/>
      <c r="BA760" s="38"/>
    </row>
    <row r="761" spans="52:53" ht="13.2" x14ac:dyDescent="0.25">
      <c r="AZ761" s="38"/>
      <c r="BA761" s="38"/>
    </row>
    <row r="762" spans="52:53" ht="13.2" x14ac:dyDescent="0.25">
      <c r="AZ762" s="38"/>
      <c r="BA762" s="38"/>
    </row>
    <row r="763" spans="52:53" ht="13.2" x14ac:dyDescent="0.25">
      <c r="AZ763" s="38"/>
      <c r="BA763" s="38"/>
    </row>
    <row r="764" spans="52:53" ht="13.2" x14ac:dyDescent="0.25">
      <c r="AZ764" s="38"/>
      <c r="BA764" s="38"/>
    </row>
    <row r="765" spans="52:53" ht="13.2" x14ac:dyDescent="0.25">
      <c r="AZ765" s="38"/>
      <c r="BA765" s="38"/>
    </row>
    <row r="766" spans="52:53" ht="13.2" x14ac:dyDescent="0.25">
      <c r="AZ766" s="38"/>
      <c r="BA766" s="38"/>
    </row>
    <row r="767" spans="52:53" ht="13.2" x14ac:dyDescent="0.25">
      <c r="AZ767" s="38"/>
      <c r="BA767" s="38"/>
    </row>
    <row r="768" spans="52:53" ht="13.2" x14ac:dyDescent="0.25">
      <c r="AZ768" s="38"/>
      <c r="BA768" s="38"/>
    </row>
    <row r="769" spans="52:53" ht="13.2" x14ac:dyDescent="0.25">
      <c r="AZ769" s="38"/>
      <c r="BA769" s="38"/>
    </row>
    <row r="770" spans="52:53" ht="13.2" x14ac:dyDescent="0.25">
      <c r="AZ770" s="38"/>
      <c r="BA770" s="38"/>
    </row>
    <row r="771" spans="52:53" ht="13.2" x14ac:dyDescent="0.25">
      <c r="AZ771" s="38"/>
      <c r="BA771" s="38"/>
    </row>
    <row r="772" spans="52:53" ht="13.2" x14ac:dyDescent="0.25">
      <c r="AZ772" s="38"/>
      <c r="BA772" s="38"/>
    </row>
    <row r="773" spans="52:53" ht="13.2" x14ac:dyDescent="0.25">
      <c r="AZ773" s="38"/>
      <c r="BA773" s="38"/>
    </row>
    <row r="774" spans="52:53" ht="13.2" x14ac:dyDescent="0.25">
      <c r="AZ774" s="38"/>
      <c r="BA774" s="38"/>
    </row>
    <row r="775" spans="52:53" ht="13.2" x14ac:dyDescent="0.25">
      <c r="AZ775" s="38"/>
      <c r="BA775" s="38"/>
    </row>
    <row r="776" spans="52:53" ht="13.2" x14ac:dyDescent="0.25">
      <c r="AZ776" s="38"/>
      <c r="BA776" s="38"/>
    </row>
    <row r="777" spans="52:53" ht="13.2" x14ac:dyDescent="0.25">
      <c r="AZ777" s="38"/>
      <c r="BA777" s="38"/>
    </row>
    <row r="778" spans="52:53" ht="13.2" x14ac:dyDescent="0.25">
      <c r="AZ778" s="38"/>
      <c r="BA778" s="38"/>
    </row>
    <row r="779" spans="52:53" ht="13.2" x14ac:dyDescent="0.25">
      <c r="AZ779" s="38"/>
      <c r="BA779" s="38"/>
    </row>
    <row r="780" spans="52:53" ht="13.2" x14ac:dyDescent="0.25">
      <c r="AZ780" s="38"/>
      <c r="BA780" s="38"/>
    </row>
    <row r="781" spans="52:53" ht="13.2" x14ac:dyDescent="0.25">
      <c r="AZ781" s="38"/>
      <c r="BA781" s="38"/>
    </row>
    <row r="782" spans="52:53" ht="13.2" x14ac:dyDescent="0.25">
      <c r="AZ782" s="38"/>
      <c r="BA782" s="38"/>
    </row>
    <row r="783" spans="52:53" ht="13.2" x14ac:dyDescent="0.25">
      <c r="AZ783" s="38"/>
      <c r="BA783" s="38"/>
    </row>
    <row r="784" spans="52:53" ht="13.2" x14ac:dyDescent="0.25">
      <c r="AZ784" s="38"/>
      <c r="BA784" s="38"/>
    </row>
    <row r="785" spans="52:53" ht="13.2" x14ac:dyDescent="0.25">
      <c r="AZ785" s="38"/>
      <c r="BA785" s="38"/>
    </row>
    <row r="786" spans="52:53" ht="13.2" x14ac:dyDescent="0.25">
      <c r="AZ786" s="38"/>
      <c r="BA786" s="38"/>
    </row>
    <row r="787" spans="52:53" ht="13.2" x14ac:dyDescent="0.25">
      <c r="AZ787" s="38"/>
      <c r="BA787" s="38"/>
    </row>
    <row r="788" spans="52:53" ht="13.2" x14ac:dyDescent="0.25">
      <c r="AZ788" s="38"/>
      <c r="BA788" s="38"/>
    </row>
    <row r="789" spans="52:53" ht="13.2" x14ac:dyDescent="0.25">
      <c r="AZ789" s="38"/>
      <c r="BA789" s="38"/>
    </row>
    <row r="790" spans="52:53" ht="13.2" x14ac:dyDescent="0.25">
      <c r="AZ790" s="38"/>
      <c r="BA790" s="38"/>
    </row>
    <row r="791" spans="52:53" ht="13.2" x14ac:dyDescent="0.25">
      <c r="AZ791" s="38"/>
      <c r="BA791" s="38"/>
    </row>
    <row r="792" spans="52:53" ht="13.2" x14ac:dyDescent="0.25">
      <c r="AZ792" s="38"/>
      <c r="BA792" s="38"/>
    </row>
    <row r="793" spans="52:53" ht="13.2" x14ac:dyDescent="0.25">
      <c r="AZ793" s="38"/>
      <c r="BA793" s="38"/>
    </row>
    <row r="794" spans="52:53" ht="13.2" x14ac:dyDescent="0.25">
      <c r="AZ794" s="38"/>
      <c r="BA794" s="38"/>
    </row>
    <row r="795" spans="52:53" ht="13.2" x14ac:dyDescent="0.25">
      <c r="AZ795" s="38"/>
      <c r="BA795" s="38"/>
    </row>
    <row r="796" spans="52:53" ht="13.2" x14ac:dyDescent="0.25">
      <c r="AZ796" s="38"/>
      <c r="BA796" s="38"/>
    </row>
    <row r="797" spans="52:53" ht="13.2" x14ac:dyDescent="0.25">
      <c r="AZ797" s="38"/>
      <c r="BA797" s="38"/>
    </row>
    <row r="798" spans="52:53" ht="13.2" x14ac:dyDescent="0.25">
      <c r="AZ798" s="38"/>
      <c r="BA798" s="38"/>
    </row>
    <row r="799" spans="52:53" ht="13.2" x14ac:dyDescent="0.25">
      <c r="AZ799" s="38"/>
      <c r="BA799" s="38"/>
    </row>
    <row r="800" spans="52:53" ht="13.2" x14ac:dyDescent="0.25">
      <c r="AZ800" s="38"/>
      <c r="BA800" s="38"/>
    </row>
    <row r="801" spans="52:53" ht="13.2" x14ac:dyDescent="0.25">
      <c r="AZ801" s="38"/>
      <c r="BA801" s="38"/>
    </row>
    <row r="802" spans="52:53" ht="13.2" x14ac:dyDescent="0.25">
      <c r="AZ802" s="38"/>
      <c r="BA802" s="38"/>
    </row>
    <row r="803" spans="52:53" ht="13.2" x14ac:dyDescent="0.25">
      <c r="AZ803" s="38"/>
      <c r="BA803" s="38"/>
    </row>
    <row r="804" spans="52:53" ht="13.2" x14ac:dyDescent="0.25">
      <c r="AZ804" s="38"/>
      <c r="BA804" s="38"/>
    </row>
    <row r="805" spans="52:53" ht="13.2" x14ac:dyDescent="0.25">
      <c r="AZ805" s="38"/>
      <c r="BA805" s="38"/>
    </row>
    <row r="806" spans="52:53" ht="13.2" x14ac:dyDescent="0.25">
      <c r="AZ806" s="38"/>
      <c r="BA806" s="38"/>
    </row>
    <row r="807" spans="52:53" ht="13.2" x14ac:dyDescent="0.25">
      <c r="AZ807" s="38"/>
      <c r="BA807" s="38"/>
    </row>
    <row r="808" spans="52:53" ht="13.2" x14ac:dyDescent="0.25">
      <c r="AZ808" s="38"/>
      <c r="BA808" s="38"/>
    </row>
    <row r="809" spans="52:53" ht="13.2" x14ac:dyDescent="0.25">
      <c r="AZ809" s="38"/>
      <c r="BA809" s="38"/>
    </row>
    <row r="810" spans="52:53" ht="13.2" x14ac:dyDescent="0.25">
      <c r="AZ810" s="38"/>
      <c r="BA810" s="38"/>
    </row>
    <row r="811" spans="52:53" ht="13.2" x14ac:dyDescent="0.25">
      <c r="AZ811" s="38"/>
      <c r="BA811" s="38"/>
    </row>
    <row r="812" spans="52:53" ht="13.2" x14ac:dyDescent="0.25">
      <c r="AZ812" s="38"/>
      <c r="BA812" s="38"/>
    </row>
    <row r="813" spans="52:53" ht="13.2" x14ac:dyDescent="0.25">
      <c r="AZ813" s="38"/>
      <c r="BA813" s="38"/>
    </row>
    <row r="814" spans="52:53" ht="13.2" x14ac:dyDescent="0.25">
      <c r="AZ814" s="38"/>
      <c r="BA814" s="38"/>
    </row>
    <row r="815" spans="52:53" ht="13.2" x14ac:dyDescent="0.25">
      <c r="AZ815" s="38"/>
      <c r="BA815" s="38"/>
    </row>
    <row r="816" spans="52:53" ht="13.2" x14ac:dyDescent="0.25">
      <c r="AZ816" s="38"/>
      <c r="BA816" s="38"/>
    </row>
    <row r="817" spans="52:53" ht="13.2" x14ac:dyDescent="0.25">
      <c r="AZ817" s="38"/>
      <c r="BA817" s="38"/>
    </row>
    <row r="818" spans="52:53" ht="13.2" x14ac:dyDescent="0.25">
      <c r="AZ818" s="38"/>
      <c r="BA818" s="38"/>
    </row>
    <row r="819" spans="52:53" ht="13.2" x14ac:dyDescent="0.25">
      <c r="AZ819" s="38"/>
      <c r="BA819" s="38"/>
    </row>
    <row r="820" spans="52:53" ht="13.2" x14ac:dyDescent="0.25">
      <c r="AZ820" s="38"/>
      <c r="BA820" s="38"/>
    </row>
    <row r="821" spans="52:53" ht="13.2" x14ac:dyDescent="0.25">
      <c r="AZ821" s="38"/>
      <c r="BA821" s="38"/>
    </row>
    <row r="822" spans="52:53" ht="13.2" x14ac:dyDescent="0.25">
      <c r="AZ822" s="38"/>
      <c r="BA822" s="38"/>
    </row>
    <row r="823" spans="52:53" ht="13.2" x14ac:dyDescent="0.25">
      <c r="AZ823" s="38"/>
      <c r="BA823" s="38"/>
    </row>
    <row r="824" spans="52:53" ht="13.2" x14ac:dyDescent="0.25">
      <c r="AZ824" s="38"/>
      <c r="BA824" s="38"/>
    </row>
    <row r="825" spans="52:53" ht="13.2" x14ac:dyDescent="0.25">
      <c r="AZ825" s="38"/>
      <c r="BA825" s="38"/>
    </row>
    <row r="826" spans="52:53" ht="13.2" x14ac:dyDescent="0.25">
      <c r="AZ826" s="38"/>
      <c r="BA826" s="38"/>
    </row>
    <row r="827" spans="52:53" ht="13.2" x14ac:dyDescent="0.25">
      <c r="AZ827" s="38"/>
      <c r="BA827" s="38"/>
    </row>
    <row r="828" spans="52:53" ht="13.2" x14ac:dyDescent="0.25">
      <c r="AZ828" s="38"/>
      <c r="BA828" s="38"/>
    </row>
    <row r="829" spans="52:53" ht="13.2" x14ac:dyDescent="0.25">
      <c r="AZ829" s="38"/>
      <c r="BA829" s="38"/>
    </row>
    <row r="830" spans="52:53" ht="13.2" x14ac:dyDescent="0.25">
      <c r="AZ830" s="38"/>
      <c r="BA830" s="38"/>
    </row>
    <row r="831" spans="52:53" ht="13.2" x14ac:dyDescent="0.25">
      <c r="AZ831" s="38"/>
      <c r="BA831" s="38"/>
    </row>
    <row r="832" spans="52:53" ht="13.2" x14ac:dyDescent="0.25">
      <c r="AZ832" s="38"/>
      <c r="BA832" s="38"/>
    </row>
    <row r="833" spans="52:53" ht="13.2" x14ac:dyDescent="0.25">
      <c r="AZ833" s="38"/>
      <c r="BA833" s="38"/>
    </row>
    <row r="834" spans="52:53" ht="13.2" x14ac:dyDescent="0.25">
      <c r="AZ834" s="38"/>
      <c r="BA834" s="38"/>
    </row>
    <row r="835" spans="52:53" ht="13.2" x14ac:dyDescent="0.25">
      <c r="AZ835" s="38"/>
      <c r="BA835" s="38"/>
    </row>
    <row r="836" spans="52:53" ht="13.2" x14ac:dyDescent="0.25">
      <c r="AZ836" s="38"/>
      <c r="BA836" s="38"/>
    </row>
    <row r="837" spans="52:53" ht="13.2" x14ac:dyDescent="0.25">
      <c r="AZ837" s="38"/>
      <c r="BA837" s="38"/>
    </row>
    <row r="838" spans="52:53" ht="13.2" x14ac:dyDescent="0.25">
      <c r="AZ838" s="38"/>
      <c r="BA838" s="38"/>
    </row>
    <row r="839" spans="52:53" ht="13.2" x14ac:dyDescent="0.25">
      <c r="AZ839" s="38"/>
      <c r="BA839" s="38"/>
    </row>
    <row r="840" spans="52:53" ht="13.2" x14ac:dyDescent="0.25">
      <c r="AZ840" s="38"/>
      <c r="BA840" s="38"/>
    </row>
    <row r="841" spans="52:53" ht="13.2" x14ac:dyDescent="0.25">
      <c r="AZ841" s="38"/>
      <c r="BA841" s="38"/>
    </row>
    <row r="842" spans="52:53" ht="13.2" x14ac:dyDescent="0.25">
      <c r="AZ842" s="38"/>
      <c r="BA842" s="38"/>
    </row>
    <row r="843" spans="52:53" ht="13.2" x14ac:dyDescent="0.25">
      <c r="AZ843" s="38"/>
      <c r="BA843" s="38"/>
    </row>
    <row r="844" spans="52:53" ht="13.2" x14ac:dyDescent="0.25">
      <c r="AZ844" s="38"/>
      <c r="BA844" s="38"/>
    </row>
    <row r="845" spans="52:53" ht="13.2" x14ac:dyDescent="0.25">
      <c r="AZ845" s="38"/>
      <c r="BA845" s="38"/>
    </row>
    <row r="846" spans="52:53" ht="13.2" x14ac:dyDescent="0.25">
      <c r="AZ846" s="38"/>
      <c r="BA846" s="38"/>
    </row>
    <row r="847" spans="52:53" ht="13.2" x14ac:dyDescent="0.25">
      <c r="AZ847" s="38"/>
      <c r="BA847" s="38"/>
    </row>
    <row r="848" spans="52:53" ht="13.2" x14ac:dyDescent="0.25">
      <c r="AZ848" s="38"/>
      <c r="BA848" s="38"/>
    </row>
    <row r="849" spans="52:53" ht="13.2" x14ac:dyDescent="0.25">
      <c r="AZ849" s="38"/>
      <c r="BA849" s="38"/>
    </row>
    <row r="850" spans="52:53" ht="13.2" x14ac:dyDescent="0.25">
      <c r="AZ850" s="38"/>
      <c r="BA850" s="38"/>
    </row>
    <row r="851" spans="52:53" ht="13.2" x14ac:dyDescent="0.25">
      <c r="AZ851" s="38"/>
      <c r="BA851" s="38"/>
    </row>
    <row r="852" spans="52:53" ht="13.2" x14ac:dyDescent="0.25">
      <c r="AZ852" s="38"/>
      <c r="BA852" s="38"/>
    </row>
    <row r="853" spans="52:53" ht="13.2" x14ac:dyDescent="0.25">
      <c r="AZ853" s="38"/>
      <c r="BA853" s="38"/>
    </row>
    <row r="854" spans="52:53" ht="13.2" x14ac:dyDescent="0.25">
      <c r="AZ854" s="38"/>
      <c r="BA854" s="38"/>
    </row>
    <row r="855" spans="52:53" ht="13.2" x14ac:dyDescent="0.25">
      <c r="AZ855" s="38"/>
      <c r="BA855" s="38"/>
    </row>
    <row r="856" spans="52:53" ht="13.2" x14ac:dyDescent="0.25">
      <c r="AZ856" s="38"/>
      <c r="BA856" s="38"/>
    </row>
    <row r="857" spans="52:53" ht="13.2" x14ac:dyDescent="0.25">
      <c r="AZ857" s="38"/>
      <c r="BA857" s="38"/>
    </row>
    <row r="858" spans="52:53" ht="13.2" x14ac:dyDescent="0.25">
      <c r="AZ858" s="38"/>
      <c r="BA858" s="38"/>
    </row>
    <row r="859" spans="52:53" ht="13.2" x14ac:dyDescent="0.25">
      <c r="AZ859" s="38"/>
      <c r="BA859" s="38"/>
    </row>
    <row r="860" spans="52:53" ht="13.2" x14ac:dyDescent="0.25">
      <c r="AZ860" s="38"/>
      <c r="BA860" s="38"/>
    </row>
    <row r="861" spans="52:53" ht="13.2" x14ac:dyDescent="0.25">
      <c r="AZ861" s="38"/>
      <c r="BA861" s="38"/>
    </row>
    <row r="862" spans="52:53" ht="13.2" x14ac:dyDescent="0.25">
      <c r="AZ862" s="38"/>
      <c r="BA862" s="38"/>
    </row>
    <row r="863" spans="52:53" ht="13.2" x14ac:dyDescent="0.25">
      <c r="AZ863" s="38"/>
      <c r="BA863" s="38"/>
    </row>
    <row r="864" spans="52:53" ht="13.2" x14ac:dyDescent="0.25">
      <c r="AZ864" s="38"/>
      <c r="BA864" s="38"/>
    </row>
    <row r="865" spans="52:53" ht="13.2" x14ac:dyDescent="0.25">
      <c r="AZ865" s="38"/>
      <c r="BA865" s="38"/>
    </row>
    <row r="866" spans="52:53" ht="13.2" x14ac:dyDescent="0.25">
      <c r="AZ866" s="38"/>
      <c r="BA866" s="38"/>
    </row>
    <row r="867" spans="52:53" ht="13.2" x14ac:dyDescent="0.25">
      <c r="AZ867" s="38"/>
      <c r="BA867" s="38"/>
    </row>
    <row r="868" spans="52:53" ht="13.2" x14ac:dyDescent="0.25">
      <c r="AZ868" s="38"/>
      <c r="BA868" s="38"/>
    </row>
    <row r="869" spans="52:53" ht="13.2" x14ac:dyDescent="0.25">
      <c r="AZ869" s="38"/>
      <c r="BA869" s="38"/>
    </row>
    <row r="870" spans="52:53" ht="13.2" x14ac:dyDescent="0.25">
      <c r="AZ870" s="38"/>
      <c r="BA870" s="38"/>
    </row>
    <row r="871" spans="52:53" ht="13.2" x14ac:dyDescent="0.25">
      <c r="AZ871" s="38"/>
      <c r="BA871" s="38"/>
    </row>
    <row r="872" spans="52:53" ht="13.2" x14ac:dyDescent="0.25">
      <c r="AZ872" s="38"/>
      <c r="BA872" s="38"/>
    </row>
    <row r="873" spans="52:53" ht="13.2" x14ac:dyDescent="0.25">
      <c r="AZ873" s="38"/>
      <c r="BA873" s="38"/>
    </row>
    <row r="874" spans="52:53" ht="13.2" x14ac:dyDescent="0.25">
      <c r="AZ874" s="38"/>
      <c r="BA874" s="38"/>
    </row>
    <row r="875" spans="52:53" ht="13.2" x14ac:dyDescent="0.25">
      <c r="AZ875" s="38"/>
      <c r="BA875" s="38"/>
    </row>
    <row r="876" spans="52:53" ht="13.2" x14ac:dyDescent="0.25">
      <c r="AZ876" s="38"/>
      <c r="BA876" s="38"/>
    </row>
    <row r="877" spans="52:53" ht="13.2" x14ac:dyDescent="0.25">
      <c r="AZ877" s="38"/>
      <c r="BA877" s="38"/>
    </row>
    <row r="878" spans="52:53" ht="13.2" x14ac:dyDescent="0.25">
      <c r="AZ878" s="38"/>
      <c r="BA878" s="38"/>
    </row>
    <row r="879" spans="52:53" ht="13.2" x14ac:dyDescent="0.25">
      <c r="AZ879" s="38"/>
      <c r="BA879" s="38"/>
    </row>
    <row r="880" spans="52:53" ht="13.2" x14ac:dyDescent="0.25">
      <c r="AZ880" s="38"/>
      <c r="BA880" s="38"/>
    </row>
    <row r="881" spans="52:53" ht="13.2" x14ac:dyDescent="0.25">
      <c r="AZ881" s="38"/>
      <c r="BA881" s="38"/>
    </row>
    <row r="882" spans="52:53" ht="13.2" x14ac:dyDescent="0.25">
      <c r="AZ882" s="38"/>
      <c r="BA882" s="38"/>
    </row>
    <row r="883" spans="52:53" ht="13.2" x14ac:dyDescent="0.25">
      <c r="AZ883" s="38"/>
      <c r="BA883" s="38"/>
    </row>
    <row r="884" spans="52:53" ht="13.2" x14ac:dyDescent="0.25">
      <c r="AZ884" s="38"/>
      <c r="BA884" s="38"/>
    </row>
    <row r="885" spans="52:53" ht="13.2" x14ac:dyDescent="0.25">
      <c r="AZ885" s="38"/>
      <c r="BA885" s="38"/>
    </row>
    <row r="886" spans="52:53" ht="13.2" x14ac:dyDescent="0.25">
      <c r="AZ886" s="38"/>
      <c r="BA886" s="38"/>
    </row>
    <row r="887" spans="52:53" ht="13.2" x14ac:dyDescent="0.25">
      <c r="AZ887" s="38"/>
      <c r="BA887" s="38"/>
    </row>
    <row r="888" spans="52:53" ht="13.2" x14ac:dyDescent="0.25">
      <c r="AZ888" s="38"/>
      <c r="BA888" s="38"/>
    </row>
    <row r="889" spans="52:53" ht="13.2" x14ac:dyDescent="0.25">
      <c r="AZ889" s="38"/>
      <c r="BA889" s="38"/>
    </row>
    <row r="890" spans="52:53" ht="13.2" x14ac:dyDescent="0.25">
      <c r="AZ890" s="38"/>
      <c r="BA890" s="38"/>
    </row>
    <row r="891" spans="52:53" ht="13.2" x14ac:dyDescent="0.25">
      <c r="AZ891" s="38"/>
      <c r="BA891" s="38"/>
    </row>
    <row r="892" spans="52:53" ht="13.2" x14ac:dyDescent="0.25">
      <c r="AZ892" s="38"/>
      <c r="BA892" s="38"/>
    </row>
    <row r="893" spans="52:53" ht="13.2" x14ac:dyDescent="0.25">
      <c r="AZ893" s="38"/>
      <c r="BA893" s="38"/>
    </row>
    <row r="894" spans="52:53" ht="13.2" x14ac:dyDescent="0.25">
      <c r="AZ894" s="38"/>
      <c r="BA894" s="38"/>
    </row>
    <row r="895" spans="52:53" ht="13.2" x14ac:dyDescent="0.25">
      <c r="AZ895" s="38"/>
      <c r="BA895" s="38"/>
    </row>
    <row r="896" spans="52:53" ht="13.2" x14ac:dyDescent="0.25">
      <c r="AZ896" s="38"/>
      <c r="BA896" s="38"/>
    </row>
    <row r="897" spans="52:53" ht="13.2" x14ac:dyDescent="0.25">
      <c r="AZ897" s="38"/>
      <c r="BA897" s="38"/>
    </row>
    <row r="898" spans="52:53" ht="13.2" x14ac:dyDescent="0.25">
      <c r="AZ898" s="38"/>
      <c r="BA898" s="38"/>
    </row>
    <row r="899" spans="52:53" ht="13.2" x14ac:dyDescent="0.25">
      <c r="AZ899" s="38"/>
      <c r="BA899" s="38"/>
    </row>
    <row r="900" spans="52:53" ht="13.2" x14ac:dyDescent="0.25">
      <c r="AZ900" s="38"/>
      <c r="BA900" s="38"/>
    </row>
    <row r="901" spans="52:53" ht="13.2" x14ac:dyDescent="0.25">
      <c r="AZ901" s="38"/>
      <c r="BA901" s="38"/>
    </row>
    <row r="902" spans="52:53" ht="13.2" x14ac:dyDescent="0.25">
      <c r="AZ902" s="38"/>
      <c r="BA902" s="38"/>
    </row>
    <row r="903" spans="52:53" ht="13.2" x14ac:dyDescent="0.25">
      <c r="AZ903" s="38"/>
      <c r="BA903" s="38"/>
    </row>
    <row r="904" spans="52:53" ht="13.2" x14ac:dyDescent="0.25">
      <c r="AZ904" s="38"/>
      <c r="BA904" s="38"/>
    </row>
    <row r="905" spans="52:53" ht="13.2" x14ac:dyDescent="0.25">
      <c r="AZ905" s="38"/>
      <c r="BA905" s="38"/>
    </row>
    <row r="906" spans="52:53" ht="13.2" x14ac:dyDescent="0.25">
      <c r="AZ906" s="38"/>
      <c r="BA906" s="38"/>
    </row>
    <row r="907" spans="52:53" ht="13.2" x14ac:dyDescent="0.25">
      <c r="AZ907" s="38"/>
      <c r="BA907" s="38"/>
    </row>
    <row r="908" spans="52:53" ht="13.2" x14ac:dyDescent="0.25">
      <c r="AZ908" s="38"/>
      <c r="BA908" s="38"/>
    </row>
    <row r="909" spans="52:53" ht="13.2" x14ac:dyDescent="0.25">
      <c r="AZ909" s="38"/>
      <c r="BA909" s="38"/>
    </row>
    <row r="910" spans="52:53" ht="13.2" x14ac:dyDescent="0.25">
      <c r="AZ910" s="38"/>
      <c r="BA910" s="38"/>
    </row>
    <row r="911" spans="52:53" ht="13.2" x14ac:dyDescent="0.25">
      <c r="AZ911" s="38"/>
      <c r="BA911" s="38"/>
    </row>
    <row r="912" spans="52:53" ht="13.2" x14ac:dyDescent="0.25">
      <c r="AZ912" s="38"/>
      <c r="BA912" s="38"/>
    </row>
    <row r="913" spans="52:53" ht="13.2" x14ac:dyDescent="0.25">
      <c r="AZ913" s="38"/>
      <c r="BA913" s="38"/>
    </row>
    <row r="914" spans="52:53" ht="13.2" x14ac:dyDescent="0.25">
      <c r="AZ914" s="38"/>
      <c r="BA914" s="38"/>
    </row>
    <row r="915" spans="52:53" ht="13.2" x14ac:dyDescent="0.25">
      <c r="AZ915" s="38"/>
      <c r="BA915" s="38"/>
    </row>
    <row r="916" spans="52:53" ht="13.2" x14ac:dyDescent="0.25">
      <c r="AZ916" s="38"/>
      <c r="BA916" s="38"/>
    </row>
    <row r="917" spans="52:53" ht="13.2" x14ac:dyDescent="0.25">
      <c r="AZ917" s="38"/>
      <c r="BA917" s="38"/>
    </row>
    <row r="918" spans="52:53" ht="13.2" x14ac:dyDescent="0.25">
      <c r="AZ918" s="38"/>
      <c r="BA918" s="38"/>
    </row>
    <row r="919" spans="52:53" ht="13.2" x14ac:dyDescent="0.25">
      <c r="AZ919" s="38"/>
      <c r="BA919" s="38"/>
    </row>
    <row r="920" spans="52:53" ht="13.2" x14ac:dyDescent="0.25">
      <c r="AZ920" s="38"/>
      <c r="BA920" s="38"/>
    </row>
    <row r="921" spans="52:53" ht="13.2" x14ac:dyDescent="0.25">
      <c r="AZ921" s="38"/>
      <c r="BA921" s="38"/>
    </row>
    <row r="922" spans="52:53" ht="13.2" x14ac:dyDescent="0.25">
      <c r="AZ922" s="38"/>
      <c r="BA922" s="38"/>
    </row>
    <row r="923" spans="52:53" ht="13.2" x14ac:dyDescent="0.25">
      <c r="AZ923" s="38"/>
      <c r="BA923" s="38"/>
    </row>
    <row r="924" spans="52:53" ht="13.2" x14ac:dyDescent="0.25">
      <c r="AZ924" s="38"/>
      <c r="BA924" s="38"/>
    </row>
    <row r="925" spans="52:53" ht="13.2" x14ac:dyDescent="0.25">
      <c r="AZ925" s="38"/>
      <c r="BA925" s="38"/>
    </row>
    <row r="926" spans="52:53" ht="13.2" x14ac:dyDescent="0.25">
      <c r="AZ926" s="38"/>
      <c r="BA926" s="38"/>
    </row>
    <row r="927" spans="52:53" ht="13.2" x14ac:dyDescent="0.25">
      <c r="AZ927" s="38"/>
      <c r="BA927" s="38"/>
    </row>
    <row r="928" spans="52:53" ht="13.2" x14ac:dyDescent="0.25">
      <c r="AZ928" s="38"/>
      <c r="BA928" s="38"/>
    </row>
    <row r="929" spans="52:53" ht="13.2" x14ac:dyDescent="0.25">
      <c r="AZ929" s="38"/>
      <c r="BA929" s="38"/>
    </row>
    <row r="930" spans="52:53" ht="13.2" x14ac:dyDescent="0.25">
      <c r="AZ930" s="38"/>
      <c r="BA930" s="38"/>
    </row>
    <row r="931" spans="52:53" ht="13.2" x14ac:dyDescent="0.25">
      <c r="AZ931" s="38"/>
      <c r="BA931" s="38"/>
    </row>
    <row r="932" spans="52:53" ht="13.2" x14ac:dyDescent="0.25">
      <c r="AZ932" s="38"/>
      <c r="BA932" s="38"/>
    </row>
    <row r="933" spans="52:53" ht="13.2" x14ac:dyDescent="0.25">
      <c r="AZ933" s="38"/>
      <c r="BA933" s="38"/>
    </row>
    <row r="934" spans="52:53" ht="13.2" x14ac:dyDescent="0.25">
      <c r="AZ934" s="38"/>
      <c r="BA934" s="38"/>
    </row>
    <row r="935" spans="52:53" ht="13.2" x14ac:dyDescent="0.25">
      <c r="AZ935" s="38"/>
      <c r="BA935" s="38"/>
    </row>
    <row r="936" spans="52:53" ht="13.2" x14ac:dyDescent="0.25">
      <c r="AZ936" s="38"/>
      <c r="BA936" s="38"/>
    </row>
    <row r="937" spans="52:53" ht="13.2" x14ac:dyDescent="0.25">
      <c r="AZ937" s="38"/>
      <c r="BA937" s="38"/>
    </row>
    <row r="938" spans="52:53" ht="13.2" x14ac:dyDescent="0.25">
      <c r="AZ938" s="38"/>
      <c r="BA938" s="38"/>
    </row>
    <row r="939" spans="52:53" ht="13.2" x14ac:dyDescent="0.25">
      <c r="AZ939" s="38"/>
      <c r="BA939" s="38"/>
    </row>
    <row r="940" spans="52:53" ht="13.2" x14ac:dyDescent="0.25">
      <c r="AZ940" s="38"/>
      <c r="BA940" s="38"/>
    </row>
    <row r="941" spans="52:53" ht="13.2" x14ac:dyDescent="0.25">
      <c r="AZ941" s="38"/>
      <c r="BA941" s="38"/>
    </row>
    <row r="942" spans="52:53" ht="13.2" x14ac:dyDescent="0.25">
      <c r="AZ942" s="38"/>
      <c r="BA942" s="38"/>
    </row>
    <row r="943" spans="52:53" ht="13.2" x14ac:dyDescent="0.25">
      <c r="AZ943" s="38"/>
      <c r="BA943" s="38"/>
    </row>
    <row r="944" spans="52:53" ht="13.2" x14ac:dyDescent="0.25">
      <c r="AZ944" s="38"/>
      <c r="BA944" s="38"/>
    </row>
    <row r="945" spans="52:53" ht="13.2" x14ac:dyDescent="0.25">
      <c r="AZ945" s="38"/>
      <c r="BA945" s="38"/>
    </row>
    <row r="946" spans="52:53" ht="13.2" x14ac:dyDescent="0.25">
      <c r="AZ946" s="38"/>
      <c r="BA946" s="38"/>
    </row>
    <row r="947" spans="52:53" ht="13.2" x14ac:dyDescent="0.25">
      <c r="AZ947" s="38"/>
      <c r="BA947" s="38"/>
    </row>
    <row r="948" spans="52:53" ht="13.2" x14ac:dyDescent="0.25">
      <c r="AZ948" s="38"/>
      <c r="BA948" s="38"/>
    </row>
    <row r="949" spans="52:53" ht="13.2" x14ac:dyDescent="0.25">
      <c r="AZ949" s="38"/>
      <c r="BA949" s="38"/>
    </row>
    <row r="950" spans="52:53" ht="13.2" x14ac:dyDescent="0.25">
      <c r="AZ950" s="38"/>
      <c r="BA950" s="38"/>
    </row>
    <row r="951" spans="52:53" ht="13.2" x14ac:dyDescent="0.25">
      <c r="AZ951" s="38"/>
      <c r="BA951" s="38"/>
    </row>
    <row r="952" spans="52:53" ht="13.2" x14ac:dyDescent="0.25">
      <c r="AZ952" s="38"/>
      <c r="BA952" s="38"/>
    </row>
    <row r="953" spans="52:53" ht="13.2" x14ac:dyDescent="0.25">
      <c r="AZ953" s="38"/>
      <c r="BA953" s="38"/>
    </row>
    <row r="954" spans="52:53" ht="13.2" x14ac:dyDescent="0.25">
      <c r="AZ954" s="38"/>
      <c r="BA954" s="38"/>
    </row>
    <row r="955" spans="52:53" ht="13.2" x14ac:dyDescent="0.25">
      <c r="AZ955" s="38"/>
      <c r="BA955" s="38"/>
    </row>
    <row r="956" spans="52:53" ht="13.2" x14ac:dyDescent="0.25">
      <c r="AZ956" s="38"/>
      <c r="BA956" s="38"/>
    </row>
    <row r="957" spans="52:53" ht="13.2" x14ac:dyDescent="0.25">
      <c r="AZ957" s="38"/>
      <c r="BA957" s="38"/>
    </row>
    <row r="958" spans="52:53" ht="13.2" x14ac:dyDescent="0.25">
      <c r="AZ958" s="38"/>
      <c r="BA958" s="38"/>
    </row>
    <row r="959" spans="52:53" ht="13.2" x14ac:dyDescent="0.25">
      <c r="AZ959" s="38"/>
      <c r="BA959" s="38"/>
    </row>
    <row r="960" spans="52:53" ht="13.2" x14ac:dyDescent="0.25">
      <c r="AZ960" s="38"/>
      <c r="BA960" s="38"/>
    </row>
    <row r="961" spans="52:53" ht="13.2" x14ac:dyDescent="0.25">
      <c r="AZ961" s="38"/>
      <c r="BA961" s="38"/>
    </row>
    <row r="962" spans="52:53" ht="13.2" x14ac:dyDescent="0.25">
      <c r="AZ962" s="38"/>
      <c r="BA962" s="38"/>
    </row>
    <row r="963" spans="52:53" ht="13.2" x14ac:dyDescent="0.25">
      <c r="AZ963" s="38"/>
      <c r="BA963" s="38"/>
    </row>
    <row r="964" spans="52:53" ht="13.2" x14ac:dyDescent="0.25">
      <c r="AZ964" s="38"/>
      <c r="BA964" s="38"/>
    </row>
    <row r="965" spans="52:53" ht="13.2" x14ac:dyDescent="0.25">
      <c r="AZ965" s="38"/>
      <c r="BA965" s="38"/>
    </row>
    <row r="966" spans="52:53" ht="13.2" x14ac:dyDescent="0.25">
      <c r="AZ966" s="38"/>
      <c r="BA966" s="38"/>
    </row>
    <row r="967" spans="52:53" ht="13.2" x14ac:dyDescent="0.25">
      <c r="AZ967" s="38"/>
      <c r="BA967" s="38"/>
    </row>
    <row r="968" spans="52:53" ht="13.2" x14ac:dyDescent="0.25">
      <c r="AZ968" s="38"/>
      <c r="BA968" s="38"/>
    </row>
    <row r="969" spans="52:53" ht="13.2" x14ac:dyDescent="0.25">
      <c r="AZ969" s="38"/>
      <c r="BA969" s="38"/>
    </row>
    <row r="970" spans="52:53" ht="13.2" x14ac:dyDescent="0.25">
      <c r="AZ970" s="38"/>
      <c r="BA970" s="38"/>
    </row>
    <row r="971" spans="52:53" ht="13.2" x14ac:dyDescent="0.25">
      <c r="AZ971" s="38"/>
      <c r="BA971" s="38"/>
    </row>
    <row r="972" spans="52:53" ht="13.2" x14ac:dyDescent="0.25">
      <c r="AZ972" s="38"/>
      <c r="BA972" s="38"/>
    </row>
    <row r="973" spans="52:53" ht="13.2" x14ac:dyDescent="0.25">
      <c r="AZ973" s="38"/>
      <c r="BA973" s="38"/>
    </row>
    <row r="974" spans="52:53" ht="13.2" x14ac:dyDescent="0.25">
      <c r="AZ974" s="38"/>
      <c r="BA974" s="38"/>
    </row>
    <row r="975" spans="52:53" ht="13.2" x14ac:dyDescent="0.25">
      <c r="AZ975" s="38"/>
      <c r="BA975" s="38"/>
    </row>
    <row r="976" spans="52:53" ht="13.2" x14ac:dyDescent="0.25">
      <c r="AZ976" s="38"/>
      <c r="BA976" s="38"/>
    </row>
    <row r="977" spans="52:53" ht="13.2" x14ac:dyDescent="0.25">
      <c r="AZ977" s="38"/>
      <c r="BA977" s="38"/>
    </row>
    <row r="978" spans="52:53" ht="13.2" x14ac:dyDescent="0.25">
      <c r="AZ978" s="38"/>
      <c r="BA978" s="38"/>
    </row>
    <row r="979" spans="52:53" ht="13.2" x14ac:dyDescent="0.25">
      <c r="AZ979" s="38"/>
      <c r="BA979" s="38"/>
    </row>
    <row r="980" spans="52:53" ht="13.2" x14ac:dyDescent="0.25">
      <c r="AZ980" s="38"/>
      <c r="BA980" s="38"/>
    </row>
    <row r="981" spans="52:53" ht="13.2" x14ac:dyDescent="0.25">
      <c r="AZ981" s="38"/>
      <c r="BA981" s="38"/>
    </row>
    <row r="982" spans="52:53" ht="13.2" x14ac:dyDescent="0.25">
      <c r="AZ982" s="38"/>
      <c r="BA982" s="38"/>
    </row>
    <row r="983" spans="52:53" ht="13.2" x14ac:dyDescent="0.25">
      <c r="AZ983" s="38"/>
      <c r="BA983" s="38"/>
    </row>
    <row r="984" spans="52:53" ht="13.2" x14ac:dyDescent="0.25">
      <c r="AZ984" s="38"/>
      <c r="BA984" s="38"/>
    </row>
    <row r="985" spans="52:53" ht="13.2" x14ac:dyDescent="0.25">
      <c r="AZ985" s="38"/>
      <c r="BA985" s="38"/>
    </row>
    <row r="986" spans="52:53" ht="13.2" x14ac:dyDescent="0.25">
      <c r="AZ986" s="38"/>
      <c r="BA986" s="38"/>
    </row>
    <row r="987" spans="52:53" ht="13.2" x14ac:dyDescent="0.25">
      <c r="AZ987" s="38"/>
      <c r="BA987" s="38"/>
    </row>
    <row r="988" spans="52:53" ht="13.2" x14ac:dyDescent="0.25">
      <c r="AZ988" s="38"/>
      <c r="BA988" s="38"/>
    </row>
    <row r="989" spans="52:53" ht="13.2" x14ac:dyDescent="0.25">
      <c r="AZ989" s="38"/>
      <c r="BA989" s="38"/>
    </row>
    <row r="990" spans="52:53" ht="13.2" x14ac:dyDescent="0.25">
      <c r="AZ990" s="38"/>
      <c r="BA990" s="38"/>
    </row>
    <row r="991" spans="52:53" ht="13.2" x14ac:dyDescent="0.25">
      <c r="AZ991" s="38"/>
      <c r="BA991" s="38"/>
    </row>
    <row r="992" spans="52:53" ht="13.2" x14ac:dyDescent="0.25">
      <c r="AZ992" s="38"/>
      <c r="BA992" s="38"/>
    </row>
    <row r="993" spans="52:53" ht="13.2" x14ac:dyDescent="0.25">
      <c r="AZ993" s="38"/>
      <c r="BA993" s="38"/>
    </row>
    <row r="994" spans="52:53" ht="13.2" x14ac:dyDescent="0.25">
      <c r="AZ994" s="38"/>
      <c r="BA994" s="38"/>
    </row>
    <row r="995" spans="52:53" ht="13.2" x14ac:dyDescent="0.25">
      <c r="AZ995" s="38"/>
      <c r="BA995" s="38"/>
    </row>
    <row r="996" spans="52:53" ht="13.2" x14ac:dyDescent="0.25">
      <c r="AZ996" s="38"/>
      <c r="BA996" s="38"/>
    </row>
    <row r="997" spans="52:53" ht="13.2" x14ac:dyDescent="0.25">
      <c r="AZ997" s="38"/>
      <c r="BA997" s="38"/>
    </row>
    <row r="998" spans="52:53" ht="13.2" x14ac:dyDescent="0.25">
      <c r="AZ998" s="38"/>
      <c r="BA998" s="38"/>
    </row>
  </sheetData>
  <mergeCells count="60">
    <mergeCell ref="AX2:AX3"/>
    <mergeCell ref="AZ2:AZ3"/>
    <mergeCell ref="AS2:AS3"/>
    <mergeCell ref="AT2:AT3"/>
    <mergeCell ref="AJ1:AT1"/>
    <mergeCell ref="AV1:AX1"/>
    <mergeCell ref="D2:D3"/>
    <mergeCell ref="E2:E3"/>
    <mergeCell ref="F2:F3"/>
    <mergeCell ref="G2:G3"/>
    <mergeCell ref="H2:H3"/>
    <mergeCell ref="I2:I3"/>
    <mergeCell ref="J2:J3"/>
    <mergeCell ref="K2:K3"/>
    <mergeCell ref="P2:P3"/>
    <mergeCell ref="Q2:Q3"/>
    <mergeCell ref="AV2:AV3"/>
    <mergeCell ref="AW2:AW3"/>
    <mergeCell ref="AN2:AN3"/>
    <mergeCell ref="AO2:AO3"/>
    <mergeCell ref="AP2:AP3"/>
    <mergeCell ref="AQ2:AQ3"/>
    <mergeCell ref="AR2:AR3"/>
    <mergeCell ref="AH2:AH3"/>
    <mergeCell ref="AJ2:AJ3"/>
    <mergeCell ref="AK2:AK3"/>
    <mergeCell ref="AL2:AL3"/>
    <mergeCell ref="AM2:AM3"/>
    <mergeCell ref="A31:D31"/>
    <mergeCell ref="A32:D32"/>
    <mergeCell ref="A33:D33"/>
    <mergeCell ref="C1:C3"/>
    <mergeCell ref="B4:D4"/>
    <mergeCell ref="A5:A22"/>
    <mergeCell ref="A24:D24"/>
    <mergeCell ref="A25:D25"/>
    <mergeCell ref="A26:D26"/>
    <mergeCell ref="A27:D27"/>
    <mergeCell ref="AC1:AF1"/>
    <mergeCell ref="AF2:AF3"/>
    <mergeCell ref="A28:D28"/>
    <mergeCell ref="A29:D29"/>
    <mergeCell ref="A30:D30"/>
    <mergeCell ref="S2:S3"/>
    <mergeCell ref="T2:T3"/>
    <mergeCell ref="B1:B3"/>
    <mergeCell ref="E1:L1"/>
    <mergeCell ref="P1:Q1"/>
    <mergeCell ref="S1:U1"/>
    <mergeCell ref="W1:Y1"/>
    <mergeCell ref="Y2:Y3"/>
    <mergeCell ref="AA2:AA3"/>
    <mergeCell ref="AC2:AC3"/>
    <mergeCell ref="AD2:AD3"/>
    <mergeCell ref="AE2:AE3"/>
    <mergeCell ref="L2:L3"/>
    <mergeCell ref="N2:N3"/>
    <mergeCell ref="U2:U3"/>
    <mergeCell ref="W2:W3"/>
    <mergeCell ref="X2:X3"/>
  </mergeCells>
  <hyperlinks>
    <hyperlink ref="E2" r:id="rId1"/>
    <hyperlink ref="F2" r:id="rId2"/>
    <hyperlink ref="G2" r:id="rId3"/>
    <hyperlink ref="H2" r:id="rId4"/>
    <hyperlink ref="I2" r:id="rId5"/>
    <hyperlink ref="J2" r:id="rId6"/>
    <hyperlink ref="K2" r:id="rId7"/>
    <hyperlink ref="L2" r:id="rId8"/>
    <hyperlink ref="N2" r:id="rId9"/>
    <hyperlink ref="P2" r:id="rId10"/>
    <hyperlink ref="Q2" r:id="rId11"/>
    <hyperlink ref="S2" r:id="rId12"/>
    <hyperlink ref="T2" r:id="rId13"/>
    <hyperlink ref="U2" r:id="rId14"/>
    <hyperlink ref="W2" r:id="rId15"/>
    <hyperlink ref="X2" r:id="rId16"/>
    <hyperlink ref="Y2" r:id="rId17"/>
    <hyperlink ref="AA2" r:id="rId18"/>
    <hyperlink ref="AC2" r:id="rId19"/>
    <hyperlink ref="AD2" r:id="rId20"/>
    <hyperlink ref="AE2" r:id="rId21"/>
    <hyperlink ref="AF2" r:id="rId22"/>
    <hyperlink ref="AH2" r:id="rId23"/>
    <hyperlink ref="AJ2" r:id="rId24"/>
    <hyperlink ref="AK2" r:id="rId25"/>
    <hyperlink ref="AL2" r:id="rId26"/>
    <hyperlink ref="AM2" r:id="rId27"/>
    <hyperlink ref="AN2" r:id="rId28"/>
    <hyperlink ref="AO2" r:id="rId29"/>
    <hyperlink ref="AP2" r:id="rId30"/>
    <hyperlink ref="AQ2" r:id="rId31"/>
    <hyperlink ref="AR2" r:id="rId32"/>
    <hyperlink ref="AS2" r:id="rId33"/>
    <hyperlink ref="AT2" r:id="rId34"/>
    <hyperlink ref="AV2" r:id="rId35"/>
    <hyperlink ref="AW2" r:id="rId36"/>
    <hyperlink ref="AX2" r:id="rId37"/>
    <hyperlink ref="AZ2" r:id="rId3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E997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4140625" defaultRowHeight="15.75" customHeight="1" x14ac:dyDescent="0.25"/>
  <cols>
    <col min="1" max="1" width="6.5546875" customWidth="1"/>
    <col min="2" max="3" width="5.33203125" customWidth="1"/>
    <col min="4" max="4" width="57.44140625" customWidth="1"/>
    <col min="63" max="63" width="13.44140625" customWidth="1"/>
  </cols>
  <sheetData>
    <row r="1" spans="1:135" ht="15.6" x14ac:dyDescent="0.3">
      <c r="A1" s="1"/>
      <c r="B1" s="90" t="s">
        <v>0</v>
      </c>
      <c r="C1" s="90" t="s">
        <v>1</v>
      </c>
      <c r="D1" s="2" t="s">
        <v>107</v>
      </c>
      <c r="E1" s="92">
        <v>44042</v>
      </c>
      <c r="F1" s="93"/>
      <c r="G1" s="93"/>
      <c r="H1" s="93"/>
      <c r="I1" s="93"/>
      <c r="J1" s="4"/>
      <c r="K1" s="92">
        <v>44043</v>
      </c>
      <c r="L1" s="93"/>
      <c r="M1" s="93"/>
      <c r="N1" s="93"/>
      <c r="O1" s="93"/>
      <c r="P1" s="93"/>
      <c r="Q1" s="93"/>
      <c r="R1" s="93"/>
      <c r="S1" s="4"/>
      <c r="T1" s="92">
        <v>44046</v>
      </c>
      <c r="U1" s="93"/>
      <c r="V1" s="93"/>
      <c r="W1" s="93"/>
      <c r="X1" s="93"/>
      <c r="Y1" s="93"/>
      <c r="Z1" s="93"/>
      <c r="AA1" s="93"/>
      <c r="AB1" s="93"/>
      <c r="AC1" s="4"/>
      <c r="AD1" s="92">
        <v>44047</v>
      </c>
      <c r="AE1" s="93"/>
      <c r="AF1" s="93"/>
      <c r="AG1" s="4"/>
      <c r="AH1" s="92">
        <v>44048</v>
      </c>
      <c r="AI1" s="93"/>
      <c r="AJ1" s="93"/>
      <c r="AK1" s="93"/>
      <c r="AL1" s="4"/>
      <c r="AM1" s="92">
        <v>44049</v>
      </c>
      <c r="AN1" s="93"/>
      <c r="AO1" s="93"/>
      <c r="AP1" s="93"/>
      <c r="AQ1" s="93"/>
      <c r="AR1" s="93"/>
      <c r="AS1" s="4"/>
      <c r="AT1" s="92">
        <v>44050</v>
      </c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4"/>
      <c r="BI1" s="92">
        <v>44053</v>
      </c>
      <c r="BJ1" s="93"/>
      <c r="BK1" s="4"/>
      <c r="BL1" s="92">
        <v>44054</v>
      </c>
      <c r="BM1" s="93"/>
      <c r="BN1" s="93"/>
      <c r="BO1" s="93"/>
      <c r="BP1" s="93"/>
      <c r="BQ1" s="93"/>
      <c r="BR1" s="93"/>
      <c r="BS1" s="93"/>
      <c r="BT1" s="93"/>
      <c r="BU1" s="93"/>
      <c r="BV1" s="4"/>
      <c r="BW1" s="92">
        <v>44056</v>
      </c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4"/>
      <c r="CK1" s="92">
        <v>44057</v>
      </c>
      <c r="CL1" s="93"/>
      <c r="CM1" s="93"/>
      <c r="CN1" s="93"/>
      <c r="CO1" s="93"/>
      <c r="CP1" s="93"/>
      <c r="CQ1" s="4"/>
      <c r="CR1" s="92">
        <v>44060</v>
      </c>
      <c r="CS1" s="93"/>
      <c r="CT1" s="93"/>
      <c r="CU1" s="93"/>
      <c r="CV1" s="39"/>
      <c r="CW1" s="92">
        <v>44062</v>
      </c>
      <c r="CX1" s="93"/>
      <c r="CY1" s="93"/>
      <c r="CZ1" s="93"/>
      <c r="DA1" s="93"/>
      <c r="DB1" s="93"/>
      <c r="DC1" s="39"/>
      <c r="DD1" s="100">
        <v>44064</v>
      </c>
      <c r="DE1" s="95"/>
      <c r="DF1" s="96"/>
      <c r="DG1" s="6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</row>
    <row r="2" spans="1:135" ht="29.25" customHeight="1" x14ac:dyDescent="0.25">
      <c r="A2" s="1"/>
      <c r="B2" s="91"/>
      <c r="C2" s="91"/>
      <c r="D2" s="90" t="s">
        <v>3</v>
      </c>
      <c r="E2" s="88" t="s">
        <v>108</v>
      </c>
      <c r="F2" s="88" t="s">
        <v>109</v>
      </c>
      <c r="G2" s="88" t="s">
        <v>110</v>
      </c>
      <c r="H2" s="88" t="s">
        <v>111</v>
      </c>
      <c r="I2" s="88" t="s">
        <v>112</v>
      </c>
      <c r="J2" s="8"/>
      <c r="K2" s="88" t="s">
        <v>113</v>
      </c>
      <c r="L2" s="88" t="s">
        <v>114</v>
      </c>
      <c r="M2" s="88" t="s">
        <v>115</v>
      </c>
      <c r="N2" s="88" t="s">
        <v>116</v>
      </c>
      <c r="O2" s="88" t="s">
        <v>117</v>
      </c>
      <c r="P2" s="88" t="s">
        <v>118</v>
      </c>
      <c r="Q2" s="88" t="s">
        <v>119</v>
      </c>
      <c r="R2" s="88" t="s">
        <v>120</v>
      </c>
      <c r="S2" s="8"/>
      <c r="T2" s="88" t="s">
        <v>121</v>
      </c>
      <c r="U2" s="88" t="s">
        <v>122</v>
      </c>
      <c r="V2" s="88" t="s">
        <v>123</v>
      </c>
      <c r="W2" s="88" t="s">
        <v>124</v>
      </c>
      <c r="X2" s="88" t="s">
        <v>125</v>
      </c>
      <c r="Y2" s="88" t="s">
        <v>125</v>
      </c>
      <c r="Z2" s="88" t="s">
        <v>126</v>
      </c>
      <c r="AA2" s="88" t="s">
        <v>127</v>
      </c>
      <c r="AB2" s="88" t="s">
        <v>128</v>
      </c>
      <c r="AC2" s="8"/>
      <c r="AD2" s="88" t="s">
        <v>129</v>
      </c>
      <c r="AE2" s="88" t="s">
        <v>130</v>
      </c>
      <c r="AF2" s="88" t="s">
        <v>131</v>
      </c>
      <c r="AG2" s="8"/>
      <c r="AH2" s="88" t="s">
        <v>132</v>
      </c>
      <c r="AI2" s="88" t="s">
        <v>133</v>
      </c>
      <c r="AJ2" s="88" t="s">
        <v>134</v>
      </c>
      <c r="AK2" s="88" t="s">
        <v>135</v>
      </c>
      <c r="AL2" s="8"/>
      <c r="AM2" s="88" t="s">
        <v>136</v>
      </c>
      <c r="AN2" s="88" t="s">
        <v>137</v>
      </c>
      <c r="AO2" s="88" t="s">
        <v>138</v>
      </c>
      <c r="AP2" s="88" t="s">
        <v>139</v>
      </c>
      <c r="AQ2" s="88" t="s">
        <v>140</v>
      </c>
      <c r="AR2" s="88" t="s">
        <v>141</v>
      </c>
      <c r="AS2" s="8"/>
      <c r="AT2" s="88" t="s">
        <v>142</v>
      </c>
      <c r="AU2" s="88" t="s">
        <v>143</v>
      </c>
      <c r="AV2" s="88" t="s">
        <v>144</v>
      </c>
      <c r="AW2" s="88" t="s">
        <v>145</v>
      </c>
      <c r="AX2" s="88" t="s">
        <v>146</v>
      </c>
      <c r="AY2" s="88" t="s">
        <v>147</v>
      </c>
      <c r="AZ2" s="88" t="s">
        <v>148</v>
      </c>
      <c r="BA2" s="88" t="s">
        <v>149</v>
      </c>
      <c r="BB2" s="88" t="s">
        <v>150</v>
      </c>
      <c r="BC2" s="88" t="s">
        <v>151</v>
      </c>
      <c r="BD2" s="88" t="s">
        <v>152</v>
      </c>
      <c r="BE2" s="88" t="s">
        <v>153</v>
      </c>
      <c r="BF2" s="88" t="s">
        <v>154</v>
      </c>
      <c r="BG2" s="88" t="s">
        <v>155</v>
      </c>
      <c r="BH2" s="8"/>
      <c r="BI2" s="88" t="s">
        <v>156</v>
      </c>
      <c r="BJ2" s="88" t="s">
        <v>157</v>
      </c>
      <c r="BK2" s="8"/>
      <c r="BL2" s="88" t="s">
        <v>158</v>
      </c>
      <c r="BM2" s="88" t="s">
        <v>159</v>
      </c>
      <c r="BN2" s="88" t="s">
        <v>160</v>
      </c>
      <c r="BO2" s="88" t="s">
        <v>161</v>
      </c>
      <c r="BP2" s="88" t="s">
        <v>162</v>
      </c>
      <c r="BQ2" s="88" t="s">
        <v>163</v>
      </c>
      <c r="BR2" s="88" t="s">
        <v>164</v>
      </c>
      <c r="BS2" s="88" t="s">
        <v>165</v>
      </c>
      <c r="BT2" s="88" t="s">
        <v>166</v>
      </c>
      <c r="BU2" s="88" t="s">
        <v>167</v>
      </c>
      <c r="BV2" s="8"/>
      <c r="BW2" s="88" t="s">
        <v>168</v>
      </c>
      <c r="BX2" s="88" t="s">
        <v>169</v>
      </c>
      <c r="BY2" s="88" t="s">
        <v>170</v>
      </c>
      <c r="BZ2" s="88" t="s">
        <v>171</v>
      </c>
      <c r="CA2" s="88" t="s">
        <v>172</v>
      </c>
      <c r="CB2" s="88" t="s">
        <v>173</v>
      </c>
      <c r="CC2" s="88" t="s">
        <v>174</v>
      </c>
      <c r="CD2" s="88" t="s">
        <v>175</v>
      </c>
      <c r="CE2" s="88" t="s">
        <v>176</v>
      </c>
      <c r="CF2" s="88" t="s">
        <v>177</v>
      </c>
      <c r="CG2" s="88" t="s">
        <v>178</v>
      </c>
      <c r="CH2" s="88" t="s">
        <v>179</v>
      </c>
      <c r="CI2" s="88" t="s">
        <v>180</v>
      </c>
      <c r="CJ2" s="8"/>
      <c r="CK2" s="88" t="s">
        <v>181</v>
      </c>
      <c r="CL2" s="88" t="s">
        <v>182</v>
      </c>
      <c r="CM2" s="88" t="s">
        <v>183</v>
      </c>
      <c r="CN2" s="88" t="s">
        <v>30</v>
      </c>
      <c r="CO2" s="88" t="s">
        <v>184</v>
      </c>
      <c r="CP2" s="88" t="s">
        <v>185</v>
      </c>
      <c r="CQ2" s="8"/>
      <c r="CR2" s="88" t="s">
        <v>186</v>
      </c>
      <c r="CS2" s="88" t="s">
        <v>187</v>
      </c>
      <c r="CT2" s="88" t="s">
        <v>188</v>
      </c>
      <c r="CU2" s="88" t="s">
        <v>189</v>
      </c>
      <c r="CV2" s="6"/>
      <c r="CW2" s="88" t="s">
        <v>190</v>
      </c>
      <c r="CX2" s="88" t="s">
        <v>191</v>
      </c>
      <c r="CY2" s="88" t="s">
        <v>192</v>
      </c>
      <c r="CZ2" s="88" t="s">
        <v>193</v>
      </c>
      <c r="DA2" s="88" t="s">
        <v>194</v>
      </c>
      <c r="DB2" s="88" t="s">
        <v>195</v>
      </c>
      <c r="DC2" s="6"/>
      <c r="DD2" s="99" t="s">
        <v>190</v>
      </c>
      <c r="DE2" s="99" t="s">
        <v>196</v>
      </c>
      <c r="DF2" s="99" t="s">
        <v>197</v>
      </c>
      <c r="DG2" s="9"/>
    </row>
    <row r="3" spans="1:135" ht="29.25" customHeight="1" x14ac:dyDescent="0.25">
      <c r="A3" s="1"/>
      <c r="B3" s="89"/>
      <c r="C3" s="89"/>
      <c r="D3" s="89"/>
      <c r="E3" s="89"/>
      <c r="F3" s="89"/>
      <c r="G3" s="89"/>
      <c r="H3" s="89"/>
      <c r="I3" s="89"/>
      <c r="J3" s="8"/>
      <c r="K3" s="89"/>
      <c r="L3" s="89"/>
      <c r="M3" s="89"/>
      <c r="N3" s="89"/>
      <c r="O3" s="89"/>
      <c r="P3" s="89"/>
      <c r="Q3" s="89"/>
      <c r="R3" s="89"/>
      <c r="S3" s="8"/>
      <c r="T3" s="89"/>
      <c r="U3" s="89"/>
      <c r="V3" s="89"/>
      <c r="W3" s="89"/>
      <c r="X3" s="89"/>
      <c r="Y3" s="89"/>
      <c r="Z3" s="89"/>
      <c r="AA3" s="89"/>
      <c r="AB3" s="89"/>
      <c r="AC3" s="8"/>
      <c r="AD3" s="89"/>
      <c r="AE3" s="89"/>
      <c r="AF3" s="89"/>
      <c r="AG3" s="8"/>
      <c r="AH3" s="89"/>
      <c r="AI3" s="89"/>
      <c r="AJ3" s="89"/>
      <c r="AK3" s="89"/>
      <c r="AL3" s="8"/>
      <c r="AM3" s="89"/>
      <c r="AN3" s="89"/>
      <c r="AO3" s="89"/>
      <c r="AP3" s="89"/>
      <c r="AQ3" s="89"/>
      <c r="AR3" s="89"/>
      <c r="AS3" s="8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"/>
      <c r="BI3" s="89"/>
      <c r="BJ3" s="89"/>
      <c r="BK3" s="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"/>
      <c r="CK3" s="89"/>
      <c r="CL3" s="89"/>
      <c r="CM3" s="89"/>
      <c r="CN3" s="89"/>
      <c r="CO3" s="89"/>
      <c r="CP3" s="89"/>
      <c r="CQ3" s="8"/>
      <c r="CR3" s="89"/>
      <c r="CS3" s="89"/>
      <c r="CT3" s="89"/>
      <c r="CU3" s="89"/>
      <c r="CV3" s="6"/>
      <c r="CW3" s="89"/>
      <c r="CX3" s="89"/>
      <c r="CY3" s="89"/>
      <c r="CZ3" s="89"/>
      <c r="DA3" s="89"/>
      <c r="DB3" s="89"/>
      <c r="DC3" s="6"/>
      <c r="DD3" s="89"/>
      <c r="DE3" s="89"/>
      <c r="DF3" s="89"/>
      <c r="DG3" s="9"/>
    </row>
    <row r="4" spans="1:135" ht="15" x14ac:dyDescent="0.25">
      <c r="A4" s="10"/>
      <c r="B4" s="97" t="s">
        <v>39</v>
      </c>
      <c r="C4" s="95"/>
      <c r="D4" s="96"/>
      <c r="E4" s="11">
        <v>2.1180555555555558E-3</v>
      </c>
      <c r="F4" s="11">
        <v>1.7939814814814815E-3</v>
      </c>
      <c r="G4" s="11">
        <v>4.2824074074074075E-4</v>
      </c>
      <c r="H4" s="11">
        <v>1.1689814814814816E-3</v>
      </c>
      <c r="I4" s="11">
        <v>1.2152777777777778E-3</v>
      </c>
      <c r="J4" s="12"/>
      <c r="K4" s="11">
        <v>6.134259259259259E-4</v>
      </c>
      <c r="L4" s="11">
        <v>4.7453703703703704E-4</v>
      </c>
      <c r="M4" s="11">
        <v>1.25E-3</v>
      </c>
      <c r="N4" s="11">
        <v>3.5879629629629629E-4</v>
      </c>
      <c r="O4" s="11">
        <v>4.2824074074074075E-4</v>
      </c>
      <c r="P4" s="11">
        <v>9.3749999999999997E-4</v>
      </c>
      <c r="Q4" s="11">
        <v>6.3657407407407413E-4</v>
      </c>
      <c r="R4" s="11">
        <v>6.7129629629629625E-4</v>
      </c>
      <c r="S4" s="12"/>
      <c r="T4" s="11">
        <v>3.1250000000000001E-4</v>
      </c>
      <c r="U4" s="11">
        <v>8.6805555555555551E-4</v>
      </c>
      <c r="V4" s="11">
        <v>6.8287037037037036E-4</v>
      </c>
      <c r="W4" s="11">
        <v>5.5555555555555556E-4</v>
      </c>
      <c r="X4" s="11">
        <v>3.2523148148148147E-3</v>
      </c>
      <c r="Y4" s="11">
        <v>6.7129629629629625E-4</v>
      </c>
      <c r="Z4" s="11">
        <v>9.4907407407407408E-4</v>
      </c>
      <c r="AA4" s="11">
        <v>1.0648148148148149E-3</v>
      </c>
      <c r="AB4" s="11">
        <v>1.0879629629629629E-3</v>
      </c>
      <c r="AC4" s="12"/>
      <c r="AD4" s="11">
        <v>4.6296296296296298E-4</v>
      </c>
      <c r="AE4" s="11">
        <v>4.5601851851851853E-3</v>
      </c>
      <c r="AF4" s="11">
        <v>7.5231481481481482E-4</v>
      </c>
      <c r="AG4" s="12"/>
      <c r="AH4" s="11">
        <v>3.1481481481481482E-3</v>
      </c>
      <c r="AI4" s="11">
        <v>1.8055555555555555E-3</v>
      </c>
      <c r="AJ4" s="11">
        <v>5.6712962962962967E-4</v>
      </c>
      <c r="AK4" s="11">
        <v>6.9444444444444447E-4</v>
      </c>
      <c r="AL4" s="12"/>
      <c r="AM4" s="11">
        <v>2.4305555555555555E-4</v>
      </c>
      <c r="AN4" s="11">
        <v>9.4907407407407408E-4</v>
      </c>
      <c r="AO4" s="11">
        <v>6.9444444444444447E-4</v>
      </c>
      <c r="AP4" s="11">
        <v>9.837962962962962E-4</v>
      </c>
      <c r="AQ4" s="11">
        <v>4.2824074074074075E-4</v>
      </c>
      <c r="AR4" s="11">
        <v>5.9027777777777778E-4</v>
      </c>
      <c r="AS4" s="12"/>
      <c r="AT4" s="11">
        <v>5.9027777777777778E-4</v>
      </c>
      <c r="AU4" s="11">
        <v>5.7870370370370367E-4</v>
      </c>
      <c r="AV4" s="11">
        <v>1.0532407407407407E-3</v>
      </c>
      <c r="AW4" s="11">
        <v>4.861111111111111E-4</v>
      </c>
      <c r="AX4" s="11">
        <v>5.0925925925925921E-4</v>
      </c>
      <c r="AY4" s="11">
        <v>5.0925925925925921E-4</v>
      </c>
      <c r="AZ4" s="11">
        <v>3.8194444444444446E-4</v>
      </c>
      <c r="BA4" s="11">
        <v>6.2500000000000001E-4</v>
      </c>
      <c r="BB4" s="11">
        <v>4.6296296296296298E-4</v>
      </c>
      <c r="BC4" s="11">
        <v>3.9351851851851852E-4</v>
      </c>
      <c r="BD4" s="11">
        <v>5.7870370370370367E-4</v>
      </c>
      <c r="BE4" s="11">
        <v>4.5138888888888887E-4</v>
      </c>
      <c r="BF4" s="11">
        <v>1.2847222222222223E-3</v>
      </c>
      <c r="BG4" s="11">
        <v>3.0902777777777777E-3</v>
      </c>
      <c r="BH4" s="12"/>
      <c r="BI4" s="11">
        <v>1.2037037037037038E-3</v>
      </c>
      <c r="BJ4" s="11">
        <v>5.4398148148148144E-4</v>
      </c>
      <c r="BK4" s="12"/>
      <c r="BL4" s="11">
        <v>8.1018518518518516E-4</v>
      </c>
      <c r="BM4" s="11">
        <v>9.3749999999999997E-4</v>
      </c>
      <c r="BN4" s="11">
        <v>5.7870370370370367E-4</v>
      </c>
      <c r="BO4" s="11">
        <v>1.4699074074074074E-3</v>
      </c>
      <c r="BP4" s="11">
        <v>4.861111111111111E-4</v>
      </c>
      <c r="BQ4" s="11">
        <v>4.7453703703703704E-4</v>
      </c>
      <c r="BR4" s="11">
        <v>5.0925925925925921E-4</v>
      </c>
      <c r="BS4" s="11">
        <v>2.6620370370370372E-4</v>
      </c>
      <c r="BT4" s="11">
        <v>7.1759259259259259E-4</v>
      </c>
      <c r="BU4" s="11">
        <v>1.4930555555555556E-3</v>
      </c>
      <c r="BV4" s="12"/>
      <c r="BW4" s="11">
        <v>1.5972222222222223E-3</v>
      </c>
      <c r="BX4" s="11">
        <v>5.6712962962962967E-4</v>
      </c>
      <c r="BY4" s="11">
        <v>1.1805555555555556E-3</v>
      </c>
      <c r="BZ4" s="11">
        <v>3.0092592592592595E-4</v>
      </c>
      <c r="CA4" s="11">
        <v>7.7546296296296293E-4</v>
      </c>
      <c r="CB4" s="11">
        <v>9.6064814814814819E-4</v>
      </c>
      <c r="CC4" s="11">
        <v>1.1574074074074073E-3</v>
      </c>
      <c r="CD4" s="11">
        <v>4.861111111111111E-4</v>
      </c>
      <c r="CE4" s="11">
        <v>4.5138888888888887E-4</v>
      </c>
      <c r="CF4" s="11">
        <v>5.3240740740740744E-4</v>
      </c>
      <c r="CG4" s="11">
        <v>8.7962962962962962E-4</v>
      </c>
      <c r="CH4" s="11">
        <v>1.1342592592592593E-3</v>
      </c>
      <c r="CI4" s="11">
        <v>6.2500000000000001E-4</v>
      </c>
      <c r="CJ4" s="12"/>
      <c r="CK4" s="11">
        <v>4.6296296296296298E-4</v>
      </c>
      <c r="CL4" s="11">
        <v>6.5972222222222224E-4</v>
      </c>
      <c r="CM4" s="11">
        <v>7.7546296296296293E-4</v>
      </c>
      <c r="CN4" s="11">
        <v>9.3749999999999997E-4</v>
      </c>
      <c r="CO4" s="11">
        <v>2.0370370370370369E-3</v>
      </c>
      <c r="CP4" s="11">
        <v>5.4166666666666669E-3</v>
      </c>
      <c r="CQ4" s="12"/>
      <c r="CR4" s="11">
        <v>8.1018518518518516E-4</v>
      </c>
      <c r="CS4" s="11">
        <v>2.5462962962962961E-4</v>
      </c>
      <c r="CT4" s="11">
        <v>5.3240740740740744E-4</v>
      </c>
      <c r="CU4" s="11">
        <v>1.1458333333333333E-3</v>
      </c>
      <c r="CV4" s="40"/>
      <c r="CW4" s="11">
        <v>3.2986111111111111E-3</v>
      </c>
      <c r="CX4" s="11">
        <v>6.3657407407407413E-4</v>
      </c>
      <c r="CY4" s="11">
        <v>3.9351851851851852E-4</v>
      </c>
      <c r="CZ4" s="11">
        <v>1.3888888888888889E-3</v>
      </c>
      <c r="DA4" s="11">
        <v>6.018518518518519E-4</v>
      </c>
      <c r="DB4" s="11">
        <v>6.3657407407407413E-4</v>
      </c>
      <c r="DC4" s="40"/>
      <c r="DD4" s="13">
        <v>1.4351851851851852E-3</v>
      </c>
      <c r="DE4" s="13">
        <v>5.9027777777777778E-4</v>
      </c>
      <c r="DF4" s="13">
        <v>1.3657407407407407E-3</v>
      </c>
      <c r="DG4" s="14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</row>
    <row r="5" spans="1:135" ht="15" x14ac:dyDescent="0.25">
      <c r="A5" s="98" t="s">
        <v>198</v>
      </c>
      <c r="B5" s="41">
        <v>1</v>
      </c>
      <c r="C5" s="16">
        <v>1</v>
      </c>
      <c r="D5" s="16" t="s">
        <v>199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8"/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8"/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8"/>
      <c r="AD5" s="2">
        <v>1</v>
      </c>
      <c r="AE5" s="2">
        <v>1</v>
      </c>
      <c r="AF5" s="2">
        <v>1</v>
      </c>
      <c r="AG5" s="8"/>
      <c r="AH5" s="2">
        <v>1</v>
      </c>
      <c r="AI5" s="2">
        <v>1</v>
      </c>
      <c r="AJ5" s="2">
        <v>1</v>
      </c>
      <c r="AK5" s="2">
        <v>1</v>
      </c>
      <c r="AL5" s="8"/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8"/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8"/>
      <c r="BI5" s="2">
        <v>1</v>
      </c>
      <c r="BJ5" s="2">
        <v>1</v>
      </c>
      <c r="BK5" s="8"/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8"/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8"/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8"/>
      <c r="CR5" s="2">
        <v>1</v>
      </c>
      <c r="CS5" s="2">
        <v>1</v>
      </c>
      <c r="CT5" s="2">
        <v>1</v>
      </c>
      <c r="CU5" s="2">
        <v>1</v>
      </c>
      <c r="CV5" s="6"/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6"/>
      <c r="DD5" s="17">
        <v>1</v>
      </c>
      <c r="DE5" s="17">
        <v>1</v>
      </c>
      <c r="DF5" s="17">
        <v>1</v>
      </c>
      <c r="DG5" s="9"/>
    </row>
    <row r="6" spans="1:135" ht="15" x14ac:dyDescent="0.25">
      <c r="A6" s="91"/>
      <c r="B6" s="41">
        <v>1</v>
      </c>
      <c r="C6" s="16">
        <v>2</v>
      </c>
      <c r="D6" s="16" t="s">
        <v>200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8"/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8"/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8"/>
      <c r="AD6" s="2">
        <v>1</v>
      </c>
      <c r="AE6" s="2">
        <v>1</v>
      </c>
      <c r="AF6" s="2">
        <v>1</v>
      </c>
      <c r="AG6" s="8"/>
      <c r="AH6" s="2">
        <v>1</v>
      </c>
      <c r="AI6" s="2">
        <v>1</v>
      </c>
      <c r="AJ6" s="2">
        <v>1</v>
      </c>
      <c r="AK6" s="2">
        <v>1</v>
      </c>
      <c r="AL6" s="8"/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8"/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8"/>
      <c r="BI6" s="2">
        <v>1</v>
      </c>
      <c r="BJ6" s="2">
        <v>1</v>
      </c>
      <c r="BK6" s="8"/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8"/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8"/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8"/>
      <c r="CR6" s="2">
        <v>1</v>
      </c>
      <c r="CS6" s="2">
        <v>1</v>
      </c>
      <c r="CT6" s="2">
        <v>1</v>
      </c>
      <c r="CU6" s="2">
        <v>1</v>
      </c>
      <c r="CV6" s="6"/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6"/>
      <c r="DD6" s="17">
        <v>1</v>
      </c>
      <c r="DE6" s="17">
        <v>1</v>
      </c>
      <c r="DF6" s="17">
        <v>1</v>
      </c>
      <c r="DG6" s="9"/>
    </row>
    <row r="7" spans="1:135" ht="15" x14ac:dyDescent="0.25">
      <c r="A7" s="91"/>
      <c r="B7" s="41">
        <v>1</v>
      </c>
      <c r="C7" s="16">
        <v>3</v>
      </c>
      <c r="D7" s="16" t="s">
        <v>201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8"/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8"/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8"/>
      <c r="AD7" s="2">
        <v>1</v>
      </c>
      <c r="AE7" s="2">
        <v>1</v>
      </c>
      <c r="AF7" s="2">
        <v>1</v>
      </c>
      <c r="AG7" s="8"/>
      <c r="AH7" s="2">
        <v>1</v>
      </c>
      <c r="AI7" s="2">
        <v>1</v>
      </c>
      <c r="AJ7" s="2">
        <v>1</v>
      </c>
      <c r="AK7" s="2">
        <v>1</v>
      </c>
      <c r="AL7" s="8"/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8"/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8"/>
      <c r="BI7" s="2">
        <v>1</v>
      </c>
      <c r="BJ7" s="2">
        <v>1</v>
      </c>
      <c r="BK7" s="8"/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8"/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8"/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8"/>
      <c r="CR7" s="2">
        <v>1</v>
      </c>
      <c r="CS7" s="2">
        <v>1</v>
      </c>
      <c r="CT7" s="2">
        <v>1</v>
      </c>
      <c r="CU7" s="2">
        <v>1</v>
      </c>
      <c r="CV7" s="6"/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6"/>
      <c r="DD7" s="17">
        <v>1</v>
      </c>
      <c r="DE7" s="17">
        <v>1</v>
      </c>
      <c r="DF7" s="17">
        <v>1</v>
      </c>
      <c r="DG7" s="9"/>
    </row>
    <row r="8" spans="1:135" ht="15" x14ac:dyDescent="0.25">
      <c r="A8" s="91"/>
      <c r="B8" s="41">
        <v>1</v>
      </c>
      <c r="C8" s="16">
        <v>4</v>
      </c>
      <c r="D8" s="16" t="s">
        <v>202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8"/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8"/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8"/>
      <c r="AD8" s="2">
        <v>1</v>
      </c>
      <c r="AE8" s="2">
        <v>1</v>
      </c>
      <c r="AF8" s="2">
        <v>1</v>
      </c>
      <c r="AG8" s="8"/>
      <c r="AH8" s="2">
        <v>1</v>
      </c>
      <c r="AI8" s="2">
        <v>1</v>
      </c>
      <c r="AJ8" s="2">
        <v>1</v>
      </c>
      <c r="AK8" s="2">
        <v>1</v>
      </c>
      <c r="AL8" s="8"/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8"/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8"/>
      <c r="BI8" s="2">
        <v>1</v>
      </c>
      <c r="BJ8" s="2">
        <v>1</v>
      </c>
      <c r="BK8" s="8"/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8"/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8"/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8"/>
      <c r="CR8" s="2">
        <v>1</v>
      </c>
      <c r="CS8" s="2">
        <v>1</v>
      </c>
      <c r="CT8" s="2">
        <v>1</v>
      </c>
      <c r="CU8" s="2">
        <v>1</v>
      </c>
      <c r="CV8" s="6"/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6"/>
      <c r="DD8" s="17">
        <v>1</v>
      </c>
      <c r="DE8" s="17">
        <v>1</v>
      </c>
      <c r="DF8" s="17">
        <v>1</v>
      </c>
      <c r="DG8" s="9"/>
    </row>
    <row r="9" spans="1:135" ht="15" x14ac:dyDescent="0.25">
      <c r="A9" s="91"/>
      <c r="B9" s="41">
        <v>1</v>
      </c>
      <c r="C9" s="16">
        <v>5</v>
      </c>
      <c r="D9" s="16" t="s">
        <v>203</v>
      </c>
      <c r="E9" s="2">
        <v>1</v>
      </c>
      <c r="F9" s="18">
        <v>0</v>
      </c>
      <c r="G9" s="2">
        <v>1</v>
      </c>
      <c r="H9" s="2">
        <v>1</v>
      </c>
      <c r="I9" s="2">
        <v>1</v>
      </c>
      <c r="J9" s="8"/>
      <c r="K9" s="2">
        <v>1</v>
      </c>
      <c r="L9" s="2">
        <v>1</v>
      </c>
      <c r="M9" s="2">
        <v>1</v>
      </c>
      <c r="N9" s="18">
        <v>0</v>
      </c>
      <c r="O9" s="2">
        <v>1</v>
      </c>
      <c r="P9" s="18">
        <v>0</v>
      </c>
      <c r="Q9" s="2">
        <v>1</v>
      </c>
      <c r="R9" s="2">
        <v>1</v>
      </c>
      <c r="S9" s="8"/>
      <c r="T9" s="2">
        <v>1</v>
      </c>
      <c r="U9" s="2">
        <v>1</v>
      </c>
      <c r="V9" s="2">
        <v>1</v>
      </c>
      <c r="W9" s="2">
        <v>1</v>
      </c>
      <c r="X9" s="2">
        <v>1</v>
      </c>
      <c r="Y9" s="18">
        <v>0</v>
      </c>
      <c r="Z9" s="2">
        <v>1</v>
      </c>
      <c r="AA9" s="2">
        <v>1</v>
      </c>
      <c r="AB9" s="18">
        <v>0</v>
      </c>
      <c r="AC9" s="8"/>
      <c r="AD9" s="2">
        <v>1</v>
      </c>
      <c r="AE9" s="2">
        <v>1</v>
      </c>
      <c r="AF9" s="18">
        <v>0</v>
      </c>
      <c r="AG9" s="8"/>
      <c r="AH9" s="2">
        <v>1</v>
      </c>
      <c r="AI9" s="18">
        <v>0</v>
      </c>
      <c r="AJ9" s="2">
        <v>1</v>
      </c>
      <c r="AK9" s="18">
        <v>0</v>
      </c>
      <c r="AL9" s="8"/>
      <c r="AM9" s="18">
        <v>0</v>
      </c>
      <c r="AN9" s="2">
        <v>1</v>
      </c>
      <c r="AO9" s="18">
        <v>0</v>
      </c>
      <c r="AP9" s="2">
        <v>1</v>
      </c>
      <c r="AQ9" s="2">
        <v>1</v>
      </c>
      <c r="AR9" s="2">
        <v>1</v>
      </c>
      <c r="AS9" s="8"/>
      <c r="AT9" s="18">
        <v>0</v>
      </c>
      <c r="AU9" s="2">
        <v>1</v>
      </c>
      <c r="AV9" s="18">
        <v>0</v>
      </c>
      <c r="AW9" s="2">
        <v>1</v>
      </c>
      <c r="AX9" s="18">
        <v>0</v>
      </c>
      <c r="AY9" s="18">
        <v>0</v>
      </c>
      <c r="AZ9" s="2">
        <v>1</v>
      </c>
      <c r="BA9" s="2">
        <v>1</v>
      </c>
      <c r="BB9" s="18">
        <v>0</v>
      </c>
      <c r="BC9" s="18">
        <v>0</v>
      </c>
      <c r="BD9" s="2">
        <v>1</v>
      </c>
      <c r="BE9" s="2">
        <v>1</v>
      </c>
      <c r="BF9" s="18">
        <v>0</v>
      </c>
      <c r="BG9" s="2">
        <v>1</v>
      </c>
      <c r="BH9" s="8"/>
      <c r="BI9" s="2">
        <v>1</v>
      </c>
      <c r="BJ9" s="2">
        <v>1</v>
      </c>
      <c r="BK9" s="8"/>
      <c r="BL9" s="18">
        <v>0</v>
      </c>
      <c r="BM9" s="18">
        <v>0</v>
      </c>
      <c r="BN9" s="18">
        <v>0</v>
      </c>
      <c r="BO9" s="2">
        <v>1</v>
      </c>
      <c r="BP9" s="2">
        <v>1</v>
      </c>
      <c r="BQ9" s="18">
        <v>0</v>
      </c>
      <c r="BR9" s="2">
        <v>1</v>
      </c>
      <c r="BS9" s="18">
        <v>0</v>
      </c>
      <c r="BT9" s="2">
        <v>1</v>
      </c>
      <c r="BU9" s="2">
        <v>1</v>
      </c>
      <c r="BV9" s="8"/>
      <c r="BW9" s="2">
        <v>1</v>
      </c>
      <c r="BX9" s="2">
        <v>1</v>
      </c>
      <c r="BY9" s="2">
        <v>1</v>
      </c>
      <c r="BZ9" s="2">
        <v>1</v>
      </c>
      <c r="CA9" s="18">
        <v>0</v>
      </c>
      <c r="CB9" s="2">
        <v>1</v>
      </c>
      <c r="CC9" s="2">
        <v>1</v>
      </c>
      <c r="CD9" s="2">
        <v>1</v>
      </c>
      <c r="CE9" s="2">
        <v>1</v>
      </c>
      <c r="CF9" s="18">
        <v>0</v>
      </c>
      <c r="CG9" s="18">
        <v>0</v>
      </c>
      <c r="CH9" s="2">
        <v>1</v>
      </c>
      <c r="CI9" s="18">
        <v>0</v>
      </c>
      <c r="CJ9" s="8"/>
      <c r="CK9" s="2">
        <v>1</v>
      </c>
      <c r="CL9" s="2">
        <v>1</v>
      </c>
      <c r="CM9" s="2">
        <v>1</v>
      </c>
      <c r="CN9" s="18">
        <v>0</v>
      </c>
      <c r="CO9" s="18">
        <v>0</v>
      </c>
      <c r="CP9" s="2">
        <v>1</v>
      </c>
      <c r="CQ9" s="8"/>
      <c r="CR9" s="2">
        <v>1</v>
      </c>
      <c r="CS9" s="2">
        <v>1</v>
      </c>
      <c r="CT9" s="18">
        <v>0</v>
      </c>
      <c r="CU9" s="18">
        <v>0</v>
      </c>
      <c r="CV9" s="6"/>
      <c r="CW9" s="18">
        <v>0</v>
      </c>
      <c r="CX9" s="2">
        <v>1</v>
      </c>
      <c r="CY9" s="2">
        <v>1</v>
      </c>
      <c r="CZ9" s="18">
        <v>0</v>
      </c>
      <c r="DA9" s="18">
        <v>0</v>
      </c>
      <c r="DB9" s="2">
        <v>1</v>
      </c>
      <c r="DC9" s="6"/>
      <c r="DD9" s="21">
        <v>0</v>
      </c>
      <c r="DE9" s="21">
        <v>0</v>
      </c>
      <c r="DF9" s="21">
        <v>0</v>
      </c>
      <c r="DG9" s="9"/>
    </row>
    <row r="10" spans="1:135" ht="15" x14ac:dyDescent="0.25">
      <c r="A10" s="91"/>
      <c r="B10" s="41">
        <v>1</v>
      </c>
      <c r="C10" s="16">
        <v>6</v>
      </c>
      <c r="D10" s="16" t="s">
        <v>204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8"/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8"/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8"/>
      <c r="AD10" s="2">
        <v>1</v>
      </c>
      <c r="AE10" s="2">
        <v>1</v>
      </c>
      <c r="AF10" s="2">
        <v>1</v>
      </c>
      <c r="AG10" s="8"/>
      <c r="AH10" s="2">
        <v>1</v>
      </c>
      <c r="AI10" s="2">
        <v>1</v>
      </c>
      <c r="AJ10" s="2">
        <v>1</v>
      </c>
      <c r="AK10" s="2">
        <v>1</v>
      </c>
      <c r="AL10" s="8"/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8"/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8"/>
      <c r="BI10" s="2">
        <v>1</v>
      </c>
      <c r="BJ10" s="2">
        <v>1</v>
      </c>
      <c r="BK10" s="8"/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8"/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8"/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8"/>
      <c r="CR10" s="2">
        <v>1</v>
      </c>
      <c r="CS10" s="2">
        <v>1</v>
      </c>
      <c r="CT10" s="2">
        <v>1</v>
      </c>
      <c r="CU10" s="2">
        <v>1</v>
      </c>
      <c r="CV10" s="6"/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6"/>
      <c r="DD10" s="17">
        <v>1</v>
      </c>
      <c r="DE10" s="17">
        <v>1</v>
      </c>
      <c r="DF10" s="17">
        <v>1</v>
      </c>
      <c r="DG10" s="9"/>
    </row>
    <row r="11" spans="1:135" ht="30" x14ac:dyDescent="0.25">
      <c r="A11" s="91"/>
      <c r="B11" s="41">
        <v>1</v>
      </c>
      <c r="C11" s="16">
        <v>7</v>
      </c>
      <c r="D11" s="19" t="s">
        <v>205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8"/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8"/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8"/>
      <c r="AD11" s="2">
        <v>1</v>
      </c>
      <c r="AE11" s="2">
        <v>1</v>
      </c>
      <c r="AF11" s="2">
        <v>1</v>
      </c>
      <c r="AG11" s="8"/>
      <c r="AH11" s="2">
        <v>1</v>
      </c>
      <c r="AI11" s="2">
        <v>1</v>
      </c>
      <c r="AJ11" s="2">
        <v>1</v>
      </c>
      <c r="AK11" s="2">
        <v>1</v>
      </c>
      <c r="AL11" s="8"/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8"/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8"/>
      <c r="BI11" s="2">
        <v>1</v>
      </c>
      <c r="BJ11" s="2">
        <v>1</v>
      </c>
      <c r="BK11" s="8"/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8"/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8"/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8"/>
      <c r="CR11" s="2">
        <v>1</v>
      </c>
      <c r="CS11" s="2">
        <v>1</v>
      </c>
      <c r="CT11" s="2">
        <v>1</v>
      </c>
      <c r="CU11" s="2">
        <v>1</v>
      </c>
      <c r="CV11" s="6"/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>
        <v>1</v>
      </c>
      <c r="DC11" s="6"/>
      <c r="DD11" s="17">
        <v>1</v>
      </c>
      <c r="DE11" s="17">
        <v>1</v>
      </c>
      <c r="DF11" s="17">
        <v>1</v>
      </c>
      <c r="DG11" s="9"/>
    </row>
    <row r="12" spans="1:135" ht="30" x14ac:dyDescent="0.25">
      <c r="A12" s="91"/>
      <c r="B12" s="41">
        <v>1</v>
      </c>
      <c r="C12" s="16">
        <v>8</v>
      </c>
      <c r="D12" s="16" t="s">
        <v>206</v>
      </c>
      <c r="E12" s="18">
        <v>0</v>
      </c>
      <c r="F12" s="2">
        <v>1</v>
      </c>
      <c r="G12" s="18">
        <v>0</v>
      </c>
      <c r="H12" s="18">
        <v>0</v>
      </c>
      <c r="I12" s="18">
        <v>0</v>
      </c>
      <c r="J12" s="8"/>
      <c r="K12" s="18">
        <v>0</v>
      </c>
      <c r="L12" s="2">
        <v>1</v>
      </c>
      <c r="M12" s="18">
        <v>0</v>
      </c>
      <c r="N12" s="2">
        <v>1</v>
      </c>
      <c r="O12" s="18">
        <v>0</v>
      </c>
      <c r="P12" s="2">
        <v>1</v>
      </c>
      <c r="Q12" s="2">
        <v>1</v>
      </c>
      <c r="R12" s="2">
        <v>1</v>
      </c>
      <c r="S12" s="8"/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8"/>
      <c r="AD12" s="2">
        <v>1</v>
      </c>
      <c r="AE12" s="2">
        <v>1</v>
      </c>
      <c r="AF12" s="2">
        <v>1</v>
      </c>
      <c r="AG12" s="8"/>
      <c r="AH12" s="2">
        <v>1</v>
      </c>
      <c r="AI12" s="2">
        <v>1</v>
      </c>
      <c r="AJ12" s="2">
        <v>1</v>
      </c>
      <c r="AK12" s="2">
        <v>1</v>
      </c>
      <c r="AL12" s="8"/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8"/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8"/>
      <c r="BI12" s="2">
        <v>1</v>
      </c>
      <c r="BJ12" s="2">
        <v>1</v>
      </c>
      <c r="BK12" s="8"/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8"/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8"/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18">
        <v>0</v>
      </c>
      <c r="CQ12" s="8"/>
      <c r="CR12" s="18">
        <v>0</v>
      </c>
      <c r="CS12" s="2">
        <v>1</v>
      </c>
      <c r="CT12" s="18">
        <v>0</v>
      </c>
      <c r="CU12" s="2">
        <v>1</v>
      </c>
      <c r="CV12" s="6"/>
      <c r="CW12" s="18">
        <v>0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6"/>
      <c r="DD12" s="17">
        <v>1</v>
      </c>
      <c r="DE12" s="17">
        <v>1</v>
      </c>
      <c r="DF12" s="17">
        <v>1</v>
      </c>
      <c r="DG12" s="9"/>
    </row>
    <row r="13" spans="1:135" ht="30" x14ac:dyDescent="0.25">
      <c r="A13" s="91"/>
      <c r="B13" s="41">
        <v>1</v>
      </c>
      <c r="C13" s="16">
        <v>9</v>
      </c>
      <c r="D13" s="16" t="s">
        <v>207</v>
      </c>
      <c r="E13" s="2">
        <v>7</v>
      </c>
      <c r="F13" s="2">
        <v>7</v>
      </c>
      <c r="G13" s="2">
        <v>7</v>
      </c>
      <c r="H13" s="2">
        <v>7</v>
      </c>
      <c r="I13" s="2">
        <v>7</v>
      </c>
      <c r="J13" s="8"/>
      <c r="K13" s="2">
        <v>7</v>
      </c>
      <c r="L13" s="2">
        <v>7</v>
      </c>
      <c r="M13" s="2">
        <v>7</v>
      </c>
      <c r="N13" s="2">
        <v>7</v>
      </c>
      <c r="O13" s="2">
        <v>7</v>
      </c>
      <c r="P13" s="2">
        <v>7</v>
      </c>
      <c r="Q13" s="2">
        <v>7</v>
      </c>
      <c r="R13" s="2">
        <v>7</v>
      </c>
      <c r="S13" s="8"/>
      <c r="T13" s="2">
        <v>7</v>
      </c>
      <c r="U13" s="2">
        <v>7</v>
      </c>
      <c r="V13" s="2">
        <v>7</v>
      </c>
      <c r="W13" s="2">
        <v>7</v>
      </c>
      <c r="X13" s="2">
        <v>7</v>
      </c>
      <c r="Y13" s="2">
        <v>7</v>
      </c>
      <c r="Z13" s="2">
        <v>7</v>
      </c>
      <c r="AA13" s="2">
        <v>7</v>
      </c>
      <c r="AB13" s="2">
        <v>7</v>
      </c>
      <c r="AC13" s="8"/>
      <c r="AD13" s="2">
        <v>7</v>
      </c>
      <c r="AE13" s="2">
        <v>7</v>
      </c>
      <c r="AF13" s="2">
        <v>7</v>
      </c>
      <c r="AG13" s="8"/>
      <c r="AH13" s="2">
        <v>7</v>
      </c>
      <c r="AI13" s="2">
        <v>7</v>
      </c>
      <c r="AJ13" s="2">
        <v>7</v>
      </c>
      <c r="AK13" s="2">
        <v>7</v>
      </c>
      <c r="AL13" s="8"/>
      <c r="AM13" s="2">
        <v>7</v>
      </c>
      <c r="AN13" s="2">
        <v>7</v>
      </c>
      <c r="AO13" s="2">
        <v>7</v>
      </c>
      <c r="AP13" s="2">
        <v>7</v>
      </c>
      <c r="AQ13" s="2">
        <v>7</v>
      </c>
      <c r="AR13" s="2">
        <v>7</v>
      </c>
      <c r="AS13" s="8"/>
      <c r="AT13" s="2">
        <v>7</v>
      </c>
      <c r="AU13" s="2">
        <v>7</v>
      </c>
      <c r="AV13" s="2">
        <v>7</v>
      </c>
      <c r="AW13" s="2">
        <v>7</v>
      </c>
      <c r="AX13" s="2">
        <v>7</v>
      </c>
      <c r="AY13" s="2">
        <v>7</v>
      </c>
      <c r="AZ13" s="2">
        <v>7</v>
      </c>
      <c r="BA13" s="2">
        <v>7</v>
      </c>
      <c r="BB13" s="2">
        <v>7</v>
      </c>
      <c r="BC13" s="2">
        <v>7</v>
      </c>
      <c r="BD13" s="2">
        <v>7</v>
      </c>
      <c r="BE13" s="2">
        <v>7</v>
      </c>
      <c r="BF13" s="2">
        <v>7</v>
      </c>
      <c r="BG13" s="2">
        <v>7</v>
      </c>
      <c r="BH13" s="8"/>
      <c r="BI13" s="2">
        <v>7</v>
      </c>
      <c r="BJ13" s="2">
        <v>7</v>
      </c>
      <c r="BK13" s="8"/>
      <c r="BL13" s="2">
        <v>7</v>
      </c>
      <c r="BM13" s="2">
        <v>7</v>
      </c>
      <c r="BN13" s="2">
        <v>7</v>
      </c>
      <c r="BO13" s="2">
        <v>7</v>
      </c>
      <c r="BP13" s="2">
        <v>7</v>
      </c>
      <c r="BQ13" s="2">
        <v>7</v>
      </c>
      <c r="BR13" s="2">
        <v>7</v>
      </c>
      <c r="BS13" s="2">
        <v>7</v>
      </c>
      <c r="BT13" s="2">
        <v>7</v>
      </c>
      <c r="BU13" s="2">
        <v>7</v>
      </c>
      <c r="BV13" s="8"/>
      <c r="BW13" s="2">
        <v>7</v>
      </c>
      <c r="BX13" s="2">
        <v>7</v>
      </c>
      <c r="BY13" s="2">
        <v>7</v>
      </c>
      <c r="BZ13" s="2">
        <v>7</v>
      </c>
      <c r="CA13" s="2">
        <v>7</v>
      </c>
      <c r="CB13" s="2">
        <v>7</v>
      </c>
      <c r="CC13" s="2">
        <v>7</v>
      </c>
      <c r="CD13" s="2">
        <v>7</v>
      </c>
      <c r="CE13" s="2">
        <v>7</v>
      </c>
      <c r="CF13" s="2">
        <v>7</v>
      </c>
      <c r="CG13" s="2">
        <v>7</v>
      </c>
      <c r="CH13" s="2">
        <v>7</v>
      </c>
      <c r="CI13" s="2">
        <v>7</v>
      </c>
      <c r="CJ13" s="8"/>
      <c r="CK13" s="2">
        <v>7</v>
      </c>
      <c r="CL13" s="2">
        <v>7</v>
      </c>
      <c r="CM13" s="2">
        <v>7</v>
      </c>
      <c r="CN13" s="2">
        <v>7</v>
      </c>
      <c r="CO13" s="2">
        <v>7</v>
      </c>
      <c r="CP13" s="2">
        <v>7</v>
      </c>
      <c r="CQ13" s="8"/>
      <c r="CR13" s="2">
        <v>7</v>
      </c>
      <c r="CS13" s="2">
        <v>7</v>
      </c>
      <c r="CT13" s="2">
        <v>7</v>
      </c>
      <c r="CU13" s="2">
        <v>7</v>
      </c>
      <c r="CV13" s="6"/>
      <c r="CW13" s="2">
        <v>7</v>
      </c>
      <c r="CX13" s="2">
        <v>7</v>
      </c>
      <c r="CY13" s="2">
        <v>7</v>
      </c>
      <c r="CZ13" s="2">
        <v>7</v>
      </c>
      <c r="DA13" s="2">
        <v>7</v>
      </c>
      <c r="DB13" s="2">
        <v>7</v>
      </c>
      <c r="DC13" s="6"/>
      <c r="DD13" s="17">
        <v>7</v>
      </c>
      <c r="DE13" s="17">
        <v>7</v>
      </c>
      <c r="DF13" s="17">
        <v>7</v>
      </c>
      <c r="DG13" s="9"/>
    </row>
    <row r="14" spans="1:135" ht="15" x14ac:dyDescent="0.25">
      <c r="A14" s="91"/>
      <c r="B14" s="41">
        <v>1</v>
      </c>
      <c r="C14" s="16">
        <v>10</v>
      </c>
      <c r="D14" s="16" t="s">
        <v>208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8"/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8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8"/>
      <c r="AD14" s="2">
        <v>0</v>
      </c>
      <c r="AE14" s="2">
        <v>0</v>
      </c>
      <c r="AF14" s="2">
        <v>0</v>
      </c>
      <c r="AG14" s="8"/>
      <c r="AH14" s="2">
        <v>0</v>
      </c>
      <c r="AI14" s="2">
        <v>0</v>
      </c>
      <c r="AJ14" s="2">
        <v>0</v>
      </c>
      <c r="AK14" s="2">
        <v>0</v>
      </c>
      <c r="AL14" s="8"/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8"/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8"/>
      <c r="BI14" s="2">
        <v>0</v>
      </c>
      <c r="BJ14" s="2">
        <v>0</v>
      </c>
      <c r="BK14" s="8"/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8"/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8"/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8"/>
      <c r="CR14" s="2">
        <v>0</v>
      </c>
      <c r="CS14" s="2">
        <v>0</v>
      </c>
      <c r="CT14" s="2">
        <v>0</v>
      </c>
      <c r="CU14" s="2">
        <v>0</v>
      </c>
      <c r="CV14" s="6"/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6"/>
      <c r="DD14" s="17">
        <v>0</v>
      </c>
      <c r="DE14" s="17">
        <v>0</v>
      </c>
      <c r="DF14" s="17">
        <v>0</v>
      </c>
      <c r="DG14" s="9"/>
    </row>
    <row r="15" spans="1:135" ht="15" x14ac:dyDescent="0.25">
      <c r="A15" s="91"/>
      <c r="B15" s="41">
        <v>1</v>
      </c>
      <c r="C15" s="16">
        <v>11</v>
      </c>
      <c r="D15" s="16" t="s">
        <v>209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8"/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8"/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8"/>
      <c r="AD15" s="2">
        <v>0</v>
      </c>
      <c r="AE15" s="2">
        <v>0</v>
      </c>
      <c r="AF15" s="2">
        <v>0</v>
      </c>
      <c r="AG15" s="8"/>
      <c r="AH15" s="2">
        <v>0</v>
      </c>
      <c r="AI15" s="2">
        <v>0</v>
      </c>
      <c r="AJ15" s="2">
        <v>0</v>
      </c>
      <c r="AK15" s="2">
        <v>0</v>
      </c>
      <c r="AL15" s="8"/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8"/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8"/>
      <c r="BI15" s="2">
        <v>0</v>
      </c>
      <c r="BJ15" s="2">
        <v>0</v>
      </c>
      <c r="BK15" s="8"/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8"/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8"/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8"/>
      <c r="CR15" s="2">
        <v>0</v>
      </c>
      <c r="CS15" s="2">
        <v>0</v>
      </c>
      <c r="CT15" s="2">
        <v>0</v>
      </c>
      <c r="CU15" s="2">
        <v>0</v>
      </c>
      <c r="CV15" s="6"/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6"/>
      <c r="DD15" s="17">
        <v>0</v>
      </c>
      <c r="DE15" s="17">
        <v>0</v>
      </c>
      <c r="DF15" s="17">
        <v>0</v>
      </c>
      <c r="DG15" s="9"/>
    </row>
    <row r="16" spans="1:135" ht="15" x14ac:dyDescent="0.25">
      <c r="A16" s="91"/>
      <c r="B16" s="41">
        <v>1</v>
      </c>
      <c r="C16" s="16">
        <v>12</v>
      </c>
      <c r="D16" s="16" t="s">
        <v>210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8"/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8"/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8"/>
      <c r="AD16" s="2">
        <v>0</v>
      </c>
      <c r="AE16" s="2">
        <v>0</v>
      </c>
      <c r="AF16" s="2">
        <v>0</v>
      </c>
      <c r="AG16" s="8"/>
      <c r="AH16" s="2">
        <v>0</v>
      </c>
      <c r="AI16" s="2">
        <v>0</v>
      </c>
      <c r="AJ16" s="2">
        <v>0</v>
      </c>
      <c r="AK16" s="2">
        <v>0</v>
      </c>
      <c r="AL16" s="8"/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8"/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8"/>
      <c r="BI16" s="2">
        <v>0</v>
      </c>
      <c r="BJ16" s="2">
        <v>0</v>
      </c>
      <c r="BK16" s="8"/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8"/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8"/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8"/>
      <c r="CR16" s="2">
        <v>0</v>
      </c>
      <c r="CS16" s="2">
        <v>0</v>
      </c>
      <c r="CT16" s="2">
        <v>0</v>
      </c>
      <c r="CU16" s="2">
        <v>0</v>
      </c>
      <c r="CV16" s="6"/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6"/>
      <c r="DD16" s="17">
        <v>0</v>
      </c>
      <c r="DE16" s="17">
        <v>0</v>
      </c>
      <c r="DF16" s="17">
        <v>0</v>
      </c>
      <c r="DG16" s="9"/>
    </row>
    <row r="17" spans="1:111" ht="15" x14ac:dyDescent="0.25">
      <c r="A17" s="91"/>
      <c r="B17" s="41">
        <v>1</v>
      </c>
      <c r="C17" s="16">
        <v>13</v>
      </c>
      <c r="D17" s="16" t="s">
        <v>211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8"/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8"/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8"/>
      <c r="AD17" s="2">
        <v>0</v>
      </c>
      <c r="AE17" s="2">
        <v>0</v>
      </c>
      <c r="AF17" s="2">
        <v>0</v>
      </c>
      <c r="AG17" s="8"/>
      <c r="AH17" s="2">
        <v>0</v>
      </c>
      <c r="AI17" s="2">
        <v>0</v>
      </c>
      <c r="AJ17" s="2">
        <v>0</v>
      </c>
      <c r="AK17" s="2">
        <v>0</v>
      </c>
      <c r="AL17" s="8"/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8"/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8"/>
      <c r="BI17" s="2">
        <v>0</v>
      </c>
      <c r="BJ17" s="2">
        <v>0</v>
      </c>
      <c r="BK17" s="8"/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8"/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8"/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8"/>
      <c r="CR17" s="2">
        <v>0</v>
      </c>
      <c r="CS17" s="2">
        <v>0</v>
      </c>
      <c r="CT17" s="2">
        <v>0</v>
      </c>
      <c r="CU17" s="2">
        <v>0</v>
      </c>
      <c r="CV17" s="6"/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6"/>
      <c r="DD17" s="17">
        <v>0</v>
      </c>
      <c r="DE17" s="17">
        <v>0</v>
      </c>
      <c r="DF17" s="17">
        <v>0</v>
      </c>
      <c r="DG17" s="9"/>
    </row>
    <row r="18" spans="1:111" ht="15" x14ac:dyDescent="0.25">
      <c r="A18" s="91"/>
      <c r="B18" s="41">
        <v>1</v>
      </c>
      <c r="C18" s="16">
        <v>14</v>
      </c>
      <c r="D18" s="16" t="s">
        <v>212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8"/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8"/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8"/>
      <c r="AD18" s="2">
        <v>0</v>
      </c>
      <c r="AE18" s="2">
        <v>0</v>
      </c>
      <c r="AF18" s="2">
        <v>0</v>
      </c>
      <c r="AG18" s="8"/>
      <c r="AH18" s="2">
        <v>0</v>
      </c>
      <c r="AI18" s="2">
        <v>0</v>
      </c>
      <c r="AJ18" s="2">
        <v>0</v>
      </c>
      <c r="AK18" s="2">
        <v>0</v>
      </c>
      <c r="AL18" s="8"/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8"/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8"/>
      <c r="BI18" s="2">
        <v>0</v>
      </c>
      <c r="BJ18" s="2">
        <v>0</v>
      </c>
      <c r="BK18" s="8"/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8"/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8"/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8"/>
      <c r="CR18" s="2">
        <v>0</v>
      </c>
      <c r="CS18" s="2">
        <v>0</v>
      </c>
      <c r="CT18" s="2">
        <v>0</v>
      </c>
      <c r="CU18" s="2">
        <v>0</v>
      </c>
      <c r="CV18" s="6"/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6"/>
      <c r="DD18" s="17">
        <v>0</v>
      </c>
      <c r="DE18" s="17">
        <v>0</v>
      </c>
      <c r="DF18" s="17">
        <v>0</v>
      </c>
      <c r="DG18" s="9"/>
    </row>
    <row r="19" spans="1:111" ht="15" x14ac:dyDescent="0.25">
      <c r="A19" s="91"/>
      <c r="B19" s="41">
        <v>1</v>
      </c>
      <c r="C19" s="16">
        <v>15</v>
      </c>
      <c r="D19" s="16" t="s">
        <v>213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8"/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8"/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8"/>
      <c r="AD19" s="2">
        <v>0</v>
      </c>
      <c r="AE19" s="2">
        <v>0</v>
      </c>
      <c r="AF19" s="2">
        <v>0</v>
      </c>
      <c r="AG19" s="8"/>
      <c r="AH19" s="2">
        <v>0</v>
      </c>
      <c r="AI19" s="2">
        <v>0</v>
      </c>
      <c r="AJ19" s="2">
        <v>0</v>
      </c>
      <c r="AK19" s="2">
        <v>0</v>
      </c>
      <c r="AL19" s="8"/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8"/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8"/>
      <c r="BI19" s="2">
        <v>0</v>
      </c>
      <c r="BJ19" s="2">
        <v>0</v>
      </c>
      <c r="BK19" s="8"/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8"/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8"/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8"/>
      <c r="CR19" s="2">
        <v>0</v>
      </c>
      <c r="CS19" s="2">
        <v>0</v>
      </c>
      <c r="CT19" s="2">
        <v>0</v>
      </c>
      <c r="CU19" s="2">
        <v>0</v>
      </c>
      <c r="CV19" s="6"/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6"/>
      <c r="DD19" s="17">
        <v>0</v>
      </c>
      <c r="DE19" s="17">
        <v>0</v>
      </c>
      <c r="DF19" s="17">
        <v>0</v>
      </c>
      <c r="DG19" s="9"/>
    </row>
    <row r="20" spans="1:111" ht="15" x14ac:dyDescent="0.25">
      <c r="A20" s="91"/>
      <c r="B20" s="41">
        <v>1</v>
      </c>
      <c r="C20" s="16">
        <v>16</v>
      </c>
      <c r="D20" s="20" t="s">
        <v>50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8"/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8"/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8"/>
      <c r="AD20" s="2">
        <v>1</v>
      </c>
      <c r="AE20" s="2">
        <v>1</v>
      </c>
      <c r="AF20" s="2">
        <v>1</v>
      </c>
      <c r="AG20" s="8"/>
      <c r="AH20" s="2">
        <v>1</v>
      </c>
      <c r="AI20" s="2">
        <v>1</v>
      </c>
      <c r="AJ20" s="2">
        <v>1</v>
      </c>
      <c r="AK20" s="2">
        <v>1</v>
      </c>
      <c r="AL20" s="8"/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8"/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8"/>
      <c r="BI20" s="2">
        <v>1</v>
      </c>
      <c r="BJ20" s="2">
        <v>1</v>
      </c>
      <c r="BK20" s="8"/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8"/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8"/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8"/>
      <c r="CR20" s="2">
        <v>1</v>
      </c>
      <c r="CS20" s="2">
        <v>1</v>
      </c>
      <c r="CT20" s="2">
        <v>1</v>
      </c>
      <c r="CU20" s="2">
        <v>1</v>
      </c>
      <c r="CV20" s="6"/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6"/>
      <c r="DD20" s="17">
        <v>1</v>
      </c>
      <c r="DE20" s="17">
        <v>1</v>
      </c>
      <c r="DF20" s="17">
        <v>1</v>
      </c>
      <c r="DG20" s="9"/>
    </row>
    <row r="21" spans="1:111" ht="15" x14ac:dyDescent="0.25">
      <c r="A21" s="91"/>
      <c r="B21" s="41">
        <v>1</v>
      </c>
      <c r="C21" s="16">
        <v>17</v>
      </c>
      <c r="D21" s="20" t="s">
        <v>51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8"/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8"/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8"/>
      <c r="AD21" s="2">
        <v>1</v>
      </c>
      <c r="AE21" s="2">
        <v>1</v>
      </c>
      <c r="AF21" s="2">
        <v>1</v>
      </c>
      <c r="AG21" s="8"/>
      <c r="AH21" s="2">
        <v>1</v>
      </c>
      <c r="AI21" s="2">
        <v>1</v>
      </c>
      <c r="AJ21" s="2">
        <v>1</v>
      </c>
      <c r="AK21" s="2">
        <v>1</v>
      </c>
      <c r="AL21" s="8"/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8"/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8"/>
      <c r="BI21" s="2">
        <v>1</v>
      </c>
      <c r="BJ21" s="2">
        <v>1</v>
      </c>
      <c r="BK21" s="8"/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8"/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8"/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8"/>
      <c r="CR21" s="2">
        <v>1</v>
      </c>
      <c r="CS21" s="2">
        <v>1</v>
      </c>
      <c r="CT21" s="2">
        <v>1</v>
      </c>
      <c r="CU21" s="2">
        <v>1</v>
      </c>
      <c r="CV21" s="6"/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6"/>
      <c r="DD21" s="17">
        <v>1</v>
      </c>
      <c r="DE21" s="17">
        <v>1</v>
      </c>
      <c r="DF21" s="17">
        <v>1</v>
      </c>
      <c r="DG21" s="9"/>
    </row>
    <row r="22" spans="1:111" ht="15" x14ac:dyDescent="0.25">
      <c r="A22" s="91"/>
      <c r="B22" s="41">
        <v>1</v>
      </c>
      <c r="C22" s="16">
        <v>18</v>
      </c>
      <c r="D22" s="20" t="s">
        <v>52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8"/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8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8"/>
      <c r="AD22" s="2">
        <v>1</v>
      </c>
      <c r="AE22" s="2">
        <v>1</v>
      </c>
      <c r="AF22" s="2">
        <v>1</v>
      </c>
      <c r="AG22" s="8"/>
      <c r="AH22" s="2">
        <v>1</v>
      </c>
      <c r="AI22" s="2">
        <v>1</v>
      </c>
      <c r="AJ22" s="2">
        <v>1</v>
      </c>
      <c r="AK22" s="2">
        <v>1</v>
      </c>
      <c r="AL22" s="8"/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8"/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8"/>
      <c r="BI22" s="2">
        <v>1</v>
      </c>
      <c r="BJ22" s="2">
        <v>1</v>
      </c>
      <c r="BK22" s="8"/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8"/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8"/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8"/>
      <c r="CR22" s="2">
        <v>1</v>
      </c>
      <c r="CS22" s="2">
        <v>1</v>
      </c>
      <c r="CT22" s="2">
        <v>1</v>
      </c>
      <c r="CU22" s="2">
        <v>1</v>
      </c>
      <c r="CV22" s="6"/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6"/>
      <c r="DD22" s="17">
        <v>1</v>
      </c>
      <c r="DE22" s="17">
        <v>1</v>
      </c>
      <c r="DF22" s="17">
        <v>1</v>
      </c>
      <c r="DG22" s="9"/>
    </row>
    <row r="23" spans="1:111" ht="15" x14ac:dyDescent="0.25">
      <c r="A23" s="91"/>
      <c r="B23" s="41">
        <v>1</v>
      </c>
      <c r="C23" s="16">
        <v>19</v>
      </c>
      <c r="D23" s="16" t="s">
        <v>214</v>
      </c>
      <c r="E23" s="2">
        <v>1</v>
      </c>
      <c r="F23" s="18">
        <v>0</v>
      </c>
      <c r="G23" s="18">
        <v>0</v>
      </c>
      <c r="H23" s="2">
        <v>1</v>
      </c>
      <c r="I23" s="2">
        <v>1</v>
      </c>
      <c r="J23" s="8"/>
      <c r="K23" s="2">
        <v>1</v>
      </c>
      <c r="L23" s="18">
        <v>0</v>
      </c>
      <c r="M23" s="2">
        <v>1</v>
      </c>
      <c r="N23" s="18">
        <v>0</v>
      </c>
      <c r="O23" s="18">
        <v>0</v>
      </c>
      <c r="P23" s="18">
        <v>0</v>
      </c>
      <c r="Q23" s="18">
        <v>0</v>
      </c>
      <c r="R23" s="2">
        <v>1</v>
      </c>
      <c r="S23" s="8"/>
      <c r="T23" s="18">
        <v>0</v>
      </c>
      <c r="U23" s="2">
        <v>1</v>
      </c>
      <c r="V23" s="2">
        <v>1</v>
      </c>
      <c r="W23" s="18">
        <v>0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8"/>
      <c r="AD23" s="18">
        <v>0</v>
      </c>
      <c r="AE23" s="2">
        <v>1</v>
      </c>
      <c r="AF23" s="2">
        <v>1</v>
      </c>
      <c r="AG23" s="8"/>
      <c r="AH23" s="2">
        <v>1</v>
      </c>
      <c r="AI23" s="2">
        <v>1</v>
      </c>
      <c r="AJ23" s="2">
        <v>1</v>
      </c>
      <c r="AK23" s="2">
        <v>1</v>
      </c>
      <c r="AL23" s="8"/>
      <c r="AM23" s="18">
        <v>0</v>
      </c>
      <c r="AN23" s="18">
        <v>0</v>
      </c>
      <c r="AO23" s="2">
        <v>1</v>
      </c>
      <c r="AP23" s="18">
        <v>0</v>
      </c>
      <c r="AQ23" s="18">
        <v>0</v>
      </c>
      <c r="AR23" s="18">
        <v>0</v>
      </c>
      <c r="AS23" s="8"/>
      <c r="AT23" s="2">
        <v>1</v>
      </c>
      <c r="AU23" s="2">
        <v>1</v>
      </c>
      <c r="AV23" s="18">
        <v>0</v>
      </c>
      <c r="AW23" s="18">
        <v>0</v>
      </c>
      <c r="AX23" s="2">
        <v>1</v>
      </c>
      <c r="AY23" s="2">
        <v>1</v>
      </c>
      <c r="AZ23" s="18">
        <v>0</v>
      </c>
      <c r="BA23" s="2">
        <v>1</v>
      </c>
      <c r="BB23" s="2">
        <v>1</v>
      </c>
      <c r="BC23" s="18">
        <v>0</v>
      </c>
      <c r="BD23" s="2">
        <v>1</v>
      </c>
      <c r="BE23" s="2">
        <v>1</v>
      </c>
      <c r="BF23" s="2">
        <v>1</v>
      </c>
      <c r="BG23" s="2">
        <v>1</v>
      </c>
      <c r="BH23" s="8"/>
      <c r="BI23" s="18">
        <v>0</v>
      </c>
      <c r="BJ23" s="2">
        <v>1</v>
      </c>
      <c r="BK23" s="8"/>
      <c r="BL23" s="2">
        <v>1</v>
      </c>
      <c r="BM23" s="18">
        <v>0</v>
      </c>
      <c r="BN23" s="18">
        <v>0</v>
      </c>
      <c r="BO23" s="18">
        <v>0</v>
      </c>
      <c r="BP23" s="2">
        <v>1</v>
      </c>
      <c r="BQ23" s="18">
        <v>0</v>
      </c>
      <c r="BR23" s="2">
        <v>1</v>
      </c>
      <c r="BS23" s="18">
        <v>0</v>
      </c>
      <c r="BT23" s="2">
        <v>1</v>
      </c>
      <c r="BU23" s="2">
        <v>1</v>
      </c>
      <c r="BV23" s="8"/>
      <c r="BW23" s="2">
        <v>1</v>
      </c>
      <c r="BX23" s="2">
        <v>1</v>
      </c>
      <c r="BY23" s="18">
        <v>0</v>
      </c>
      <c r="BZ23" s="18">
        <v>0</v>
      </c>
      <c r="CA23" s="2">
        <v>1</v>
      </c>
      <c r="CB23" s="2">
        <v>1</v>
      </c>
      <c r="CC23" s="2">
        <v>1</v>
      </c>
      <c r="CD23" s="18">
        <v>0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8"/>
      <c r="CK23" s="18">
        <v>0</v>
      </c>
      <c r="CL23" s="18">
        <v>0</v>
      </c>
      <c r="CM23" s="2">
        <v>1</v>
      </c>
      <c r="CN23" s="2">
        <v>1</v>
      </c>
      <c r="CO23" s="2">
        <v>1</v>
      </c>
      <c r="CP23" s="2">
        <v>1</v>
      </c>
      <c r="CQ23" s="8"/>
      <c r="CR23" s="2">
        <v>1</v>
      </c>
      <c r="CS23" s="18">
        <v>0</v>
      </c>
      <c r="CT23" s="2">
        <v>1</v>
      </c>
      <c r="CU23" s="2">
        <v>1</v>
      </c>
      <c r="CV23" s="6"/>
      <c r="CW23" s="2">
        <v>1</v>
      </c>
      <c r="CX23" s="2">
        <v>1</v>
      </c>
      <c r="CY23" s="18">
        <v>0</v>
      </c>
      <c r="CZ23" s="2">
        <v>1</v>
      </c>
      <c r="DA23" s="2">
        <v>1</v>
      </c>
      <c r="DB23" s="2">
        <v>1</v>
      </c>
      <c r="DC23" s="6"/>
      <c r="DD23" s="17">
        <v>1</v>
      </c>
      <c r="DE23" s="21">
        <v>0</v>
      </c>
      <c r="DF23" s="17">
        <v>1</v>
      </c>
      <c r="DG23" s="9"/>
    </row>
    <row r="24" spans="1:111" ht="15" x14ac:dyDescent="0.25">
      <c r="A24" s="91"/>
      <c r="B24" s="41">
        <v>1</v>
      </c>
      <c r="C24" s="16">
        <v>20</v>
      </c>
      <c r="D24" s="16" t="s">
        <v>215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8"/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8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8"/>
      <c r="AD24" s="2">
        <v>1</v>
      </c>
      <c r="AE24" s="2">
        <v>1</v>
      </c>
      <c r="AF24" s="2">
        <v>1</v>
      </c>
      <c r="AG24" s="8"/>
      <c r="AH24" s="2">
        <v>1</v>
      </c>
      <c r="AI24" s="2">
        <v>1</v>
      </c>
      <c r="AJ24" s="2">
        <v>1</v>
      </c>
      <c r="AK24" s="2">
        <v>1</v>
      </c>
      <c r="AL24" s="8"/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8"/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8"/>
      <c r="BI24" s="2">
        <v>1</v>
      </c>
      <c r="BJ24" s="2">
        <v>1</v>
      </c>
      <c r="BK24" s="8"/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8"/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8"/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8"/>
      <c r="CR24" s="2">
        <v>1</v>
      </c>
      <c r="CS24" s="2">
        <v>1</v>
      </c>
      <c r="CT24" s="2">
        <v>1</v>
      </c>
      <c r="CU24" s="2">
        <v>1</v>
      </c>
      <c r="CV24" s="6"/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6"/>
      <c r="DD24" s="17">
        <v>1</v>
      </c>
      <c r="DE24" s="17">
        <v>1</v>
      </c>
      <c r="DF24" s="17">
        <v>1</v>
      </c>
      <c r="DG24" s="9"/>
    </row>
    <row r="25" spans="1:111" ht="15" x14ac:dyDescent="0.25">
      <c r="A25" s="91"/>
      <c r="B25" s="41">
        <v>1</v>
      </c>
      <c r="C25" s="16">
        <v>21</v>
      </c>
      <c r="D25" s="16" t="s">
        <v>216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8"/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8"/>
      <c r="T25" s="18">
        <v>0</v>
      </c>
      <c r="U25" s="2">
        <v>1</v>
      </c>
      <c r="V25" s="2">
        <v>1</v>
      </c>
      <c r="W25" s="18">
        <v>0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8"/>
      <c r="AD25" s="18">
        <v>0</v>
      </c>
      <c r="AE25" s="2">
        <v>1</v>
      </c>
      <c r="AF25" s="2">
        <v>1</v>
      </c>
      <c r="AG25" s="8"/>
      <c r="AH25" s="2">
        <v>1</v>
      </c>
      <c r="AI25" s="2">
        <v>1</v>
      </c>
      <c r="AJ25" s="2">
        <v>1</v>
      </c>
      <c r="AK25" s="2">
        <v>1</v>
      </c>
      <c r="AL25" s="8"/>
      <c r="AM25" s="18">
        <v>0</v>
      </c>
      <c r="AN25" s="18">
        <v>0</v>
      </c>
      <c r="AO25" s="2">
        <v>1</v>
      </c>
      <c r="AP25" s="18">
        <v>0</v>
      </c>
      <c r="AQ25" s="18">
        <v>0</v>
      </c>
      <c r="AR25" s="18">
        <v>0</v>
      </c>
      <c r="AS25" s="8"/>
      <c r="AT25" s="2">
        <v>1</v>
      </c>
      <c r="AU25" s="2">
        <v>1</v>
      </c>
      <c r="AV25" s="18">
        <v>0</v>
      </c>
      <c r="AW25" s="18">
        <v>0</v>
      </c>
      <c r="AX25" s="2">
        <v>1</v>
      </c>
      <c r="AY25" s="2">
        <v>1</v>
      </c>
      <c r="AZ25" s="18">
        <v>0</v>
      </c>
      <c r="BA25" s="2">
        <v>1</v>
      </c>
      <c r="BB25" s="2">
        <v>1</v>
      </c>
      <c r="BC25" s="18">
        <v>0</v>
      </c>
      <c r="BD25" s="2">
        <v>1</v>
      </c>
      <c r="BE25" s="2">
        <v>1</v>
      </c>
      <c r="BF25" s="2">
        <v>1</v>
      </c>
      <c r="BG25" s="2">
        <v>1</v>
      </c>
      <c r="BH25" s="8"/>
      <c r="BI25" s="18">
        <v>0</v>
      </c>
      <c r="BJ25" s="2">
        <v>1</v>
      </c>
      <c r="BK25" s="8"/>
      <c r="BL25" s="2">
        <v>1</v>
      </c>
      <c r="BM25" s="18">
        <v>0</v>
      </c>
      <c r="BN25" s="18">
        <v>0</v>
      </c>
      <c r="BO25" s="18">
        <v>0</v>
      </c>
      <c r="BP25" s="2">
        <v>1</v>
      </c>
      <c r="BQ25" s="18">
        <v>0</v>
      </c>
      <c r="BR25" s="2">
        <v>1</v>
      </c>
      <c r="BS25" s="18">
        <v>0</v>
      </c>
      <c r="BT25" s="2">
        <v>1</v>
      </c>
      <c r="BU25" s="2">
        <v>1</v>
      </c>
      <c r="BV25" s="8"/>
      <c r="BW25" s="2">
        <v>1</v>
      </c>
      <c r="BX25" s="2">
        <v>1</v>
      </c>
      <c r="BY25" s="18">
        <v>0</v>
      </c>
      <c r="BZ25" s="18">
        <v>0</v>
      </c>
      <c r="CA25" s="2">
        <v>1</v>
      </c>
      <c r="CB25" s="2">
        <v>1</v>
      </c>
      <c r="CC25" s="2">
        <v>1</v>
      </c>
      <c r="CD25" s="18">
        <v>0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8"/>
      <c r="CK25" s="18">
        <v>0</v>
      </c>
      <c r="CL25" s="18">
        <v>0</v>
      </c>
      <c r="CM25" s="2">
        <v>1</v>
      </c>
      <c r="CN25" s="2">
        <v>1</v>
      </c>
      <c r="CO25" s="2">
        <v>1</v>
      </c>
      <c r="CP25" s="2">
        <v>1</v>
      </c>
      <c r="CQ25" s="8"/>
      <c r="CR25" s="2">
        <v>1</v>
      </c>
      <c r="CS25" s="18">
        <v>0</v>
      </c>
      <c r="CT25" s="2">
        <v>1</v>
      </c>
      <c r="CU25" s="2">
        <v>1</v>
      </c>
      <c r="CV25" s="6"/>
      <c r="CW25" s="2">
        <v>1</v>
      </c>
      <c r="CX25" s="2">
        <v>1</v>
      </c>
      <c r="CY25" s="18">
        <v>0</v>
      </c>
      <c r="CZ25" s="2">
        <v>1</v>
      </c>
      <c r="DA25" s="2">
        <v>1</v>
      </c>
      <c r="DB25" s="2">
        <v>1</v>
      </c>
      <c r="DC25" s="6"/>
      <c r="DD25" s="17">
        <v>1</v>
      </c>
      <c r="DE25" s="21">
        <v>0</v>
      </c>
      <c r="DF25" s="17">
        <v>1</v>
      </c>
      <c r="DG25" s="9"/>
    </row>
    <row r="26" spans="1:111" ht="15" x14ac:dyDescent="0.25">
      <c r="A26" s="91"/>
      <c r="B26" s="41">
        <v>1</v>
      </c>
      <c r="C26" s="16">
        <v>22</v>
      </c>
      <c r="D26" s="16" t="s">
        <v>217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8"/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8"/>
      <c r="T26" s="18">
        <v>0</v>
      </c>
      <c r="U26" s="2">
        <v>1</v>
      </c>
      <c r="V26" s="2">
        <v>1</v>
      </c>
      <c r="W26" s="18">
        <v>0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8"/>
      <c r="AD26" s="18">
        <v>0</v>
      </c>
      <c r="AE26" s="2">
        <v>1</v>
      </c>
      <c r="AF26" s="2">
        <v>1</v>
      </c>
      <c r="AG26" s="8"/>
      <c r="AH26" s="2">
        <v>1</v>
      </c>
      <c r="AI26" s="2">
        <v>1</v>
      </c>
      <c r="AJ26" s="2">
        <v>1</v>
      </c>
      <c r="AK26" s="2">
        <v>1</v>
      </c>
      <c r="AL26" s="8"/>
      <c r="AM26" s="18">
        <v>0</v>
      </c>
      <c r="AN26" s="18">
        <v>0</v>
      </c>
      <c r="AO26" s="2">
        <v>1</v>
      </c>
      <c r="AP26" s="18">
        <v>0</v>
      </c>
      <c r="AQ26" s="18">
        <v>0</v>
      </c>
      <c r="AR26" s="18">
        <v>0</v>
      </c>
      <c r="AS26" s="8"/>
      <c r="AT26" s="2">
        <v>1</v>
      </c>
      <c r="AU26" s="2">
        <v>1</v>
      </c>
      <c r="AV26" s="18">
        <v>0</v>
      </c>
      <c r="AW26" s="18">
        <v>0</v>
      </c>
      <c r="AX26" s="2">
        <v>1</v>
      </c>
      <c r="AY26" s="2">
        <v>1</v>
      </c>
      <c r="AZ26" s="18">
        <v>0</v>
      </c>
      <c r="BA26" s="2">
        <v>1</v>
      </c>
      <c r="BB26" s="2">
        <v>1</v>
      </c>
      <c r="BC26" s="18">
        <v>0</v>
      </c>
      <c r="BD26" s="2">
        <v>1</v>
      </c>
      <c r="BE26" s="2">
        <v>1</v>
      </c>
      <c r="BF26" s="2">
        <v>1</v>
      </c>
      <c r="BG26" s="2">
        <v>1</v>
      </c>
      <c r="BH26" s="8"/>
      <c r="BI26" s="18">
        <v>0</v>
      </c>
      <c r="BJ26" s="2">
        <v>1</v>
      </c>
      <c r="BK26" s="8"/>
      <c r="BL26" s="2">
        <v>1</v>
      </c>
      <c r="BM26" s="18">
        <v>0</v>
      </c>
      <c r="BN26" s="18">
        <v>0</v>
      </c>
      <c r="BO26" s="18">
        <v>0</v>
      </c>
      <c r="BP26" s="2">
        <v>1</v>
      </c>
      <c r="BQ26" s="18">
        <v>0</v>
      </c>
      <c r="BR26" s="2">
        <v>1</v>
      </c>
      <c r="BS26" s="18">
        <v>0</v>
      </c>
      <c r="BT26" s="2">
        <v>1</v>
      </c>
      <c r="BU26" s="2">
        <v>1</v>
      </c>
      <c r="BV26" s="8"/>
      <c r="BW26" s="2">
        <v>1</v>
      </c>
      <c r="BX26" s="2">
        <v>1</v>
      </c>
      <c r="BY26" s="18">
        <v>0</v>
      </c>
      <c r="BZ26" s="18">
        <v>0</v>
      </c>
      <c r="CA26" s="2">
        <v>1</v>
      </c>
      <c r="CB26" s="2">
        <v>1</v>
      </c>
      <c r="CC26" s="2">
        <v>1</v>
      </c>
      <c r="CD26" s="18">
        <v>0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8"/>
      <c r="CK26" s="18">
        <v>0</v>
      </c>
      <c r="CL26" s="18">
        <v>0</v>
      </c>
      <c r="CM26" s="2">
        <v>1</v>
      </c>
      <c r="CN26" s="2">
        <v>1</v>
      </c>
      <c r="CO26" s="2">
        <v>1</v>
      </c>
      <c r="CP26" s="2">
        <v>1</v>
      </c>
      <c r="CQ26" s="8"/>
      <c r="CR26" s="2">
        <v>1</v>
      </c>
      <c r="CS26" s="18">
        <v>0</v>
      </c>
      <c r="CT26" s="2">
        <v>1</v>
      </c>
      <c r="CU26" s="2">
        <v>1</v>
      </c>
      <c r="CV26" s="6"/>
      <c r="CW26" s="2">
        <v>1</v>
      </c>
      <c r="CX26" s="2">
        <v>1</v>
      </c>
      <c r="CY26" s="18">
        <v>0</v>
      </c>
      <c r="CZ26" s="2">
        <v>1</v>
      </c>
      <c r="DA26" s="2">
        <v>1</v>
      </c>
      <c r="DB26" s="2">
        <v>1</v>
      </c>
      <c r="DC26" s="6"/>
      <c r="DD26" s="17">
        <v>1</v>
      </c>
      <c r="DE26" s="21">
        <v>0</v>
      </c>
      <c r="DF26" s="17">
        <v>1</v>
      </c>
      <c r="DG26" s="9"/>
    </row>
    <row r="27" spans="1:111" ht="15" x14ac:dyDescent="0.25">
      <c r="A27" s="91"/>
      <c r="B27" s="41">
        <v>3</v>
      </c>
      <c r="C27" s="16">
        <v>23</v>
      </c>
      <c r="D27" s="16" t="s">
        <v>218</v>
      </c>
      <c r="E27" s="2">
        <v>3</v>
      </c>
      <c r="F27" s="18">
        <v>0</v>
      </c>
      <c r="G27" s="18">
        <v>0</v>
      </c>
      <c r="H27" s="2">
        <v>3</v>
      </c>
      <c r="I27" s="2">
        <v>3</v>
      </c>
      <c r="J27" s="8"/>
      <c r="K27" s="2">
        <v>3</v>
      </c>
      <c r="L27" s="18">
        <v>0</v>
      </c>
      <c r="M27" s="2">
        <v>3</v>
      </c>
      <c r="N27" s="18">
        <v>0</v>
      </c>
      <c r="O27" s="18">
        <v>0</v>
      </c>
      <c r="P27" s="18">
        <v>0</v>
      </c>
      <c r="Q27" s="18">
        <v>0</v>
      </c>
      <c r="R27" s="2">
        <v>3</v>
      </c>
      <c r="S27" s="8"/>
      <c r="T27" s="18">
        <v>0</v>
      </c>
      <c r="U27" s="2">
        <v>3</v>
      </c>
      <c r="V27" s="2">
        <v>3</v>
      </c>
      <c r="W27" s="18">
        <v>0</v>
      </c>
      <c r="X27" s="2">
        <v>3</v>
      </c>
      <c r="Y27" s="2">
        <v>3</v>
      </c>
      <c r="Z27" s="2">
        <v>3</v>
      </c>
      <c r="AA27" s="2">
        <v>3</v>
      </c>
      <c r="AB27" s="2">
        <v>3</v>
      </c>
      <c r="AC27" s="8"/>
      <c r="AD27" s="18">
        <v>0</v>
      </c>
      <c r="AE27" s="2">
        <v>3</v>
      </c>
      <c r="AF27" s="2">
        <v>3</v>
      </c>
      <c r="AG27" s="8"/>
      <c r="AH27" s="2">
        <v>3</v>
      </c>
      <c r="AI27" s="2">
        <v>3</v>
      </c>
      <c r="AJ27" s="2">
        <v>3</v>
      </c>
      <c r="AK27" s="2">
        <v>3</v>
      </c>
      <c r="AL27" s="8"/>
      <c r="AM27" s="18">
        <v>0</v>
      </c>
      <c r="AN27" s="18">
        <v>0</v>
      </c>
      <c r="AO27" s="2">
        <v>3</v>
      </c>
      <c r="AP27" s="18">
        <v>0</v>
      </c>
      <c r="AQ27" s="18">
        <v>0</v>
      </c>
      <c r="AR27" s="18">
        <v>0</v>
      </c>
      <c r="AS27" s="8"/>
      <c r="AT27" s="22">
        <v>3</v>
      </c>
      <c r="AU27" s="22">
        <v>3</v>
      </c>
      <c r="AV27" s="18">
        <v>0</v>
      </c>
      <c r="AW27" s="18">
        <v>0</v>
      </c>
      <c r="AX27" s="22">
        <v>3</v>
      </c>
      <c r="AY27" s="22">
        <v>3</v>
      </c>
      <c r="AZ27" s="18">
        <v>0</v>
      </c>
      <c r="BA27" s="22">
        <v>3</v>
      </c>
      <c r="BB27" s="22">
        <v>3</v>
      </c>
      <c r="BC27" s="18">
        <v>0</v>
      </c>
      <c r="BD27" s="22">
        <v>3</v>
      </c>
      <c r="BE27" s="22">
        <v>3</v>
      </c>
      <c r="BF27" s="22">
        <v>3</v>
      </c>
      <c r="BG27" s="22">
        <v>3</v>
      </c>
      <c r="BH27" s="8"/>
      <c r="BI27" s="18">
        <v>0</v>
      </c>
      <c r="BJ27" s="22">
        <v>3</v>
      </c>
      <c r="BK27" s="8"/>
      <c r="BL27" s="22">
        <v>3</v>
      </c>
      <c r="BM27" s="18">
        <v>0</v>
      </c>
      <c r="BN27" s="18">
        <v>0</v>
      </c>
      <c r="BO27" s="18">
        <v>0</v>
      </c>
      <c r="BP27" s="22">
        <v>3</v>
      </c>
      <c r="BQ27" s="18">
        <v>0</v>
      </c>
      <c r="BR27" s="22">
        <v>3</v>
      </c>
      <c r="BS27" s="18">
        <v>0</v>
      </c>
      <c r="BT27" s="22">
        <v>3</v>
      </c>
      <c r="BU27" s="22">
        <v>3</v>
      </c>
      <c r="BV27" s="8"/>
      <c r="BW27" s="22">
        <v>3</v>
      </c>
      <c r="BX27" s="22">
        <v>3</v>
      </c>
      <c r="BY27" s="18">
        <v>0</v>
      </c>
      <c r="BZ27" s="18">
        <v>0</v>
      </c>
      <c r="CA27" s="22">
        <v>3</v>
      </c>
      <c r="CB27" s="22">
        <v>3</v>
      </c>
      <c r="CC27" s="22">
        <v>3</v>
      </c>
      <c r="CD27" s="18">
        <v>0</v>
      </c>
      <c r="CE27" s="22">
        <v>3</v>
      </c>
      <c r="CF27" s="22">
        <v>3</v>
      </c>
      <c r="CG27" s="22">
        <v>3</v>
      </c>
      <c r="CH27" s="22">
        <v>3</v>
      </c>
      <c r="CI27" s="22">
        <v>3</v>
      </c>
      <c r="CJ27" s="8"/>
      <c r="CK27" s="18">
        <v>0</v>
      </c>
      <c r="CL27" s="18">
        <v>0</v>
      </c>
      <c r="CM27" s="22">
        <v>3</v>
      </c>
      <c r="CN27" s="22">
        <v>3</v>
      </c>
      <c r="CO27" s="22">
        <v>3</v>
      </c>
      <c r="CP27" s="22">
        <v>3</v>
      </c>
      <c r="CQ27" s="8"/>
      <c r="CR27" s="2">
        <v>3</v>
      </c>
      <c r="CS27" s="18">
        <v>0</v>
      </c>
      <c r="CT27" s="2">
        <v>3</v>
      </c>
      <c r="CU27" s="2">
        <v>3</v>
      </c>
      <c r="CV27" s="6"/>
      <c r="CW27" s="2">
        <v>3</v>
      </c>
      <c r="CX27" s="2">
        <v>3</v>
      </c>
      <c r="CY27" s="18">
        <v>0</v>
      </c>
      <c r="CZ27" s="2">
        <v>3</v>
      </c>
      <c r="DA27" s="2">
        <v>3</v>
      </c>
      <c r="DB27" s="2">
        <v>3</v>
      </c>
      <c r="DC27" s="6"/>
      <c r="DD27" s="17">
        <v>3</v>
      </c>
      <c r="DE27" s="21">
        <v>0</v>
      </c>
      <c r="DF27" s="17">
        <v>3</v>
      </c>
      <c r="DG27" s="9"/>
    </row>
    <row r="28" spans="1:111" ht="15" x14ac:dyDescent="0.25">
      <c r="A28" s="91"/>
      <c r="B28" s="41">
        <v>1</v>
      </c>
      <c r="C28" s="16">
        <v>24</v>
      </c>
      <c r="D28" s="16" t="s">
        <v>53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8"/>
      <c r="K28" s="2">
        <v>1</v>
      </c>
      <c r="L28" s="2">
        <v>1</v>
      </c>
      <c r="M28" s="2">
        <v>1</v>
      </c>
      <c r="N28" s="18">
        <v>0</v>
      </c>
      <c r="O28" s="2">
        <v>1</v>
      </c>
      <c r="P28" s="2">
        <v>1</v>
      </c>
      <c r="Q28" s="2">
        <v>1</v>
      </c>
      <c r="R28" s="2">
        <v>1</v>
      </c>
      <c r="S28" s="8"/>
      <c r="T28" s="18">
        <v>0</v>
      </c>
      <c r="U28" s="2">
        <v>1</v>
      </c>
      <c r="V28" s="2">
        <v>1</v>
      </c>
      <c r="W28" s="18">
        <v>0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8"/>
      <c r="AD28" s="18">
        <v>0</v>
      </c>
      <c r="AE28" s="2">
        <v>1</v>
      </c>
      <c r="AF28" s="2">
        <v>1</v>
      </c>
      <c r="AG28" s="8"/>
      <c r="AH28" s="2">
        <v>1</v>
      </c>
      <c r="AI28" s="2">
        <v>1</v>
      </c>
      <c r="AJ28" s="2">
        <v>1</v>
      </c>
      <c r="AK28" s="2">
        <v>1</v>
      </c>
      <c r="AL28" s="8"/>
      <c r="AM28" s="18">
        <v>0</v>
      </c>
      <c r="AN28" s="18">
        <v>0</v>
      </c>
      <c r="AO28" s="2">
        <v>1</v>
      </c>
      <c r="AP28" s="18">
        <v>0</v>
      </c>
      <c r="AQ28" s="18">
        <v>0</v>
      </c>
      <c r="AR28" s="18">
        <v>0</v>
      </c>
      <c r="AS28" s="8"/>
      <c r="AT28" s="2">
        <v>1</v>
      </c>
      <c r="AU28" s="2">
        <v>1</v>
      </c>
      <c r="AV28" s="18">
        <v>0</v>
      </c>
      <c r="AW28" s="18">
        <v>0</v>
      </c>
      <c r="AX28" s="2">
        <v>1</v>
      </c>
      <c r="AY28" s="2">
        <v>1</v>
      </c>
      <c r="AZ28" s="18">
        <v>0</v>
      </c>
      <c r="BA28" s="2">
        <v>1</v>
      </c>
      <c r="BB28" s="2">
        <v>1</v>
      </c>
      <c r="BC28" s="18">
        <v>0</v>
      </c>
      <c r="BD28" s="2">
        <v>1</v>
      </c>
      <c r="BE28" s="2">
        <v>1</v>
      </c>
      <c r="BF28" s="2">
        <v>1</v>
      </c>
      <c r="BG28" s="2">
        <v>1</v>
      </c>
      <c r="BH28" s="8"/>
      <c r="BI28" s="18">
        <v>0</v>
      </c>
      <c r="BJ28" s="2">
        <v>1</v>
      </c>
      <c r="BK28" s="8"/>
      <c r="BL28" s="2">
        <v>1</v>
      </c>
      <c r="BM28" s="18">
        <v>0</v>
      </c>
      <c r="BN28" s="18">
        <v>0</v>
      </c>
      <c r="BO28" s="18">
        <v>0</v>
      </c>
      <c r="BP28" s="2">
        <v>1</v>
      </c>
      <c r="BQ28" s="18">
        <v>0</v>
      </c>
      <c r="BR28" s="2">
        <v>1</v>
      </c>
      <c r="BS28" s="18">
        <v>0</v>
      </c>
      <c r="BT28" s="2">
        <v>1</v>
      </c>
      <c r="BU28" s="2">
        <v>1</v>
      </c>
      <c r="BV28" s="8"/>
      <c r="BW28" s="2">
        <v>1</v>
      </c>
      <c r="BX28" s="2">
        <v>1</v>
      </c>
      <c r="BY28" s="18">
        <v>0</v>
      </c>
      <c r="BZ28" s="18">
        <v>0</v>
      </c>
      <c r="CA28" s="2">
        <v>1</v>
      </c>
      <c r="CB28" s="2">
        <v>1</v>
      </c>
      <c r="CC28" s="2">
        <v>1</v>
      </c>
      <c r="CD28" s="18">
        <v>0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8"/>
      <c r="CK28" s="18">
        <v>0</v>
      </c>
      <c r="CL28" s="18">
        <v>0</v>
      </c>
      <c r="CM28" s="2">
        <v>1</v>
      </c>
      <c r="CN28" s="2">
        <v>1</v>
      </c>
      <c r="CO28" s="2">
        <v>1</v>
      </c>
      <c r="CP28" s="2">
        <v>1</v>
      </c>
      <c r="CQ28" s="8"/>
      <c r="CR28" s="2">
        <v>1</v>
      </c>
      <c r="CS28" s="18">
        <v>0</v>
      </c>
      <c r="CT28" s="2">
        <v>1</v>
      </c>
      <c r="CU28" s="2">
        <v>1</v>
      </c>
      <c r="CV28" s="6"/>
      <c r="CW28" s="2">
        <v>1</v>
      </c>
      <c r="CX28" s="2">
        <v>1</v>
      </c>
      <c r="CY28" s="18">
        <v>0</v>
      </c>
      <c r="CZ28" s="2">
        <v>1</v>
      </c>
      <c r="DA28" s="2">
        <v>1</v>
      </c>
      <c r="DB28" s="2">
        <v>1</v>
      </c>
      <c r="DC28" s="6"/>
      <c r="DD28" s="17">
        <v>1</v>
      </c>
      <c r="DE28" s="21">
        <v>0</v>
      </c>
      <c r="DF28" s="17">
        <v>1</v>
      </c>
      <c r="DG28" s="9"/>
    </row>
    <row r="29" spans="1:111" ht="15" x14ac:dyDescent="0.25">
      <c r="A29" s="91"/>
      <c r="B29" s="41">
        <v>1</v>
      </c>
      <c r="C29" s="16">
        <v>25</v>
      </c>
      <c r="D29" s="16" t="s">
        <v>54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8"/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8"/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8"/>
      <c r="AD29" s="2">
        <v>1</v>
      </c>
      <c r="AE29" s="2">
        <v>1</v>
      </c>
      <c r="AF29" s="2">
        <v>1</v>
      </c>
      <c r="AG29" s="8"/>
      <c r="AH29" s="2">
        <v>1</v>
      </c>
      <c r="AI29" s="2">
        <v>1</v>
      </c>
      <c r="AJ29" s="2">
        <v>1</v>
      </c>
      <c r="AK29" s="2">
        <v>1</v>
      </c>
      <c r="AL29" s="8"/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8"/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8"/>
      <c r="BI29" s="2">
        <v>1</v>
      </c>
      <c r="BJ29" s="2">
        <v>1</v>
      </c>
      <c r="BK29" s="8"/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8"/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8"/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8"/>
      <c r="CR29" s="2">
        <v>1</v>
      </c>
      <c r="CS29" s="18">
        <v>0</v>
      </c>
      <c r="CT29" s="2">
        <v>1</v>
      </c>
      <c r="CU29" s="2">
        <v>1</v>
      </c>
      <c r="CV29" s="6"/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6"/>
      <c r="DD29" s="17">
        <v>1</v>
      </c>
      <c r="DE29" s="17">
        <v>1</v>
      </c>
      <c r="DF29" s="17">
        <v>1</v>
      </c>
      <c r="DG29" s="9"/>
    </row>
    <row r="30" spans="1:111" ht="15" x14ac:dyDescent="0.25">
      <c r="A30" s="91"/>
      <c r="B30" s="41">
        <v>1</v>
      </c>
      <c r="C30" s="16">
        <v>26</v>
      </c>
      <c r="D30" s="16" t="s">
        <v>55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8"/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8"/>
      <c r="T30" s="18">
        <v>0</v>
      </c>
      <c r="U30" s="2">
        <v>1</v>
      </c>
      <c r="V30" s="2">
        <v>1</v>
      </c>
      <c r="W30" s="18">
        <v>0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8"/>
      <c r="AD30" s="18">
        <v>0</v>
      </c>
      <c r="AE30" s="2">
        <v>1</v>
      </c>
      <c r="AF30" s="2">
        <v>1</v>
      </c>
      <c r="AG30" s="8"/>
      <c r="AH30" s="2">
        <v>1</v>
      </c>
      <c r="AI30" s="2">
        <v>1</v>
      </c>
      <c r="AJ30" s="2">
        <v>1</v>
      </c>
      <c r="AK30" s="2">
        <v>1</v>
      </c>
      <c r="AL30" s="8"/>
      <c r="AM30" s="18">
        <v>0</v>
      </c>
      <c r="AN30" s="18">
        <v>0</v>
      </c>
      <c r="AO30" s="2">
        <v>1</v>
      </c>
      <c r="AP30" s="18">
        <v>0</v>
      </c>
      <c r="AQ30" s="18">
        <v>0</v>
      </c>
      <c r="AR30" s="18">
        <v>0</v>
      </c>
      <c r="AS30" s="8"/>
      <c r="AT30" s="2">
        <v>1</v>
      </c>
      <c r="AU30" s="2">
        <v>1</v>
      </c>
      <c r="AV30" s="18">
        <v>0</v>
      </c>
      <c r="AW30" s="18">
        <v>0</v>
      </c>
      <c r="AX30" s="2">
        <v>1</v>
      </c>
      <c r="AY30" s="2">
        <v>1</v>
      </c>
      <c r="AZ30" s="18">
        <v>0</v>
      </c>
      <c r="BA30" s="2">
        <v>1</v>
      </c>
      <c r="BB30" s="2">
        <v>1</v>
      </c>
      <c r="BC30" s="18">
        <v>0</v>
      </c>
      <c r="BD30" s="2">
        <v>1</v>
      </c>
      <c r="BE30" s="2">
        <v>1</v>
      </c>
      <c r="BF30" s="2">
        <v>1</v>
      </c>
      <c r="BG30" s="2">
        <v>1</v>
      </c>
      <c r="BH30" s="8"/>
      <c r="BI30" s="18">
        <v>0</v>
      </c>
      <c r="BJ30" s="2">
        <v>1</v>
      </c>
      <c r="BK30" s="8"/>
      <c r="BL30" s="2">
        <v>1</v>
      </c>
      <c r="BM30" s="18">
        <v>0</v>
      </c>
      <c r="BN30" s="18">
        <v>0</v>
      </c>
      <c r="BO30" s="18">
        <v>0</v>
      </c>
      <c r="BP30" s="2">
        <v>1</v>
      </c>
      <c r="BQ30" s="18">
        <v>0</v>
      </c>
      <c r="BR30" s="2">
        <v>1</v>
      </c>
      <c r="BS30" s="18">
        <v>0</v>
      </c>
      <c r="BT30" s="2">
        <v>1</v>
      </c>
      <c r="BU30" s="2">
        <v>1</v>
      </c>
      <c r="BV30" s="8"/>
      <c r="BW30" s="2">
        <v>1</v>
      </c>
      <c r="BX30" s="2">
        <v>1</v>
      </c>
      <c r="BY30" s="18">
        <v>0</v>
      </c>
      <c r="BZ30" s="18">
        <v>0</v>
      </c>
      <c r="CA30" s="2">
        <v>1</v>
      </c>
      <c r="CB30" s="2">
        <v>1</v>
      </c>
      <c r="CC30" s="2">
        <v>1</v>
      </c>
      <c r="CD30" s="18">
        <v>0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8"/>
      <c r="CK30" s="18">
        <v>0</v>
      </c>
      <c r="CL30" s="18">
        <v>0</v>
      </c>
      <c r="CM30" s="2">
        <v>1</v>
      </c>
      <c r="CN30" s="2">
        <v>1</v>
      </c>
      <c r="CO30" s="2">
        <v>1</v>
      </c>
      <c r="CP30" s="2">
        <v>1</v>
      </c>
      <c r="CQ30" s="8"/>
      <c r="CR30" s="2">
        <v>1</v>
      </c>
      <c r="CS30" s="18">
        <v>0</v>
      </c>
      <c r="CT30" s="2">
        <v>1</v>
      </c>
      <c r="CU30" s="2">
        <v>1</v>
      </c>
      <c r="CV30" s="6"/>
      <c r="CW30" s="2">
        <v>1</v>
      </c>
      <c r="CX30" s="2">
        <v>1</v>
      </c>
      <c r="CY30" s="18">
        <v>0</v>
      </c>
      <c r="CZ30" s="2">
        <v>1</v>
      </c>
      <c r="DA30" s="2">
        <v>1</v>
      </c>
      <c r="DB30" s="2">
        <v>1</v>
      </c>
      <c r="DC30" s="6"/>
      <c r="DD30" s="17">
        <v>1</v>
      </c>
      <c r="DE30" s="21">
        <v>0</v>
      </c>
      <c r="DF30" s="17">
        <v>1</v>
      </c>
      <c r="DG30" s="9"/>
    </row>
    <row r="31" spans="1:111" ht="15" x14ac:dyDescent="0.25">
      <c r="A31" s="91"/>
      <c r="B31" s="41">
        <v>1</v>
      </c>
      <c r="C31" s="16">
        <v>27</v>
      </c>
      <c r="D31" s="16" t="s">
        <v>56</v>
      </c>
      <c r="E31" s="2">
        <v>1</v>
      </c>
      <c r="F31" s="2">
        <v>1</v>
      </c>
      <c r="G31" s="2">
        <v>1</v>
      </c>
      <c r="H31" s="2">
        <v>1</v>
      </c>
      <c r="I31" s="18">
        <v>0</v>
      </c>
      <c r="J31" s="8"/>
      <c r="K31" s="2">
        <v>1</v>
      </c>
      <c r="L31" s="2">
        <v>1</v>
      </c>
      <c r="M31" s="18">
        <v>0</v>
      </c>
      <c r="N31" s="18">
        <v>0</v>
      </c>
      <c r="O31" s="2">
        <v>1</v>
      </c>
      <c r="P31" s="2">
        <v>1</v>
      </c>
      <c r="Q31" s="2">
        <v>1</v>
      </c>
      <c r="R31" s="18">
        <v>0</v>
      </c>
      <c r="S31" s="8"/>
      <c r="T31" s="18">
        <v>0</v>
      </c>
      <c r="U31" s="18">
        <v>0</v>
      </c>
      <c r="V31" s="18">
        <v>0</v>
      </c>
      <c r="W31" s="18">
        <v>0</v>
      </c>
      <c r="X31" s="2">
        <v>1</v>
      </c>
      <c r="Y31" s="2">
        <v>1</v>
      </c>
      <c r="Z31" s="2">
        <v>1</v>
      </c>
      <c r="AA31" s="18">
        <v>0</v>
      </c>
      <c r="AB31" s="18">
        <v>0</v>
      </c>
      <c r="AC31" s="8"/>
      <c r="AD31" s="18">
        <v>0</v>
      </c>
      <c r="AE31" s="2">
        <v>1</v>
      </c>
      <c r="AF31" s="2">
        <v>1</v>
      </c>
      <c r="AG31" s="8"/>
      <c r="AH31" s="18">
        <v>0</v>
      </c>
      <c r="AI31" s="2">
        <v>1</v>
      </c>
      <c r="AJ31" s="2">
        <v>1</v>
      </c>
      <c r="AK31" s="2">
        <v>1</v>
      </c>
      <c r="AL31" s="8"/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8"/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2">
        <v>1</v>
      </c>
      <c r="AZ31" s="18">
        <v>0</v>
      </c>
      <c r="BA31" s="18">
        <v>0</v>
      </c>
      <c r="BB31" s="18">
        <v>0</v>
      </c>
      <c r="BC31" s="18">
        <v>0</v>
      </c>
      <c r="BD31" s="2">
        <v>1</v>
      </c>
      <c r="BE31" s="2">
        <v>1</v>
      </c>
      <c r="BF31" s="18">
        <v>0</v>
      </c>
      <c r="BG31" s="2">
        <v>1</v>
      </c>
      <c r="BH31" s="8"/>
      <c r="BI31" s="18">
        <v>0</v>
      </c>
      <c r="BJ31" s="18">
        <v>0</v>
      </c>
      <c r="BK31" s="8"/>
      <c r="BL31" s="2">
        <v>1</v>
      </c>
      <c r="BM31" s="18">
        <v>0</v>
      </c>
      <c r="BN31" s="18">
        <v>0</v>
      </c>
      <c r="BO31" s="18">
        <v>0</v>
      </c>
      <c r="BP31" s="18">
        <v>0</v>
      </c>
      <c r="BQ31" s="18">
        <v>0</v>
      </c>
      <c r="BR31" s="18">
        <v>0</v>
      </c>
      <c r="BS31" s="18">
        <v>0</v>
      </c>
      <c r="BT31" s="18">
        <v>0</v>
      </c>
      <c r="BU31" s="18">
        <v>0</v>
      </c>
      <c r="BV31" s="8"/>
      <c r="BW31" s="18">
        <v>0</v>
      </c>
      <c r="BX31" s="18">
        <v>0</v>
      </c>
      <c r="BY31" s="18">
        <v>0</v>
      </c>
      <c r="BZ31" s="18">
        <v>0</v>
      </c>
      <c r="CA31" s="18">
        <v>0</v>
      </c>
      <c r="CB31" s="18">
        <v>0</v>
      </c>
      <c r="CC31" s="2">
        <v>1</v>
      </c>
      <c r="CD31" s="18">
        <v>0</v>
      </c>
      <c r="CE31" s="18">
        <v>0</v>
      </c>
      <c r="CF31" s="2">
        <v>1</v>
      </c>
      <c r="CG31" s="2">
        <v>1</v>
      </c>
      <c r="CH31" s="2">
        <v>1</v>
      </c>
      <c r="CI31" s="2">
        <v>1</v>
      </c>
      <c r="CJ31" s="8"/>
      <c r="CK31" s="18">
        <v>0</v>
      </c>
      <c r="CL31" s="18">
        <v>0</v>
      </c>
      <c r="CM31" s="2">
        <v>1</v>
      </c>
      <c r="CN31" s="2">
        <v>1</v>
      </c>
      <c r="CO31" s="2">
        <v>1</v>
      </c>
      <c r="CP31" s="2">
        <v>1</v>
      </c>
      <c r="CQ31" s="8"/>
      <c r="CR31" s="2">
        <v>1</v>
      </c>
      <c r="CS31" s="18">
        <v>0</v>
      </c>
      <c r="CT31" s="2">
        <v>1</v>
      </c>
      <c r="CU31" s="2">
        <v>1</v>
      </c>
      <c r="CV31" s="6"/>
      <c r="CW31" s="18">
        <v>0</v>
      </c>
      <c r="CX31" s="2">
        <v>1</v>
      </c>
      <c r="CY31" s="18">
        <v>0</v>
      </c>
      <c r="CZ31" s="2">
        <v>1</v>
      </c>
      <c r="DA31" s="2">
        <v>1</v>
      </c>
      <c r="DB31" s="18">
        <v>0</v>
      </c>
      <c r="DC31" s="6"/>
      <c r="DD31" s="17">
        <v>1</v>
      </c>
      <c r="DE31" s="21">
        <v>0</v>
      </c>
      <c r="DF31" s="17">
        <v>1</v>
      </c>
      <c r="DG31" s="9"/>
    </row>
    <row r="32" spans="1:111" ht="15" x14ac:dyDescent="0.25">
      <c r="A32" s="91"/>
      <c r="B32" s="41">
        <v>3</v>
      </c>
      <c r="C32" s="16">
        <v>28</v>
      </c>
      <c r="D32" s="16" t="s">
        <v>57</v>
      </c>
      <c r="E32" s="2">
        <v>3</v>
      </c>
      <c r="F32" s="2">
        <v>3</v>
      </c>
      <c r="G32" s="2">
        <v>3</v>
      </c>
      <c r="H32" s="2">
        <v>3</v>
      </c>
      <c r="I32" s="18">
        <v>0</v>
      </c>
      <c r="J32" s="8"/>
      <c r="K32" s="2">
        <v>3</v>
      </c>
      <c r="L32" s="2">
        <v>3</v>
      </c>
      <c r="M32" s="18">
        <v>0</v>
      </c>
      <c r="N32" s="18">
        <v>0</v>
      </c>
      <c r="O32" s="2">
        <v>3</v>
      </c>
      <c r="P32" s="2">
        <v>3</v>
      </c>
      <c r="Q32" s="2">
        <v>3</v>
      </c>
      <c r="R32" s="18">
        <v>0</v>
      </c>
      <c r="S32" s="8"/>
      <c r="T32" s="18">
        <v>0</v>
      </c>
      <c r="U32" s="18">
        <v>0</v>
      </c>
      <c r="V32" s="18">
        <v>0</v>
      </c>
      <c r="W32" s="18">
        <v>0</v>
      </c>
      <c r="X32" s="2">
        <v>3</v>
      </c>
      <c r="Y32" s="2">
        <v>3</v>
      </c>
      <c r="Z32" s="2">
        <v>3</v>
      </c>
      <c r="AA32" s="18">
        <v>0</v>
      </c>
      <c r="AB32" s="18">
        <v>0</v>
      </c>
      <c r="AC32" s="8"/>
      <c r="AD32" s="18">
        <v>0</v>
      </c>
      <c r="AE32" s="2">
        <v>3</v>
      </c>
      <c r="AF32" s="2">
        <v>3</v>
      </c>
      <c r="AG32" s="8"/>
      <c r="AH32" s="18">
        <v>0</v>
      </c>
      <c r="AI32" s="2">
        <v>3</v>
      </c>
      <c r="AJ32" s="2">
        <v>3</v>
      </c>
      <c r="AK32" s="2">
        <v>3</v>
      </c>
      <c r="AL32" s="8"/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8"/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22">
        <v>3</v>
      </c>
      <c r="AZ32" s="18">
        <v>0</v>
      </c>
      <c r="BA32" s="18">
        <v>0</v>
      </c>
      <c r="BB32" s="18">
        <v>0</v>
      </c>
      <c r="BC32" s="18">
        <v>0</v>
      </c>
      <c r="BD32" s="22">
        <v>3</v>
      </c>
      <c r="BE32" s="22">
        <v>3</v>
      </c>
      <c r="BF32" s="18">
        <v>0</v>
      </c>
      <c r="BG32" s="22">
        <v>3</v>
      </c>
      <c r="BH32" s="8"/>
      <c r="BI32" s="18">
        <v>0</v>
      </c>
      <c r="BJ32" s="18">
        <v>0</v>
      </c>
      <c r="BK32" s="8"/>
      <c r="BL32" s="22">
        <v>3</v>
      </c>
      <c r="BM32" s="18">
        <v>0</v>
      </c>
      <c r="BN32" s="18">
        <v>0</v>
      </c>
      <c r="BO32" s="18">
        <v>0</v>
      </c>
      <c r="BP32" s="18">
        <v>0</v>
      </c>
      <c r="BQ32" s="18">
        <v>0</v>
      </c>
      <c r="BR32" s="18">
        <v>0</v>
      </c>
      <c r="BS32" s="18">
        <v>0</v>
      </c>
      <c r="BT32" s="18">
        <v>0</v>
      </c>
      <c r="BU32" s="18">
        <v>0</v>
      </c>
      <c r="BV32" s="8"/>
      <c r="BW32" s="18">
        <v>0</v>
      </c>
      <c r="BX32" s="18">
        <v>0</v>
      </c>
      <c r="BY32" s="18">
        <v>0</v>
      </c>
      <c r="BZ32" s="18">
        <v>0</v>
      </c>
      <c r="CA32" s="18">
        <v>0</v>
      </c>
      <c r="CB32" s="18">
        <v>0</v>
      </c>
      <c r="CC32" s="22">
        <v>3</v>
      </c>
      <c r="CD32" s="18">
        <v>0</v>
      </c>
      <c r="CE32" s="18">
        <v>0</v>
      </c>
      <c r="CF32" s="22">
        <v>3</v>
      </c>
      <c r="CG32" s="22">
        <v>3</v>
      </c>
      <c r="CH32" s="22">
        <v>3</v>
      </c>
      <c r="CI32" s="22">
        <v>3</v>
      </c>
      <c r="CJ32" s="8"/>
      <c r="CK32" s="18">
        <v>0</v>
      </c>
      <c r="CL32" s="18">
        <v>0</v>
      </c>
      <c r="CM32" s="22">
        <v>3</v>
      </c>
      <c r="CN32" s="22">
        <v>3</v>
      </c>
      <c r="CO32" s="22">
        <v>3</v>
      </c>
      <c r="CP32" s="22">
        <v>3</v>
      </c>
      <c r="CQ32" s="8"/>
      <c r="CR32" s="2">
        <v>3</v>
      </c>
      <c r="CS32" s="18">
        <v>0</v>
      </c>
      <c r="CT32" s="2">
        <v>3</v>
      </c>
      <c r="CU32" s="2">
        <v>3</v>
      </c>
      <c r="CV32" s="6"/>
      <c r="CW32" s="18">
        <v>0</v>
      </c>
      <c r="CX32" s="2">
        <v>3</v>
      </c>
      <c r="CY32" s="18">
        <v>0</v>
      </c>
      <c r="CZ32" s="2">
        <v>3</v>
      </c>
      <c r="DA32" s="2">
        <v>3</v>
      </c>
      <c r="DB32" s="18">
        <v>0</v>
      </c>
      <c r="DC32" s="6"/>
      <c r="DD32" s="17">
        <v>3</v>
      </c>
      <c r="DE32" s="21">
        <v>0</v>
      </c>
      <c r="DF32" s="17">
        <v>3</v>
      </c>
      <c r="DG32" s="9"/>
    </row>
    <row r="33" spans="1:135" ht="15" x14ac:dyDescent="0.25">
      <c r="A33" s="91"/>
      <c r="B33" s="19">
        <v>5</v>
      </c>
      <c r="C33" s="16">
        <v>29</v>
      </c>
      <c r="D33" s="19" t="s">
        <v>219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J33" s="8"/>
      <c r="K33" s="2">
        <v>5</v>
      </c>
      <c r="L33" s="2">
        <v>5</v>
      </c>
      <c r="M33" s="2">
        <v>5</v>
      </c>
      <c r="N33" s="2">
        <v>5</v>
      </c>
      <c r="O33" s="2">
        <v>5</v>
      </c>
      <c r="P33" s="2">
        <v>5</v>
      </c>
      <c r="Q33" s="2">
        <v>5</v>
      </c>
      <c r="R33" s="2">
        <v>5</v>
      </c>
      <c r="S33" s="8"/>
      <c r="T33" s="2">
        <v>5</v>
      </c>
      <c r="U33" s="2">
        <v>5</v>
      </c>
      <c r="V33" s="2">
        <v>5</v>
      </c>
      <c r="W33" s="2">
        <v>5</v>
      </c>
      <c r="X33" s="2">
        <v>5</v>
      </c>
      <c r="Y33" s="2">
        <v>5</v>
      </c>
      <c r="Z33" s="2">
        <v>5</v>
      </c>
      <c r="AA33" s="2">
        <v>5</v>
      </c>
      <c r="AB33" s="2">
        <v>5</v>
      </c>
      <c r="AC33" s="8"/>
      <c r="AD33" s="2">
        <v>5</v>
      </c>
      <c r="AE33" s="2">
        <v>5</v>
      </c>
      <c r="AF33" s="2">
        <v>5</v>
      </c>
      <c r="AG33" s="8"/>
      <c r="AH33" s="2">
        <v>5</v>
      </c>
      <c r="AI33" s="2">
        <v>5</v>
      </c>
      <c r="AJ33" s="2">
        <v>5</v>
      </c>
      <c r="AK33" s="2">
        <v>5</v>
      </c>
      <c r="AL33" s="8"/>
      <c r="AM33" s="2">
        <v>5</v>
      </c>
      <c r="AN33" s="2">
        <v>5</v>
      </c>
      <c r="AO33" s="2">
        <v>5</v>
      </c>
      <c r="AP33" s="2">
        <v>5</v>
      </c>
      <c r="AQ33" s="2">
        <v>5</v>
      </c>
      <c r="AR33" s="2">
        <v>5</v>
      </c>
      <c r="AS33" s="8"/>
      <c r="AT33" s="2">
        <v>5</v>
      </c>
      <c r="AU33" s="2">
        <v>5</v>
      </c>
      <c r="AV33" s="2">
        <v>5</v>
      </c>
      <c r="AW33" s="2">
        <v>5</v>
      </c>
      <c r="AX33" s="2">
        <v>5</v>
      </c>
      <c r="AY33" s="2">
        <v>5</v>
      </c>
      <c r="AZ33" s="2">
        <v>5</v>
      </c>
      <c r="BA33" s="2">
        <v>5</v>
      </c>
      <c r="BB33" s="2">
        <v>5</v>
      </c>
      <c r="BC33" s="2">
        <v>5</v>
      </c>
      <c r="BD33" s="2">
        <v>5</v>
      </c>
      <c r="BE33" s="2">
        <v>5</v>
      </c>
      <c r="BF33" s="2">
        <v>5</v>
      </c>
      <c r="BG33" s="18">
        <v>0</v>
      </c>
      <c r="BH33" s="8"/>
      <c r="BI33" s="2">
        <v>5</v>
      </c>
      <c r="BJ33" s="2">
        <v>5</v>
      </c>
      <c r="BK33" s="8"/>
      <c r="BL33" s="2">
        <v>5</v>
      </c>
      <c r="BM33" s="2">
        <v>5</v>
      </c>
      <c r="BN33" s="2">
        <v>5</v>
      </c>
      <c r="BO33" s="2">
        <v>5</v>
      </c>
      <c r="BP33" s="2">
        <v>5</v>
      </c>
      <c r="BQ33" s="2">
        <v>5</v>
      </c>
      <c r="BR33" s="2">
        <v>5</v>
      </c>
      <c r="BS33" s="2">
        <v>5</v>
      </c>
      <c r="BT33" s="2">
        <v>5</v>
      </c>
      <c r="BU33" s="2">
        <v>5</v>
      </c>
      <c r="BV33" s="8"/>
      <c r="BW33" s="2">
        <v>5</v>
      </c>
      <c r="BX33" s="2">
        <v>5</v>
      </c>
      <c r="BY33" s="2">
        <v>5</v>
      </c>
      <c r="BZ33" s="2">
        <v>5</v>
      </c>
      <c r="CA33" s="2">
        <v>5</v>
      </c>
      <c r="CB33" s="2">
        <v>5</v>
      </c>
      <c r="CC33" s="2">
        <v>5</v>
      </c>
      <c r="CD33" s="2">
        <v>5</v>
      </c>
      <c r="CE33" s="2">
        <v>5</v>
      </c>
      <c r="CF33" s="2">
        <v>5</v>
      </c>
      <c r="CG33" s="2">
        <v>5</v>
      </c>
      <c r="CH33" s="2">
        <v>5</v>
      </c>
      <c r="CI33" s="2">
        <v>5</v>
      </c>
      <c r="CJ33" s="8"/>
      <c r="CK33" s="2">
        <v>5</v>
      </c>
      <c r="CL33" s="2">
        <v>5</v>
      </c>
      <c r="CM33" s="2">
        <v>5</v>
      </c>
      <c r="CN33" s="2">
        <v>5</v>
      </c>
      <c r="CO33" s="18">
        <v>0</v>
      </c>
      <c r="CP33" s="2">
        <v>5</v>
      </c>
      <c r="CQ33" s="8"/>
      <c r="CR33" s="2">
        <v>5</v>
      </c>
      <c r="CS33" s="2">
        <v>5</v>
      </c>
      <c r="CT33" s="2">
        <v>5</v>
      </c>
      <c r="CU33" s="2">
        <v>5</v>
      </c>
      <c r="CV33" s="6"/>
      <c r="CW33" s="22">
        <v>5</v>
      </c>
      <c r="CX33" s="22">
        <v>5</v>
      </c>
      <c r="CY33" s="22">
        <v>5</v>
      </c>
      <c r="CZ33" s="22">
        <v>5</v>
      </c>
      <c r="DA33" s="22">
        <v>5</v>
      </c>
      <c r="DB33" s="22">
        <v>5</v>
      </c>
      <c r="DC33" s="6"/>
      <c r="DD33" s="17">
        <v>5</v>
      </c>
      <c r="DE33" s="17">
        <v>5</v>
      </c>
      <c r="DF33" s="17">
        <v>5</v>
      </c>
      <c r="DG33" s="9"/>
    </row>
    <row r="34" spans="1:135" ht="15" x14ac:dyDescent="0.25">
      <c r="A34" s="89"/>
      <c r="B34" s="41">
        <v>5</v>
      </c>
      <c r="C34" s="16">
        <v>30</v>
      </c>
      <c r="D34" s="16" t="s">
        <v>58</v>
      </c>
      <c r="E34" s="2">
        <v>5</v>
      </c>
      <c r="F34" s="2">
        <v>5</v>
      </c>
      <c r="G34" s="2">
        <v>5</v>
      </c>
      <c r="H34" s="2">
        <v>5</v>
      </c>
      <c r="I34" s="2">
        <v>5</v>
      </c>
      <c r="J34" s="8"/>
      <c r="K34" s="2">
        <v>5</v>
      </c>
      <c r="L34" s="2">
        <v>5</v>
      </c>
      <c r="M34" s="2">
        <v>5</v>
      </c>
      <c r="N34" s="2">
        <v>5</v>
      </c>
      <c r="O34" s="2">
        <v>5</v>
      </c>
      <c r="P34" s="2">
        <v>5</v>
      </c>
      <c r="Q34" s="2">
        <v>5</v>
      </c>
      <c r="R34" s="2">
        <v>5</v>
      </c>
      <c r="S34" s="8"/>
      <c r="T34" s="2">
        <v>5</v>
      </c>
      <c r="U34" s="2">
        <v>5</v>
      </c>
      <c r="V34" s="2">
        <v>5</v>
      </c>
      <c r="W34" s="2">
        <v>5</v>
      </c>
      <c r="X34" s="2">
        <v>5</v>
      </c>
      <c r="Y34" s="2">
        <v>5</v>
      </c>
      <c r="Z34" s="2">
        <v>5</v>
      </c>
      <c r="AA34" s="2">
        <v>5</v>
      </c>
      <c r="AB34" s="2">
        <v>5</v>
      </c>
      <c r="AC34" s="8"/>
      <c r="AD34" s="2">
        <v>5</v>
      </c>
      <c r="AE34" s="2">
        <v>5</v>
      </c>
      <c r="AF34" s="2">
        <v>5</v>
      </c>
      <c r="AG34" s="8"/>
      <c r="AH34" s="2">
        <v>5</v>
      </c>
      <c r="AI34" s="2">
        <v>5</v>
      </c>
      <c r="AJ34" s="2">
        <v>5</v>
      </c>
      <c r="AK34" s="2">
        <v>5</v>
      </c>
      <c r="AL34" s="8"/>
      <c r="AM34" s="2">
        <v>5</v>
      </c>
      <c r="AN34" s="2">
        <v>5</v>
      </c>
      <c r="AO34" s="2">
        <v>5</v>
      </c>
      <c r="AP34" s="2">
        <v>5</v>
      </c>
      <c r="AQ34" s="2">
        <v>5</v>
      </c>
      <c r="AR34" s="2">
        <v>5</v>
      </c>
      <c r="AS34" s="8"/>
      <c r="AT34" s="2">
        <v>5</v>
      </c>
      <c r="AU34" s="2">
        <v>5</v>
      </c>
      <c r="AV34" s="2">
        <v>5</v>
      </c>
      <c r="AW34" s="2">
        <v>5</v>
      </c>
      <c r="AX34" s="2">
        <v>5</v>
      </c>
      <c r="AY34" s="2">
        <v>5</v>
      </c>
      <c r="AZ34" s="2">
        <v>5</v>
      </c>
      <c r="BA34" s="2">
        <v>5</v>
      </c>
      <c r="BB34" s="2">
        <v>5</v>
      </c>
      <c r="BC34" s="2">
        <v>5</v>
      </c>
      <c r="BD34" s="2">
        <v>5</v>
      </c>
      <c r="BE34" s="2">
        <v>5</v>
      </c>
      <c r="BF34" s="2">
        <v>5</v>
      </c>
      <c r="BG34" s="18">
        <v>0</v>
      </c>
      <c r="BH34" s="8"/>
      <c r="BI34" s="2">
        <v>5</v>
      </c>
      <c r="BJ34" s="2">
        <v>5</v>
      </c>
      <c r="BK34" s="8"/>
      <c r="BL34" s="2">
        <v>5</v>
      </c>
      <c r="BM34" s="2">
        <v>5</v>
      </c>
      <c r="BN34" s="2">
        <v>5</v>
      </c>
      <c r="BO34" s="2">
        <v>5</v>
      </c>
      <c r="BP34" s="2">
        <v>5</v>
      </c>
      <c r="BQ34" s="2">
        <v>5</v>
      </c>
      <c r="BR34" s="2">
        <v>5</v>
      </c>
      <c r="BS34" s="2">
        <v>5</v>
      </c>
      <c r="BT34" s="2">
        <v>5</v>
      </c>
      <c r="BU34" s="2">
        <v>5</v>
      </c>
      <c r="BV34" s="8"/>
      <c r="BW34" s="2">
        <v>5</v>
      </c>
      <c r="BX34" s="2">
        <v>5</v>
      </c>
      <c r="BY34" s="2">
        <v>5</v>
      </c>
      <c r="BZ34" s="2">
        <v>5</v>
      </c>
      <c r="CA34" s="2">
        <v>5</v>
      </c>
      <c r="CB34" s="2">
        <v>5</v>
      </c>
      <c r="CC34" s="2">
        <v>5</v>
      </c>
      <c r="CD34" s="2">
        <v>5</v>
      </c>
      <c r="CE34" s="2">
        <v>5</v>
      </c>
      <c r="CF34" s="2">
        <v>5</v>
      </c>
      <c r="CG34" s="2">
        <v>5</v>
      </c>
      <c r="CH34" s="2">
        <v>5</v>
      </c>
      <c r="CI34" s="2">
        <v>5</v>
      </c>
      <c r="CJ34" s="8"/>
      <c r="CK34" s="2">
        <v>5</v>
      </c>
      <c r="CL34" s="2">
        <v>5</v>
      </c>
      <c r="CM34" s="2">
        <v>5</v>
      </c>
      <c r="CN34" s="2">
        <v>5</v>
      </c>
      <c r="CO34" s="18">
        <v>0</v>
      </c>
      <c r="CP34" s="2">
        <v>5</v>
      </c>
      <c r="CQ34" s="8"/>
      <c r="CR34" s="2">
        <v>5</v>
      </c>
      <c r="CS34" s="2">
        <v>5</v>
      </c>
      <c r="CT34" s="2">
        <v>5</v>
      </c>
      <c r="CU34" s="2">
        <v>5</v>
      </c>
      <c r="CV34" s="6"/>
      <c r="CW34" s="22">
        <v>5</v>
      </c>
      <c r="CX34" s="22">
        <v>5</v>
      </c>
      <c r="CY34" s="22">
        <v>5</v>
      </c>
      <c r="CZ34" s="22">
        <v>5</v>
      </c>
      <c r="DA34" s="22">
        <v>5</v>
      </c>
      <c r="DB34" s="22">
        <v>5</v>
      </c>
      <c r="DC34" s="6"/>
      <c r="DD34" s="17">
        <v>5</v>
      </c>
      <c r="DE34" s="17">
        <v>5</v>
      </c>
      <c r="DF34" s="17">
        <v>5</v>
      </c>
      <c r="DG34" s="9"/>
    </row>
    <row r="35" spans="1:135" ht="15" x14ac:dyDescent="0.25">
      <c r="A35" s="23"/>
      <c r="B35" s="24">
        <f>SUM(B5:B34)</f>
        <v>42</v>
      </c>
      <c r="C35" s="24"/>
      <c r="D35" s="24" t="s">
        <v>59</v>
      </c>
      <c r="E35" s="17">
        <f t="shared" ref="E35:I35" si="0">SUM(E5:E34)</f>
        <v>41</v>
      </c>
      <c r="F35" s="17">
        <f t="shared" si="0"/>
        <v>37</v>
      </c>
      <c r="G35" s="17">
        <f t="shared" si="0"/>
        <v>37</v>
      </c>
      <c r="H35" s="17">
        <f t="shared" si="0"/>
        <v>41</v>
      </c>
      <c r="I35" s="17">
        <f t="shared" si="0"/>
        <v>37</v>
      </c>
      <c r="J35" s="8"/>
      <c r="K35" s="17">
        <f t="shared" ref="K35:R35" si="1">SUM(K5:K34)</f>
        <v>41</v>
      </c>
      <c r="L35" s="17">
        <f t="shared" si="1"/>
        <v>38</v>
      </c>
      <c r="M35" s="17">
        <f t="shared" si="1"/>
        <v>37</v>
      </c>
      <c r="N35" s="17">
        <f t="shared" si="1"/>
        <v>32</v>
      </c>
      <c r="O35" s="17">
        <f t="shared" si="1"/>
        <v>37</v>
      </c>
      <c r="P35" s="17">
        <f t="shared" si="1"/>
        <v>37</v>
      </c>
      <c r="Q35" s="17">
        <f t="shared" si="1"/>
        <v>38</v>
      </c>
      <c r="R35" s="17">
        <f t="shared" si="1"/>
        <v>38</v>
      </c>
      <c r="S35" s="8"/>
      <c r="T35" s="17">
        <f t="shared" ref="T35:AB35" si="2">SUM(T5:T34)</f>
        <v>30</v>
      </c>
      <c r="U35" s="17">
        <f t="shared" si="2"/>
        <v>38</v>
      </c>
      <c r="V35" s="17">
        <f t="shared" si="2"/>
        <v>38</v>
      </c>
      <c r="W35" s="17">
        <f t="shared" si="2"/>
        <v>30</v>
      </c>
      <c r="X35" s="17">
        <f t="shared" si="2"/>
        <v>42</v>
      </c>
      <c r="Y35" s="17">
        <f t="shared" si="2"/>
        <v>41</v>
      </c>
      <c r="Z35" s="17">
        <f t="shared" si="2"/>
        <v>42</v>
      </c>
      <c r="AA35" s="17">
        <f t="shared" si="2"/>
        <v>38</v>
      </c>
      <c r="AB35" s="17">
        <f t="shared" si="2"/>
        <v>37</v>
      </c>
      <c r="AC35" s="8"/>
      <c r="AD35" s="17">
        <f t="shared" ref="AD35:AF35" si="3">SUM(AD5:AD34)</f>
        <v>30</v>
      </c>
      <c r="AE35" s="17">
        <f t="shared" si="3"/>
        <v>42</v>
      </c>
      <c r="AF35" s="17">
        <f t="shared" si="3"/>
        <v>41</v>
      </c>
      <c r="AG35" s="8"/>
      <c r="AH35" s="17">
        <f t="shared" ref="AH35:AK35" si="4">SUM(AH5:AH34)</f>
        <v>38</v>
      </c>
      <c r="AI35" s="17">
        <f t="shared" si="4"/>
        <v>41</v>
      </c>
      <c r="AJ35" s="17">
        <f t="shared" si="4"/>
        <v>42</v>
      </c>
      <c r="AK35" s="17">
        <f t="shared" si="4"/>
        <v>41</v>
      </c>
      <c r="AL35" s="8"/>
      <c r="AM35" s="17">
        <f t="shared" ref="AM35:AR35" si="5">SUM(AM5:AM34)</f>
        <v>29</v>
      </c>
      <c r="AN35" s="17">
        <f t="shared" si="5"/>
        <v>30</v>
      </c>
      <c r="AO35" s="17">
        <f t="shared" si="5"/>
        <v>37</v>
      </c>
      <c r="AP35" s="17">
        <f t="shared" si="5"/>
        <v>30</v>
      </c>
      <c r="AQ35" s="17">
        <f t="shared" si="5"/>
        <v>30</v>
      </c>
      <c r="AR35" s="17">
        <f t="shared" si="5"/>
        <v>30</v>
      </c>
      <c r="AS35" s="8"/>
      <c r="AT35" s="17">
        <f t="shared" ref="AT35:BG35" si="6">SUM(AT5:AT34)</f>
        <v>37</v>
      </c>
      <c r="AU35" s="17">
        <f t="shared" si="6"/>
        <v>38</v>
      </c>
      <c r="AV35" s="17">
        <f t="shared" si="6"/>
        <v>29</v>
      </c>
      <c r="AW35" s="17">
        <f t="shared" si="6"/>
        <v>30</v>
      </c>
      <c r="AX35" s="17">
        <f t="shared" si="6"/>
        <v>37</v>
      </c>
      <c r="AY35" s="17">
        <f t="shared" si="6"/>
        <v>41</v>
      </c>
      <c r="AZ35" s="17">
        <f t="shared" si="6"/>
        <v>30</v>
      </c>
      <c r="BA35" s="17">
        <f t="shared" si="6"/>
        <v>38</v>
      </c>
      <c r="BB35" s="17">
        <f t="shared" si="6"/>
        <v>37</v>
      </c>
      <c r="BC35" s="17">
        <f t="shared" si="6"/>
        <v>29</v>
      </c>
      <c r="BD35" s="17">
        <f t="shared" si="6"/>
        <v>42</v>
      </c>
      <c r="BE35" s="17">
        <f t="shared" si="6"/>
        <v>42</v>
      </c>
      <c r="BF35" s="17">
        <f t="shared" si="6"/>
        <v>37</v>
      </c>
      <c r="BG35" s="17">
        <f t="shared" si="6"/>
        <v>32</v>
      </c>
      <c r="BH35" s="8"/>
      <c r="BI35" s="17">
        <f t="shared" ref="BI35:BJ35" si="7">SUM(BI5:BI34)</f>
        <v>30</v>
      </c>
      <c r="BJ35" s="17">
        <f t="shared" si="7"/>
        <v>38</v>
      </c>
      <c r="BK35" s="8"/>
      <c r="BL35" s="17">
        <f t="shared" ref="BL35:BU35" si="8">SUM(BL5:BL34)</f>
        <v>41</v>
      </c>
      <c r="BM35" s="17">
        <f t="shared" si="8"/>
        <v>29</v>
      </c>
      <c r="BN35" s="17">
        <f t="shared" si="8"/>
        <v>29</v>
      </c>
      <c r="BO35" s="17">
        <f t="shared" si="8"/>
        <v>30</v>
      </c>
      <c r="BP35" s="17">
        <f t="shared" si="8"/>
        <v>38</v>
      </c>
      <c r="BQ35" s="17">
        <f t="shared" si="8"/>
        <v>29</v>
      </c>
      <c r="BR35" s="17">
        <f t="shared" si="8"/>
        <v>38</v>
      </c>
      <c r="BS35" s="17">
        <f t="shared" si="8"/>
        <v>29</v>
      </c>
      <c r="BT35" s="17">
        <f t="shared" si="8"/>
        <v>38</v>
      </c>
      <c r="BU35" s="17">
        <f t="shared" si="8"/>
        <v>38</v>
      </c>
      <c r="BV35" s="8"/>
      <c r="BW35" s="17">
        <f t="shared" ref="BW35:CI35" si="9">SUM(BW5:BW34)</f>
        <v>38</v>
      </c>
      <c r="BX35" s="17">
        <f t="shared" si="9"/>
        <v>38</v>
      </c>
      <c r="BY35" s="17">
        <f t="shared" si="9"/>
        <v>30</v>
      </c>
      <c r="BZ35" s="17">
        <f t="shared" si="9"/>
        <v>30</v>
      </c>
      <c r="CA35" s="17">
        <f t="shared" si="9"/>
        <v>37</v>
      </c>
      <c r="CB35" s="17">
        <f t="shared" si="9"/>
        <v>38</v>
      </c>
      <c r="CC35" s="17">
        <f t="shared" si="9"/>
        <v>42</v>
      </c>
      <c r="CD35" s="17">
        <f t="shared" si="9"/>
        <v>30</v>
      </c>
      <c r="CE35" s="17">
        <f t="shared" si="9"/>
        <v>38</v>
      </c>
      <c r="CF35" s="17">
        <f t="shared" si="9"/>
        <v>41</v>
      </c>
      <c r="CG35" s="17">
        <f t="shared" si="9"/>
        <v>41</v>
      </c>
      <c r="CH35" s="17">
        <f t="shared" si="9"/>
        <v>42</v>
      </c>
      <c r="CI35" s="17">
        <f t="shared" si="9"/>
        <v>41</v>
      </c>
      <c r="CJ35" s="8"/>
      <c r="CK35" s="17">
        <f t="shared" ref="CK35:CP35" si="10">SUM(CK5:CK34)</f>
        <v>30</v>
      </c>
      <c r="CL35" s="17">
        <f t="shared" si="10"/>
        <v>30</v>
      </c>
      <c r="CM35" s="17">
        <f t="shared" si="10"/>
        <v>42</v>
      </c>
      <c r="CN35" s="17">
        <f t="shared" si="10"/>
        <v>41</v>
      </c>
      <c r="CO35" s="17">
        <f t="shared" si="10"/>
        <v>31</v>
      </c>
      <c r="CP35" s="17">
        <f t="shared" si="10"/>
        <v>41</v>
      </c>
      <c r="CQ35" s="8"/>
      <c r="CR35" s="17">
        <f t="shared" ref="CR35:CU35" si="11">SUM(CR5:CR34)</f>
        <v>41</v>
      </c>
      <c r="CS35" s="17">
        <f t="shared" si="11"/>
        <v>29</v>
      </c>
      <c r="CT35" s="17">
        <f t="shared" si="11"/>
        <v>40</v>
      </c>
      <c r="CU35" s="17">
        <f t="shared" si="11"/>
        <v>41</v>
      </c>
      <c r="CV35" s="6"/>
      <c r="CW35" s="17">
        <f t="shared" ref="CW35:DB35" si="12">SUM(CW5:CW34)</f>
        <v>36</v>
      </c>
      <c r="CX35" s="17">
        <f t="shared" si="12"/>
        <v>42</v>
      </c>
      <c r="CY35" s="17">
        <f t="shared" si="12"/>
        <v>30</v>
      </c>
      <c r="CZ35" s="17">
        <f t="shared" si="12"/>
        <v>41</v>
      </c>
      <c r="DA35" s="17">
        <f t="shared" si="12"/>
        <v>41</v>
      </c>
      <c r="DB35" s="17">
        <f t="shared" si="12"/>
        <v>38</v>
      </c>
      <c r="DC35" s="6"/>
      <c r="DD35" s="17">
        <f t="shared" ref="DD35:DF35" si="13">SUM(DD5:DD34)</f>
        <v>41</v>
      </c>
      <c r="DE35" s="17">
        <f t="shared" si="13"/>
        <v>29</v>
      </c>
      <c r="DF35" s="17">
        <f t="shared" si="13"/>
        <v>41</v>
      </c>
      <c r="DG35" s="9"/>
    </row>
    <row r="36" spans="1:135" ht="15" x14ac:dyDescent="0.25">
      <c r="A36" s="94" t="s">
        <v>60</v>
      </c>
      <c r="B36" s="95"/>
      <c r="C36" s="95"/>
      <c r="D36" s="96"/>
      <c r="E36" s="2">
        <v>42</v>
      </c>
      <c r="F36" s="2">
        <v>42</v>
      </c>
      <c r="G36" s="2">
        <v>42</v>
      </c>
      <c r="H36" s="2">
        <v>42</v>
      </c>
      <c r="I36" s="2">
        <v>42</v>
      </c>
      <c r="J36" s="8"/>
      <c r="K36" s="2">
        <v>42</v>
      </c>
      <c r="L36" s="2">
        <v>42</v>
      </c>
      <c r="M36" s="2">
        <v>42</v>
      </c>
      <c r="N36" s="2">
        <v>42</v>
      </c>
      <c r="O36" s="2">
        <v>42</v>
      </c>
      <c r="P36" s="2">
        <v>42</v>
      </c>
      <c r="Q36" s="2">
        <v>42</v>
      </c>
      <c r="R36" s="2">
        <v>42</v>
      </c>
      <c r="S36" s="8"/>
      <c r="T36" s="2">
        <v>42</v>
      </c>
      <c r="U36" s="2">
        <v>42</v>
      </c>
      <c r="V36" s="2">
        <v>42</v>
      </c>
      <c r="W36" s="2">
        <v>42</v>
      </c>
      <c r="X36" s="2">
        <v>42</v>
      </c>
      <c r="Y36" s="2">
        <v>42</v>
      </c>
      <c r="Z36" s="2">
        <v>42</v>
      </c>
      <c r="AA36" s="2">
        <v>42</v>
      </c>
      <c r="AB36" s="2">
        <v>42</v>
      </c>
      <c r="AC36" s="8"/>
      <c r="AD36" s="2">
        <v>42</v>
      </c>
      <c r="AE36" s="2">
        <v>42</v>
      </c>
      <c r="AF36" s="2">
        <v>42</v>
      </c>
      <c r="AG36" s="8"/>
      <c r="AH36" s="2">
        <v>42</v>
      </c>
      <c r="AI36" s="2">
        <v>42</v>
      </c>
      <c r="AJ36" s="2">
        <v>42</v>
      </c>
      <c r="AK36" s="2">
        <v>42</v>
      </c>
      <c r="AL36" s="8"/>
      <c r="AM36" s="2">
        <v>42</v>
      </c>
      <c r="AN36" s="2">
        <v>42</v>
      </c>
      <c r="AO36" s="2">
        <v>42</v>
      </c>
      <c r="AP36" s="2">
        <v>42</v>
      </c>
      <c r="AQ36" s="2">
        <v>42</v>
      </c>
      <c r="AR36" s="2">
        <v>42</v>
      </c>
      <c r="AS36" s="8"/>
      <c r="AT36" s="2">
        <v>42</v>
      </c>
      <c r="AU36" s="2">
        <v>42</v>
      </c>
      <c r="AV36" s="2">
        <v>42</v>
      </c>
      <c r="AW36" s="2">
        <v>42</v>
      </c>
      <c r="AX36" s="2">
        <v>42</v>
      </c>
      <c r="AY36" s="2">
        <v>42</v>
      </c>
      <c r="AZ36" s="2">
        <v>42</v>
      </c>
      <c r="BA36" s="2">
        <v>42</v>
      </c>
      <c r="BB36" s="2">
        <v>42</v>
      </c>
      <c r="BC36" s="2">
        <v>42</v>
      </c>
      <c r="BD36" s="2">
        <v>42</v>
      </c>
      <c r="BE36" s="2">
        <v>42</v>
      </c>
      <c r="BF36" s="2">
        <v>42</v>
      </c>
      <c r="BG36" s="2">
        <v>42</v>
      </c>
      <c r="BH36" s="8"/>
      <c r="BI36" s="2">
        <v>42</v>
      </c>
      <c r="BJ36" s="2">
        <v>42</v>
      </c>
      <c r="BK36" s="8"/>
      <c r="BL36" s="2">
        <v>42</v>
      </c>
      <c r="BM36" s="2">
        <v>42</v>
      </c>
      <c r="BN36" s="2">
        <v>42</v>
      </c>
      <c r="BO36" s="2">
        <v>42</v>
      </c>
      <c r="BP36" s="2">
        <v>42</v>
      </c>
      <c r="BQ36" s="2">
        <v>42</v>
      </c>
      <c r="BR36" s="2">
        <v>42</v>
      </c>
      <c r="BS36" s="2">
        <v>42</v>
      </c>
      <c r="BT36" s="2">
        <v>42</v>
      </c>
      <c r="BU36" s="2">
        <v>42</v>
      </c>
      <c r="BV36" s="8"/>
      <c r="BW36" s="2">
        <v>42</v>
      </c>
      <c r="BX36" s="2">
        <v>42</v>
      </c>
      <c r="BY36" s="2">
        <v>42</v>
      </c>
      <c r="BZ36" s="2">
        <v>42</v>
      </c>
      <c r="CA36" s="2">
        <v>42</v>
      </c>
      <c r="CB36" s="2">
        <v>42</v>
      </c>
      <c r="CC36" s="2">
        <v>42</v>
      </c>
      <c r="CD36" s="2">
        <v>42</v>
      </c>
      <c r="CE36" s="2">
        <v>42</v>
      </c>
      <c r="CF36" s="2">
        <v>42</v>
      </c>
      <c r="CG36" s="2">
        <v>42</v>
      </c>
      <c r="CH36" s="2">
        <v>42</v>
      </c>
      <c r="CI36" s="2">
        <v>42</v>
      </c>
      <c r="CJ36" s="8"/>
      <c r="CK36" s="2">
        <v>42</v>
      </c>
      <c r="CL36" s="2">
        <v>42</v>
      </c>
      <c r="CM36" s="2">
        <v>42</v>
      </c>
      <c r="CN36" s="2">
        <v>42</v>
      </c>
      <c r="CO36" s="2">
        <v>42</v>
      </c>
      <c r="CP36" s="2">
        <v>42</v>
      </c>
      <c r="CQ36" s="8"/>
      <c r="CR36" s="2">
        <v>42</v>
      </c>
      <c r="CS36" s="2">
        <v>42</v>
      </c>
      <c r="CT36" s="2">
        <v>42</v>
      </c>
      <c r="CU36" s="2">
        <v>42</v>
      </c>
      <c r="CV36" s="6"/>
      <c r="CW36" s="2">
        <v>42</v>
      </c>
      <c r="CX36" s="2">
        <v>42</v>
      </c>
      <c r="CY36" s="2">
        <v>42</v>
      </c>
      <c r="CZ36" s="2">
        <v>42</v>
      </c>
      <c r="DA36" s="2">
        <v>42</v>
      </c>
      <c r="DB36" s="2">
        <v>42</v>
      </c>
      <c r="DC36" s="6"/>
      <c r="DD36" s="17">
        <v>42</v>
      </c>
      <c r="DE36" s="17">
        <v>42</v>
      </c>
      <c r="DF36" s="17">
        <v>42</v>
      </c>
      <c r="DG36" s="9"/>
    </row>
    <row r="37" spans="1:135" ht="15" x14ac:dyDescent="0.25">
      <c r="A37" s="94" t="s">
        <v>61</v>
      </c>
      <c r="B37" s="95"/>
      <c r="C37" s="95"/>
      <c r="D37" s="96"/>
      <c r="E37" s="25">
        <f t="shared" ref="E37:I37" si="14">E35/E36</f>
        <v>0.97619047619047616</v>
      </c>
      <c r="F37" s="25">
        <f t="shared" si="14"/>
        <v>0.88095238095238093</v>
      </c>
      <c r="G37" s="25">
        <f t="shared" si="14"/>
        <v>0.88095238095238093</v>
      </c>
      <c r="H37" s="25">
        <f t="shared" si="14"/>
        <v>0.97619047619047616</v>
      </c>
      <c r="I37" s="25">
        <f t="shared" si="14"/>
        <v>0.88095238095238093</v>
      </c>
      <c r="J37" s="26"/>
      <c r="K37" s="25">
        <f t="shared" ref="K37:R37" si="15">K35/K36</f>
        <v>0.97619047619047616</v>
      </c>
      <c r="L37" s="25">
        <f t="shared" si="15"/>
        <v>0.90476190476190477</v>
      </c>
      <c r="M37" s="25">
        <f t="shared" si="15"/>
        <v>0.88095238095238093</v>
      </c>
      <c r="N37" s="25">
        <f t="shared" si="15"/>
        <v>0.76190476190476186</v>
      </c>
      <c r="O37" s="25">
        <f t="shared" si="15"/>
        <v>0.88095238095238093</v>
      </c>
      <c r="P37" s="25">
        <f t="shared" si="15"/>
        <v>0.88095238095238093</v>
      </c>
      <c r="Q37" s="25">
        <f t="shared" si="15"/>
        <v>0.90476190476190477</v>
      </c>
      <c r="R37" s="25">
        <f t="shared" si="15"/>
        <v>0.90476190476190477</v>
      </c>
      <c r="S37" s="26"/>
      <c r="T37" s="25">
        <f t="shared" ref="T37:AB37" si="16">T35/T36</f>
        <v>0.7142857142857143</v>
      </c>
      <c r="U37" s="25">
        <f t="shared" si="16"/>
        <v>0.90476190476190477</v>
      </c>
      <c r="V37" s="25">
        <f t="shared" si="16"/>
        <v>0.90476190476190477</v>
      </c>
      <c r="W37" s="25">
        <f t="shared" si="16"/>
        <v>0.7142857142857143</v>
      </c>
      <c r="X37" s="25">
        <f t="shared" si="16"/>
        <v>1</v>
      </c>
      <c r="Y37" s="25">
        <f t="shared" si="16"/>
        <v>0.97619047619047616</v>
      </c>
      <c r="Z37" s="25">
        <f t="shared" si="16"/>
        <v>1</v>
      </c>
      <c r="AA37" s="25">
        <f t="shared" si="16"/>
        <v>0.90476190476190477</v>
      </c>
      <c r="AB37" s="25">
        <f t="shared" si="16"/>
        <v>0.88095238095238093</v>
      </c>
      <c r="AC37" s="26"/>
      <c r="AD37" s="25">
        <f t="shared" ref="AD37:AF37" si="17">AD35/AD36</f>
        <v>0.7142857142857143</v>
      </c>
      <c r="AE37" s="25">
        <f t="shared" si="17"/>
        <v>1</v>
      </c>
      <c r="AF37" s="25">
        <f t="shared" si="17"/>
        <v>0.97619047619047616</v>
      </c>
      <c r="AG37" s="26"/>
      <c r="AH37" s="25">
        <f t="shared" ref="AH37:AK37" si="18">AH35/AH36</f>
        <v>0.90476190476190477</v>
      </c>
      <c r="AI37" s="25">
        <f t="shared" si="18"/>
        <v>0.97619047619047616</v>
      </c>
      <c r="AJ37" s="25">
        <f t="shared" si="18"/>
        <v>1</v>
      </c>
      <c r="AK37" s="25">
        <f t="shared" si="18"/>
        <v>0.97619047619047616</v>
      </c>
      <c r="AL37" s="26"/>
      <c r="AM37" s="25">
        <f t="shared" ref="AM37:AR37" si="19">AM35/AM36</f>
        <v>0.69047619047619047</v>
      </c>
      <c r="AN37" s="25">
        <f t="shared" si="19"/>
        <v>0.7142857142857143</v>
      </c>
      <c r="AO37" s="25">
        <f t="shared" si="19"/>
        <v>0.88095238095238093</v>
      </c>
      <c r="AP37" s="25">
        <f t="shared" si="19"/>
        <v>0.7142857142857143</v>
      </c>
      <c r="AQ37" s="25">
        <f t="shared" si="19"/>
        <v>0.7142857142857143</v>
      </c>
      <c r="AR37" s="25">
        <f t="shared" si="19"/>
        <v>0.7142857142857143</v>
      </c>
      <c r="AS37" s="26"/>
      <c r="AT37" s="25">
        <f t="shared" ref="AT37:BG37" si="20">AT35/AT36</f>
        <v>0.88095238095238093</v>
      </c>
      <c r="AU37" s="25">
        <f t="shared" si="20"/>
        <v>0.90476190476190477</v>
      </c>
      <c r="AV37" s="25">
        <f t="shared" si="20"/>
        <v>0.69047619047619047</v>
      </c>
      <c r="AW37" s="25">
        <f t="shared" si="20"/>
        <v>0.7142857142857143</v>
      </c>
      <c r="AX37" s="25">
        <f t="shared" si="20"/>
        <v>0.88095238095238093</v>
      </c>
      <c r="AY37" s="25">
        <f t="shared" si="20"/>
        <v>0.97619047619047616</v>
      </c>
      <c r="AZ37" s="25">
        <f t="shared" si="20"/>
        <v>0.7142857142857143</v>
      </c>
      <c r="BA37" s="25">
        <f t="shared" si="20"/>
        <v>0.90476190476190477</v>
      </c>
      <c r="BB37" s="25">
        <f t="shared" si="20"/>
        <v>0.88095238095238093</v>
      </c>
      <c r="BC37" s="25">
        <f t="shared" si="20"/>
        <v>0.69047619047619047</v>
      </c>
      <c r="BD37" s="25">
        <f t="shared" si="20"/>
        <v>1</v>
      </c>
      <c r="BE37" s="25">
        <f t="shared" si="20"/>
        <v>1</v>
      </c>
      <c r="BF37" s="25">
        <f t="shared" si="20"/>
        <v>0.88095238095238093</v>
      </c>
      <c r="BG37" s="25">
        <f t="shared" si="20"/>
        <v>0.76190476190476186</v>
      </c>
      <c r="BH37" s="26"/>
      <c r="BI37" s="25">
        <f t="shared" ref="BI37:BJ37" si="21">BI35/BI36</f>
        <v>0.7142857142857143</v>
      </c>
      <c r="BJ37" s="25">
        <f t="shared" si="21"/>
        <v>0.90476190476190477</v>
      </c>
      <c r="BK37" s="26"/>
      <c r="BL37" s="25">
        <f t="shared" ref="BL37:BU37" si="22">BL35/BL36</f>
        <v>0.97619047619047616</v>
      </c>
      <c r="BM37" s="25">
        <f t="shared" si="22"/>
        <v>0.69047619047619047</v>
      </c>
      <c r="BN37" s="25">
        <f t="shared" si="22"/>
        <v>0.69047619047619047</v>
      </c>
      <c r="BO37" s="25">
        <f t="shared" si="22"/>
        <v>0.7142857142857143</v>
      </c>
      <c r="BP37" s="25">
        <f t="shared" si="22"/>
        <v>0.90476190476190477</v>
      </c>
      <c r="BQ37" s="25">
        <f t="shared" si="22"/>
        <v>0.69047619047619047</v>
      </c>
      <c r="BR37" s="25">
        <f t="shared" si="22"/>
        <v>0.90476190476190477</v>
      </c>
      <c r="BS37" s="25">
        <f t="shared" si="22"/>
        <v>0.69047619047619047</v>
      </c>
      <c r="BT37" s="25">
        <f t="shared" si="22"/>
        <v>0.90476190476190477</v>
      </c>
      <c r="BU37" s="25">
        <f t="shared" si="22"/>
        <v>0.90476190476190477</v>
      </c>
      <c r="BV37" s="26"/>
      <c r="BW37" s="25">
        <f t="shared" ref="BW37:CI37" si="23">BW35/BW36</f>
        <v>0.90476190476190477</v>
      </c>
      <c r="BX37" s="25">
        <f t="shared" si="23"/>
        <v>0.90476190476190477</v>
      </c>
      <c r="BY37" s="25">
        <f t="shared" si="23"/>
        <v>0.7142857142857143</v>
      </c>
      <c r="BZ37" s="25">
        <f t="shared" si="23"/>
        <v>0.7142857142857143</v>
      </c>
      <c r="CA37" s="25">
        <f t="shared" si="23"/>
        <v>0.88095238095238093</v>
      </c>
      <c r="CB37" s="25">
        <f t="shared" si="23"/>
        <v>0.90476190476190477</v>
      </c>
      <c r="CC37" s="25">
        <f t="shared" si="23"/>
        <v>1</v>
      </c>
      <c r="CD37" s="25">
        <f t="shared" si="23"/>
        <v>0.7142857142857143</v>
      </c>
      <c r="CE37" s="25">
        <f t="shared" si="23"/>
        <v>0.90476190476190477</v>
      </c>
      <c r="CF37" s="25">
        <f t="shared" si="23"/>
        <v>0.97619047619047616</v>
      </c>
      <c r="CG37" s="25">
        <f t="shared" si="23"/>
        <v>0.97619047619047616</v>
      </c>
      <c r="CH37" s="25">
        <f t="shared" si="23"/>
        <v>1</v>
      </c>
      <c r="CI37" s="25">
        <f t="shared" si="23"/>
        <v>0.97619047619047616</v>
      </c>
      <c r="CJ37" s="26"/>
      <c r="CK37" s="25">
        <f t="shared" ref="CK37:CP37" si="24">CK35/CK36</f>
        <v>0.7142857142857143</v>
      </c>
      <c r="CL37" s="25">
        <f t="shared" si="24"/>
        <v>0.7142857142857143</v>
      </c>
      <c r="CM37" s="25">
        <f t="shared" si="24"/>
        <v>1</v>
      </c>
      <c r="CN37" s="25">
        <f t="shared" si="24"/>
        <v>0.97619047619047616</v>
      </c>
      <c r="CO37" s="25">
        <f t="shared" si="24"/>
        <v>0.73809523809523814</v>
      </c>
      <c r="CP37" s="25">
        <f t="shared" si="24"/>
        <v>0.97619047619047616</v>
      </c>
      <c r="CQ37" s="26"/>
      <c r="CR37" s="25">
        <f t="shared" ref="CR37:CU37" si="25">CR35/CR36</f>
        <v>0.97619047619047616</v>
      </c>
      <c r="CS37" s="25">
        <f t="shared" si="25"/>
        <v>0.69047619047619047</v>
      </c>
      <c r="CT37" s="25">
        <f t="shared" si="25"/>
        <v>0.95238095238095233</v>
      </c>
      <c r="CU37" s="25">
        <f t="shared" si="25"/>
        <v>0.97619047619047616</v>
      </c>
      <c r="CV37" s="42"/>
      <c r="CW37" s="25">
        <f t="shared" ref="CW37:DB37" si="26">CW35/CW36</f>
        <v>0.8571428571428571</v>
      </c>
      <c r="CX37" s="25">
        <f t="shared" si="26"/>
        <v>1</v>
      </c>
      <c r="CY37" s="25">
        <f t="shared" si="26"/>
        <v>0.7142857142857143</v>
      </c>
      <c r="CZ37" s="25">
        <f t="shared" si="26"/>
        <v>0.97619047619047616</v>
      </c>
      <c r="DA37" s="25">
        <f t="shared" si="26"/>
        <v>0.97619047619047616</v>
      </c>
      <c r="DB37" s="25">
        <f t="shared" si="26"/>
        <v>0.90476190476190477</v>
      </c>
      <c r="DC37" s="42"/>
      <c r="DD37" s="25">
        <f t="shared" ref="DD37:DF37" si="27">DD35/DD36</f>
        <v>0.97619047619047616</v>
      </c>
      <c r="DE37" s="25">
        <f t="shared" si="27"/>
        <v>0.69047619047619047</v>
      </c>
      <c r="DF37" s="25">
        <f t="shared" si="27"/>
        <v>0.97619047619047616</v>
      </c>
      <c r="DG37" s="27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</row>
    <row r="38" spans="1:135" ht="15" x14ac:dyDescent="0.25">
      <c r="A38" s="94" t="s">
        <v>62</v>
      </c>
      <c r="B38" s="95"/>
      <c r="C38" s="95"/>
      <c r="D38" s="96"/>
      <c r="E38" s="17">
        <f t="shared" ref="E38:I38" si="28">E36-E35</f>
        <v>1</v>
      </c>
      <c r="F38" s="17">
        <f t="shared" si="28"/>
        <v>5</v>
      </c>
      <c r="G38" s="17">
        <f t="shared" si="28"/>
        <v>5</v>
      </c>
      <c r="H38" s="17">
        <f t="shared" si="28"/>
        <v>1</v>
      </c>
      <c r="I38" s="17">
        <f t="shared" si="28"/>
        <v>5</v>
      </c>
      <c r="J38" s="8"/>
      <c r="K38" s="17">
        <f t="shared" ref="K38:R38" si="29">K36-K35</f>
        <v>1</v>
      </c>
      <c r="L38" s="17">
        <f t="shared" si="29"/>
        <v>4</v>
      </c>
      <c r="M38" s="17">
        <f t="shared" si="29"/>
        <v>5</v>
      </c>
      <c r="N38" s="17">
        <f t="shared" si="29"/>
        <v>10</v>
      </c>
      <c r="O38" s="17">
        <f t="shared" si="29"/>
        <v>5</v>
      </c>
      <c r="P38" s="17">
        <f t="shared" si="29"/>
        <v>5</v>
      </c>
      <c r="Q38" s="17">
        <f t="shared" si="29"/>
        <v>4</v>
      </c>
      <c r="R38" s="17">
        <f t="shared" si="29"/>
        <v>4</v>
      </c>
      <c r="S38" s="8"/>
      <c r="T38" s="17">
        <f t="shared" ref="T38:AB38" si="30">T36-T35</f>
        <v>12</v>
      </c>
      <c r="U38" s="17">
        <f t="shared" si="30"/>
        <v>4</v>
      </c>
      <c r="V38" s="17">
        <f t="shared" si="30"/>
        <v>4</v>
      </c>
      <c r="W38" s="17">
        <f t="shared" si="30"/>
        <v>12</v>
      </c>
      <c r="X38" s="17">
        <f t="shared" si="30"/>
        <v>0</v>
      </c>
      <c r="Y38" s="17">
        <f t="shared" si="30"/>
        <v>1</v>
      </c>
      <c r="Z38" s="17">
        <f t="shared" si="30"/>
        <v>0</v>
      </c>
      <c r="AA38" s="17">
        <f t="shared" si="30"/>
        <v>4</v>
      </c>
      <c r="AB38" s="17">
        <f t="shared" si="30"/>
        <v>5</v>
      </c>
      <c r="AC38" s="8"/>
      <c r="AD38" s="17">
        <f t="shared" ref="AD38:AF38" si="31">AD36-AD35</f>
        <v>12</v>
      </c>
      <c r="AE38" s="17">
        <f t="shared" si="31"/>
        <v>0</v>
      </c>
      <c r="AF38" s="17">
        <f t="shared" si="31"/>
        <v>1</v>
      </c>
      <c r="AG38" s="8"/>
      <c r="AH38" s="17">
        <f t="shared" ref="AH38:AK38" si="32">AH36-AH35</f>
        <v>4</v>
      </c>
      <c r="AI38" s="17">
        <f t="shared" si="32"/>
        <v>1</v>
      </c>
      <c r="AJ38" s="17">
        <f t="shared" si="32"/>
        <v>0</v>
      </c>
      <c r="AK38" s="17">
        <f t="shared" si="32"/>
        <v>1</v>
      </c>
      <c r="AL38" s="8"/>
      <c r="AM38" s="17">
        <f t="shared" ref="AM38:AR38" si="33">AM36-AM35</f>
        <v>13</v>
      </c>
      <c r="AN38" s="17">
        <f t="shared" si="33"/>
        <v>12</v>
      </c>
      <c r="AO38" s="17">
        <f t="shared" si="33"/>
        <v>5</v>
      </c>
      <c r="AP38" s="17">
        <f t="shared" si="33"/>
        <v>12</v>
      </c>
      <c r="AQ38" s="17">
        <f t="shared" si="33"/>
        <v>12</v>
      </c>
      <c r="AR38" s="17">
        <f t="shared" si="33"/>
        <v>12</v>
      </c>
      <c r="AS38" s="8"/>
      <c r="AT38" s="17">
        <f t="shared" ref="AT38:BG38" si="34">AT36-AT35</f>
        <v>5</v>
      </c>
      <c r="AU38" s="17">
        <f t="shared" si="34"/>
        <v>4</v>
      </c>
      <c r="AV38" s="17">
        <f t="shared" si="34"/>
        <v>13</v>
      </c>
      <c r="AW38" s="17">
        <f t="shared" si="34"/>
        <v>12</v>
      </c>
      <c r="AX38" s="17">
        <f t="shared" si="34"/>
        <v>5</v>
      </c>
      <c r="AY38" s="17">
        <f t="shared" si="34"/>
        <v>1</v>
      </c>
      <c r="AZ38" s="17">
        <f t="shared" si="34"/>
        <v>12</v>
      </c>
      <c r="BA38" s="17">
        <f t="shared" si="34"/>
        <v>4</v>
      </c>
      <c r="BB38" s="17">
        <f t="shared" si="34"/>
        <v>5</v>
      </c>
      <c r="BC38" s="17">
        <f t="shared" si="34"/>
        <v>13</v>
      </c>
      <c r="BD38" s="17">
        <f t="shared" si="34"/>
        <v>0</v>
      </c>
      <c r="BE38" s="17">
        <f t="shared" si="34"/>
        <v>0</v>
      </c>
      <c r="BF38" s="17">
        <f t="shared" si="34"/>
        <v>5</v>
      </c>
      <c r="BG38" s="17">
        <f t="shared" si="34"/>
        <v>10</v>
      </c>
      <c r="BH38" s="8"/>
      <c r="BI38" s="17">
        <f t="shared" ref="BI38:BJ38" si="35">BI36-BI35</f>
        <v>12</v>
      </c>
      <c r="BJ38" s="17">
        <f t="shared" si="35"/>
        <v>4</v>
      </c>
      <c r="BK38" s="8"/>
      <c r="BL38" s="17">
        <f t="shared" ref="BL38:BU38" si="36">BL36-BL35</f>
        <v>1</v>
      </c>
      <c r="BM38" s="17">
        <f t="shared" si="36"/>
        <v>13</v>
      </c>
      <c r="BN38" s="17">
        <f t="shared" si="36"/>
        <v>13</v>
      </c>
      <c r="BO38" s="17">
        <f t="shared" si="36"/>
        <v>12</v>
      </c>
      <c r="BP38" s="17">
        <f t="shared" si="36"/>
        <v>4</v>
      </c>
      <c r="BQ38" s="17">
        <f t="shared" si="36"/>
        <v>13</v>
      </c>
      <c r="BR38" s="17">
        <f t="shared" si="36"/>
        <v>4</v>
      </c>
      <c r="BS38" s="17">
        <f t="shared" si="36"/>
        <v>13</v>
      </c>
      <c r="BT38" s="17">
        <f t="shared" si="36"/>
        <v>4</v>
      </c>
      <c r="BU38" s="17">
        <f t="shared" si="36"/>
        <v>4</v>
      </c>
      <c r="BV38" s="8"/>
      <c r="BW38" s="17">
        <f t="shared" ref="BW38:CI38" si="37">BW36-BW35</f>
        <v>4</v>
      </c>
      <c r="BX38" s="17">
        <f t="shared" si="37"/>
        <v>4</v>
      </c>
      <c r="BY38" s="17">
        <f t="shared" si="37"/>
        <v>12</v>
      </c>
      <c r="BZ38" s="17">
        <f t="shared" si="37"/>
        <v>12</v>
      </c>
      <c r="CA38" s="17">
        <f t="shared" si="37"/>
        <v>5</v>
      </c>
      <c r="CB38" s="17">
        <f t="shared" si="37"/>
        <v>4</v>
      </c>
      <c r="CC38" s="17">
        <f t="shared" si="37"/>
        <v>0</v>
      </c>
      <c r="CD38" s="17">
        <f t="shared" si="37"/>
        <v>12</v>
      </c>
      <c r="CE38" s="17">
        <f t="shared" si="37"/>
        <v>4</v>
      </c>
      <c r="CF38" s="17">
        <f t="shared" si="37"/>
        <v>1</v>
      </c>
      <c r="CG38" s="17">
        <f t="shared" si="37"/>
        <v>1</v>
      </c>
      <c r="CH38" s="17">
        <f t="shared" si="37"/>
        <v>0</v>
      </c>
      <c r="CI38" s="17">
        <f t="shared" si="37"/>
        <v>1</v>
      </c>
      <c r="CJ38" s="8"/>
      <c r="CK38" s="17">
        <f t="shared" ref="CK38:CP38" si="38">CK36-CK35</f>
        <v>12</v>
      </c>
      <c r="CL38" s="17">
        <f t="shared" si="38"/>
        <v>12</v>
      </c>
      <c r="CM38" s="17">
        <f t="shared" si="38"/>
        <v>0</v>
      </c>
      <c r="CN38" s="17">
        <f t="shared" si="38"/>
        <v>1</v>
      </c>
      <c r="CO38" s="17">
        <f t="shared" si="38"/>
        <v>11</v>
      </c>
      <c r="CP38" s="17">
        <f t="shared" si="38"/>
        <v>1</v>
      </c>
      <c r="CQ38" s="8"/>
      <c r="CR38" s="17">
        <f t="shared" ref="CR38:CU38" si="39">CR36-CR35</f>
        <v>1</v>
      </c>
      <c r="CS38" s="17">
        <f t="shared" si="39"/>
        <v>13</v>
      </c>
      <c r="CT38" s="17">
        <f t="shared" si="39"/>
        <v>2</v>
      </c>
      <c r="CU38" s="17">
        <f t="shared" si="39"/>
        <v>1</v>
      </c>
      <c r="CV38" s="6"/>
      <c r="CW38" s="17">
        <f t="shared" ref="CW38:DB38" si="40">CW36-CW35</f>
        <v>6</v>
      </c>
      <c r="CX38" s="17">
        <f t="shared" si="40"/>
        <v>0</v>
      </c>
      <c r="CY38" s="17">
        <f t="shared" si="40"/>
        <v>12</v>
      </c>
      <c r="CZ38" s="17">
        <f t="shared" si="40"/>
        <v>1</v>
      </c>
      <c r="DA38" s="17">
        <f t="shared" si="40"/>
        <v>1</v>
      </c>
      <c r="DB38" s="17">
        <f t="shared" si="40"/>
        <v>4</v>
      </c>
      <c r="DC38" s="6"/>
      <c r="DD38" s="17">
        <f t="shared" ref="DD38:DF38" si="41">DD36-DD35</f>
        <v>1</v>
      </c>
      <c r="DE38" s="17">
        <f t="shared" si="41"/>
        <v>13</v>
      </c>
      <c r="DF38" s="17">
        <f t="shared" si="41"/>
        <v>1</v>
      </c>
      <c r="DG38" s="9"/>
    </row>
    <row r="39" spans="1:135" ht="74.25" customHeight="1" x14ac:dyDescent="0.25">
      <c r="A39" s="94" t="s">
        <v>63</v>
      </c>
      <c r="B39" s="95"/>
      <c r="C39" s="95"/>
      <c r="D39" s="96"/>
      <c r="E39" s="2" t="s">
        <v>220</v>
      </c>
      <c r="F39" s="2" t="s">
        <v>221</v>
      </c>
      <c r="G39" s="2" t="s">
        <v>222</v>
      </c>
      <c r="H39" s="2" t="s">
        <v>223</v>
      </c>
      <c r="I39" s="2" t="s">
        <v>224</v>
      </c>
      <c r="J39" s="8"/>
      <c r="K39" s="2" t="s">
        <v>225</v>
      </c>
      <c r="L39" s="2" t="s">
        <v>226</v>
      </c>
      <c r="M39" s="2" t="s">
        <v>227</v>
      </c>
      <c r="N39" s="2" t="s">
        <v>228</v>
      </c>
      <c r="O39" s="2" t="s">
        <v>229</v>
      </c>
      <c r="P39" s="2" t="s">
        <v>230</v>
      </c>
      <c r="Q39" s="2" t="s">
        <v>231</v>
      </c>
      <c r="R39" s="2" t="s">
        <v>232</v>
      </c>
      <c r="S39" s="8"/>
      <c r="T39" s="2" t="s">
        <v>233</v>
      </c>
      <c r="U39" s="2" t="s">
        <v>234</v>
      </c>
      <c r="V39" s="2" t="s">
        <v>235</v>
      </c>
      <c r="W39" s="2" t="s">
        <v>236</v>
      </c>
      <c r="X39" s="2" t="s">
        <v>237</v>
      </c>
      <c r="Y39" s="2" t="s">
        <v>238</v>
      </c>
      <c r="Z39" s="2" t="s">
        <v>239</v>
      </c>
      <c r="AA39" s="2" t="s">
        <v>240</v>
      </c>
      <c r="AB39" s="2" t="s">
        <v>241</v>
      </c>
      <c r="AC39" s="8"/>
      <c r="AD39" s="2" t="s">
        <v>242</v>
      </c>
      <c r="AE39" s="2" t="s">
        <v>243</v>
      </c>
      <c r="AF39" s="2" t="s">
        <v>244</v>
      </c>
      <c r="AG39" s="8"/>
      <c r="AH39" s="2" t="s">
        <v>245</v>
      </c>
      <c r="AI39" s="2" t="s">
        <v>246</v>
      </c>
      <c r="AJ39" s="2" t="s">
        <v>247</v>
      </c>
      <c r="AK39" s="2" t="s">
        <v>248</v>
      </c>
      <c r="AL39" s="8"/>
      <c r="AM39" s="2" t="s">
        <v>249</v>
      </c>
      <c r="AN39" s="2" t="s">
        <v>250</v>
      </c>
      <c r="AO39" s="2" t="s">
        <v>251</v>
      </c>
      <c r="AP39" s="2" t="s">
        <v>252</v>
      </c>
      <c r="AQ39" s="2" t="s">
        <v>252</v>
      </c>
      <c r="AR39" s="2" t="s">
        <v>253</v>
      </c>
      <c r="AS39" s="8"/>
      <c r="AT39" s="2" t="s">
        <v>254</v>
      </c>
      <c r="AU39" s="2" t="s">
        <v>254</v>
      </c>
      <c r="AV39" s="2" t="s">
        <v>255</v>
      </c>
      <c r="AW39" s="2" t="s">
        <v>256</v>
      </c>
      <c r="AX39" s="2" t="s">
        <v>254</v>
      </c>
      <c r="AY39" s="2" t="s">
        <v>254</v>
      </c>
      <c r="AZ39" s="2" t="s">
        <v>257</v>
      </c>
      <c r="BA39" s="2" t="s">
        <v>258</v>
      </c>
      <c r="BB39" s="2" t="s">
        <v>254</v>
      </c>
      <c r="BC39" s="2" t="s">
        <v>259</v>
      </c>
      <c r="BD39" s="2" t="s">
        <v>254</v>
      </c>
      <c r="BE39" s="2" t="s">
        <v>260</v>
      </c>
      <c r="BF39" s="2" t="s">
        <v>261</v>
      </c>
      <c r="BG39" s="2" t="s">
        <v>262</v>
      </c>
      <c r="BH39" s="8"/>
      <c r="BI39" s="2" t="s">
        <v>263</v>
      </c>
      <c r="BJ39" s="2" t="s">
        <v>254</v>
      </c>
      <c r="BK39" s="8"/>
      <c r="BL39" s="2" t="s">
        <v>264</v>
      </c>
      <c r="BM39" s="2" t="s">
        <v>252</v>
      </c>
      <c r="BN39" s="2" t="s">
        <v>265</v>
      </c>
      <c r="BO39" s="2" t="s">
        <v>266</v>
      </c>
      <c r="BP39" s="2" t="s">
        <v>267</v>
      </c>
      <c r="BQ39" s="2" t="s">
        <v>268</v>
      </c>
      <c r="BR39" s="2" t="s">
        <v>269</v>
      </c>
      <c r="BS39" s="2" t="s">
        <v>270</v>
      </c>
      <c r="BT39" s="2" t="s">
        <v>271</v>
      </c>
      <c r="BU39" s="2" t="s">
        <v>272</v>
      </c>
      <c r="BV39" s="8"/>
      <c r="BW39" s="2" t="s">
        <v>273</v>
      </c>
      <c r="BX39" s="2" t="s">
        <v>274</v>
      </c>
      <c r="BY39" s="2" t="s">
        <v>275</v>
      </c>
      <c r="BZ39" s="2" t="s">
        <v>276</v>
      </c>
      <c r="CA39" s="2" t="s">
        <v>277</v>
      </c>
      <c r="CB39" s="2" t="s">
        <v>278</v>
      </c>
      <c r="CC39" s="2" t="s">
        <v>279</v>
      </c>
      <c r="CD39" s="2" t="s">
        <v>275</v>
      </c>
      <c r="CE39" s="2" t="s">
        <v>280</v>
      </c>
      <c r="CF39" s="2" t="s">
        <v>281</v>
      </c>
      <c r="CG39" s="2" t="s">
        <v>282</v>
      </c>
      <c r="CH39" s="2" t="s">
        <v>283</v>
      </c>
      <c r="CI39" s="2" t="s">
        <v>282</v>
      </c>
      <c r="CJ39" s="8"/>
      <c r="CK39" s="2" t="s">
        <v>284</v>
      </c>
      <c r="CL39" s="2" t="s">
        <v>284</v>
      </c>
      <c r="CM39" s="2" t="s">
        <v>282</v>
      </c>
      <c r="CN39" s="2" t="s">
        <v>285</v>
      </c>
      <c r="CO39" s="2" t="s">
        <v>286</v>
      </c>
      <c r="CP39" s="2" t="s">
        <v>287</v>
      </c>
      <c r="CQ39" s="8"/>
      <c r="CR39" s="2" t="s">
        <v>288</v>
      </c>
      <c r="CS39" s="2" t="s">
        <v>289</v>
      </c>
      <c r="CT39" s="2" t="s">
        <v>290</v>
      </c>
      <c r="CU39" s="2" t="s">
        <v>291</v>
      </c>
      <c r="CV39" s="6"/>
      <c r="CW39" s="2" t="s">
        <v>292</v>
      </c>
      <c r="CX39" s="2" t="s">
        <v>293</v>
      </c>
      <c r="CY39" s="2" t="s">
        <v>294</v>
      </c>
      <c r="CZ39" s="2" t="s">
        <v>295</v>
      </c>
      <c r="DA39" s="2" t="s">
        <v>295</v>
      </c>
      <c r="DB39" s="2" t="s">
        <v>293</v>
      </c>
      <c r="DC39" s="6"/>
      <c r="DD39" s="17" t="s">
        <v>296</v>
      </c>
      <c r="DE39" s="17" t="s">
        <v>297</v>
      </c>
      <c r="DF39" s="17" t="s">
        <v>298</v>
      </c>
      <c r="DG39" s="9"/>
    </row>
    <row r="40" spans="1:135" ht="15" x14ac:dyDescent="0.25">
      <c r="A40" s="94" t="s">
        <v>96</v>
      </c>
      <c r="B40" s="95"/>
      <c r="C40" s="95"/>
      <c r="D40" s="96"/>
      <c r="E40" s="2" t="s">
        <v>97</v>
      </c>
      <c r="F40" s="2" t="s">
        <v>97</v>
      </c>
      <c r="G40" s="2" t="s">
        <v>97</v>
      </c>
      <c r="H40" s="2" t="s">
        <v>97</v>
      </c>
      <c r="I40" s="2" t="s">
        <v>97</v>
      </c>
      <c r="J40" s="8"/>
      <c r="K40" s="2" t="s">
        <v>97</v>
      </c>
      <c r="L40" s="2" t="s">
        <v>97</v>
      </c>
      <c r="M40" s="2" t="s">
        <v>97</v>
      </c>
      <c r="N40" s="2" t="s">
        <v>97</v>
      </c>
      <c r="O40" s="2" t="s">
        <v>97</v>
      </c>
      <c r="P40" s="2" t="s">
        <v>97</v>
      </c>
      <c r="Q40" s="2" t="s">
        <v>97</v>
      </c>
      <c r="R40" s="2" t="s">
        <v>97</v>
      </c>
      <c r="S40" s="8"/>
      <c r="T40" s="2" t="s">
        <v>97</v>
      </c>
      <c r="U40" s="2" t="s">
        <v>97</v>
      </c>
      <c r="V40" s="2" t="s">
        <v>97</v>
      </c>
      <c r="W40" s="2" t="s">
        <v>97</v>
      </c>
      <c r="X40" s="2" t="s">
        <v>97</v>
      </c>
      <c r="Y40" s="2" t="s">
        <v>97</v>
      </c>
      <c r="Z40" s="2" t="s">
        <v>97</v>
      </c>
      <c r="AA40" s="2" t="s">
        <v>97</v>
      </c>
      <c r="AB40" s="2" t="s">
        <v>97</v>
      </c>
      <c r="AC40" s="8"/>
      <c r="AD40" s="2" t="s">
        <v>97</v>
      </c>
      <c r="AE40" s="2" t="s">
        <v>97</v>
      </c>
      <c r="AF40" s="2" t="s">
        <v>97</v>
      </c>
      <c r="AG40" s="8"/>
      <c r="AH40" s="2" t="s">
        <v>97</v>
      </c>
      <c r="AI40" s="2" t="s">
        <v>97</v>
      </c>
      <c r="AJ40" s="2" t="s">
        <v>97</v>
      </c>
      <c r="AK40" s="2" t="s">
        <v>97</v>
      </c>
      <c r="AL40" s="8"/>
      <c r="AM40" s="2" t="s">
        <v>97</v>
      </c>
      <c r="AN40" s="2" t="s">
        <v>97</v>
      </c>
      <c r="AO40" s="2" t="s">
        <v>97</v>
      </c>
      <c r="AP40" s="2" t="s">
        <v>97</v>
      </c>
      <c r="AQ40" s="2" t="s">
        <v>97</v>
      </c>
      <c r="AR40" s="2" t="s">
        <v>97</v>
      </c>
      <c r="AS40" s="8"/>
      <c r="AT40" s="2" t="s">
        <v>97</v>
      </c>
      <c r="AU40" s="2" t="s">
        <v>97</v>
      </c>
      <c r="AV40" s="2" t="s">
        <v>97</v>
      </c>
      <c r="AW40" s="2" t="s">
        <v>97</v>
      </c>
      <c r="AX40" s="2" t="s">
        <v>97</v>
      </c>
      <c r="AY40" s="2" t="s">
        <v>97</v>
      </c>
      <c r="AZ40" s="2" t="s">
        <v>97</v>
      </c>
      <c r="BA40" s="2" t="s">
        <v>97</v>
      </c>
      <c r="BB40" s="2" t="s">
        <v>97</v>
      </c>
      <c r="BC40" s="2" t="s">
        <v>97</v>
      </c>
      <c r="BD40" s="2" t="s">
        <v>97</v>
      </c>
      <c r="BE40" s="2" t="s">
        <v>97</v>
      </c>
      <c r="BF40" s="2" t="s">
        <v>97</v>
      </c>
      <c r="BG40" s="2" t="s">
        <v>97</v>
      </c>
      <c r="BH40" s="8"/>
      <c r="BI40" s="2" t="s">
        <v>97</v>
      </c>
      <c r="BJ40" s="2" t="s">
        <v>97</v>
      </c>
      <c r="BK40" s="8"/>
      <c r="BL40" s="2" t="s">
        <v>97</v>
      </c>
      <c r="BM40" s="2" t="s">
        <v>97</v>
      </c>
      <c r="BN40" s="2" t="s">
        <v>97</v>
      </c>
      <c r="BO40" s="2" t="s">
        <v>97</v>
      </c>
      <c r="BP40" s="2" t="s">
        <v>97</v>
      </c>
      <c r="BQ40" s="2" t="s">
        <v>97</v>
      </c>
      <c r="BR40" s="2" t="s">
        <v>97</v>
      </c>
      <c r="BS40" s="2" t="s">
        <v>97</v>
      </c>
      <c r="BT40" s="2" t="s">
        <v>97</v>
      </c>
      <c r="BU40" s="2" t="s">
        <v>97</v>
      </c>
      <c r="BV40" s="8"/>
      <c r="BW40" s="2" t="s">
        <v>97</v>
      </c>
      <c r="BX40" s="2" t="s">
        <v>97</v>
      </c>
      <c r="BY40" s="2" t="s">
        <v>97</v>
      </c>
      <c r="BZ40" s="2" t="s">
        <v>97</v>
      </c>
      <c r="CA40" s="2" t="s">
        <v>97</v>
      </c>
      <c r="CB40" s="2" t="s">
        <v>97</v>
      </c>
      <c r="CC40" s="2" t="s">
        <v>97</v>
      </c>
      <c r="CD40" s="2" t="s">
        <v>97</v>
      </c>
      <c r="CE40" s="2" t="s">
        <v>97</v>
      </c>
      <c r="CF40" s="2" t="s">
        <v>97</v>
      </c>
      <c r="CG40" s="2" t="s">
        <v>97</v>
      </c>
      <c r="CH40" s="2" t="s">
        <v>97</v>
      </c>
      <c r="CI40" s="2" t="s">
        <v>97</v>
      </c>
      <c r="CJ40" s="8"/>
      <c r="CK40" s="2" t="s">
        <v>97</v>
      </c>
      <c r="CL40" s="2" t="s">
        <v>97</v>
      </c>
      <c r="CM40" s="2" t="s">
        <v>97</v>
      </c>
      <c r="CN40" s="2" t="s">
        <v>97</v>
      </c>
      <c r="CO40" s="2" t="s">
        <v>97</v>
      </c>
      <c r="CP40" s="2" t="s">
        <v>97</v>
      </c>
      <c r="CQ40" s="8"/>
      <c r="CR40" s="2" t="s">
        <v>97</v>
      </c>
      <c r="CS40" s="2" t="s">
        <v>97</v>
      </c>
      <c r="CT40" s="2" t="s">
        <v>97</v>
      </c>
      <c r="CU40" s="2" t="s">
        <v>97</v>
      </c>
      <c r="CV40" s="6"/>
      <c r="CW40" s="2" t="s">
        <v>97</v>
      </c>
      <c r="CX40" s="2" t="s">
        <v>97</v>
      </c>
      <c r="CY40" s="2" t="s">
        <v>97</v>
      </c>
      <c r="CZ40" s="2" t="s">
        <v>97</v>
      </c>
      <c r="DA40" s="2" t="s">
        <v>97</v>
      </c>
      <c r="DB40" s="2" t="s">
        <v>97</v>
      </c>
      <c r="DC40" s="6"/>
      <c r="DD40" s="17" t="s">
        <v>97</v>
      </c>
      <c r="DE40" s="17" t="s">
        <v>97</v>
      </c>
      <c r="DF40" s="17" t="s">
        <v>97</v>
      </c>
      <c r="DG40" s="9"/>
    </row>
    <row r="41" spans="1:135" ht="15" x14ac:dyDescent="0.25">
      <c r="A41" s="94" t="s">
        <v>98</v>
      </c>
      <c r="B41" s="95"/>
      <c r="C41" s="95"/>
      <c r="D41" s="96"/>
      <c r="E41" s="17"/>
      <c r="F41" s="17"/>
      <c r="G41" s="17"/>
      <c r="H41" s="17"/>
      <c r="I41" s="17"/>
      <c r="J41" s="8"/>
      <c r="K41" s="17"/>
      <c r="L41" s="17"/>
      <c r="M41" s="17"/>
      <c r="N41" s="17"/>
      <c r="O41" s="17"/>
      <c r="P41" s="17"/>
      <c r="Q41" s="17"/>
      <c r="R41" s="17"/>
      <c r="S41" s="8"/>
      <c r="T41" s="17"/>
      <c r="U41" s="17"/>
      <c r="V41" s="17"/>
      <c r="W41" s="17"/>
      <c r="X41" s="17"/>
      <c r="Y41" s="17"/>
      <c r="Z41" s="17"/>
      <c r="AA41" s="17"/>
      <c r="AB41" s="17"/>
      <c r="AC41" s="8"/>
      <c r="AD41" s="17"/>
      <c r="AE41" s="17"/>
      <c r="AF41" s="17"/>
      <c r="AG41" s="8"/>
      <c r="AH41" s="17"/>
      <c r="AI41" s="17"/>
      <c r="AJ41" s="17"/>
      <c r="AK41" s="17"/>
      <c r="AL41" s="8"/>
      <c r="AM41" s="17"/>
      <c r="AN41" s="17"/>
      <c r="AO41" s="17"/>
      <c r="AP41" s="17"/>
      <c r="AQ41" s="17"/>
      <c r="AR41" s="17"/>
      <c r="AS41" s="8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8"/>
      <c r="BI41" s="17"/>
      <c r="BJ41" s="17"/>
      <c r="BK41" s="8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8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8"/>
      <c r="CK41" s="17"/>
      <c r="CL41" s="17"/>
      <c r="CM41" s="17"/>
      <c r="CN41" s="17"/>
      <c r="CO41" s="17"/>
      <c r="CP41" s="17"/>
      <c r="CQ41" s="8"/>
      <c r="CR41" s="17"/>
      <c r="CS41" s="17"/>
      <c r="CT41" s="17"/>
      <c r="CU41" s="17"/>
      <c r="CV41" s="6"/>
      <c r="CW41" s="17"/>
      <c r="CX41" s="17"/>
      <c r="CY41" s="17"/>
      <c r="CZ41" s="17"/>
      <c r="DA41" s="17"/>
      <c r="DB41" s="17"/>
      <c r="DC41" s="6"/>
      <c r="DD41" s="17"/>
      <c r="DE41" s="17"/>
      <c r="DF41" s="17"/>
      <c r="DG41" s="9"/>
    </row>
    <row r="42" spans="1:135" ht="15" x14ac:dyDescent="0.25">
      <c r="A42" s="94" t="s">
        <v>99</v>
      </c>
      <c r="B42" s="95"/>
      <c r="C42" s="95"/>
      <c r="D42" s="96"/>
      <c r="E42" s="17"/>
      <c r="F42" s="17"/>
      <c r="G42" s="17"/>
      <c r="H42" s="17"/>
      <c r="I42" s="17"/>
      <c r="J42" s="8"/>
      <c r="K42" s="17"/>
      <c r="L42" s="17"/>
      <c r="M42" s="17"/>
      <c r="N42" s="17"/>
      <c r="O42" s="17"/>
      <c r="P42" s="17"/>
      <c r="Q42" s="17"/>
      <c r="R42" s="17"/>
      <c r="S42" s="8"/>
      <c r="T42" s="17"/>
      <c r="U42" s="17"/>
      <c r="V42" s="17"/>
      <c r="W42" s="17"/>
      <c r="X42" s="17"/>
      <c r="Y42" s="17"/>
      <c r="Z42" s="17"/>
      <c r="AA42" s="17"/>
      <c r="AB42" s="17"/>
      <c r="AC42" s="8"/>
      <c r="AD42" s="17"/>
      <c r="AE42" s="17"/>
      <c r="AF42" s="17"/>
      <c r="AG42" s="8"/>
      <c r="AH42" s="17"/>
      <c r="AI42" s="17"/>
      <c r="AJ42" s="17"/>
      <c r="AK42" s="17"/>
      <c r="AL42" s="8"/>
      <c r="AM42" s="17"/>
      <c r="AN42" s="17"/>
      <c r="AO42" s="17"/>
      <c r="AP42" s="17"/>
      <c r="AQ42" s="17"/>
      <c r="AR42" s="17"/>
      <c r="AS42" s="8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8"/>
      <c r="BI42" s="17"/>
      <c r="BJ42" s="17"/>
      <c r="BK42" s="8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8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8"/>
      <c r="CK42" s="17"/>
      <c r="CL42" s="17"/>
      <c r="CM42" s="17"/>
      <c r="CN42" s="17"/>
      <c r="CO42" s="17"/>
      <c r="CP42" s="17"/>
      <c r="CQ42" s="8"/>
      <c r="CR42" s="17"/>
      <c r="CS42" s="17"/>
      <c r="CT42" s="17"/>
      <c r="CU42" s="17"/>
      <c r="CV42" s="6"/>
      <c r="CW42" s="17"/>
      <c r="CX42" s="17"/>
      <c r="CY42" s="17"/>
      <c r="CZ42" s="17"/>
      <c r="DA42" s="17"/>
      <c r="DB42" s="17"/>
      <c r="DC42" s="6"/>
      <c r="DD42" s="17"/>
      <c r="DE42" s="17"/>
      <c r="DF42" s="17"/>
      <c r="DG42" s="9"/>
    </row>
    <row r="43" spans="1:135" ht="15" x14ac:dyDescent="0.25">
      <c r="A43" s="94" t="s">
        <v>100</v>
      </c>
      <c r="B43" s="95"/>
      <c r="C43" s="95"/>
      <c r="D43" s="96"/>
      <c r="E43" s="17"/>
      <c r="F43" s="17"/>
      <c r="G43" s="17"/>
      <c r="H43" s="17"/>
      <c r="I43" s="17"/>
      <c r="J43" s="8"/>
      <c r="K43" s="17"/>
      <c r="L43" s="17"/>
      <c r="M43" s="17"/>
      <c r="N43" s="17"/>
      <c r="O43" s="17"/>
      <c r="P43" s="17"/>
      <c r="Q43" s="17"/>
      <c r="R43" s="17"/>
      <c r="S43" s="8"/>
      <c r="T43" s="17"/>
      <c r="U43" s="17"/>
      <c r="V43" s="17"/>
      <c r="W43" s="17"/>
      <c r="X43" s="17"/>
      <c r="Y43" s="17"/>
      <c r="Z43" s="17"/>
      <c r="AA43" s="17"/>
      <c r="AB43" s="17"/>
      <c r="AC43" s="8"/>
      <c r="AD43" s="17"/>
      <c r="AE43" s="17"/>
      <c r="AF43" s="17"/>
      <c r="AG43" s="8"/>
      <c r="AH43" s="17"/>
      <c r="AI43" s="17"/>
      <c r="AJ43" s="17"/>
      <c r="AK43" s="17"/>
      <c r="AL43" s="8"/>
      <c r="AM43" s="17"/>
      <c r="AN43" s="17"/>
      <c r="AO43" s="17"/>
      <c r="AP43" s="17"/>
      <c r="AQ43" s="17"/>
      <c r="AR43" s="17"/>
      <c r="AS43" s="8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8"/>
      <c r="BI43" s="17"/>
      <c r="BJ43" s="17"/>
      <c r="BK43" s="8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8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8"/>
      <c r="CK43" s="17"/>
      <c r="CL43" s="17"/>
      <c r="CM43" s="17"/>
      <c r="CN43" s="17"/>
      <c r="CO43" s="17"/>
      <c r="CP43" s="17"/>
      <c r="CQ43" s="8"/>
      <c r="CR43" s="17"/>
      <c r="CS43" s="17"/>
      <c r="CT43" s="17"/>
      <c r="CU43" s="17"/>
      <c r="CV43" s="6"/>
      <c r="CW43" s="17"/>
      <c r="CX43" s="17"/>
      <c r="CY43" s="17"/>
      <c r="CZ43" s="17"/>
      <c r="DA43" s="17"/>
      <c r="DB43" s="17"/>
      <c r="DC43" s="6"/>
      <c r="DD43" s="17"/>
      <c r="DE43" s="17"/>
      <c r="DF43" s="17"/>
      <c r="DG43" s="9"/>
    </row>
    <row r="44" spans="1:135" ht="15" x14ac:dyDescent="0.25">
      <c r="A44" s="94" t="s">
        <v>299</v>
      </c>
      <c r="B44" s="95"/>
      <c r="C44" s="95"/>
      <c r="D44" s="96"/>
      <c r="E44" s="2" t="s">
        <v>102</v>
      </c>
      <c r="F44" s="2" t="s">
        <v>102</v>
      </c>
      <c r="G44" s="2" t="s">
        <v>102</v>
      </c>
      <c r="H44" s="2" t="s">
        <v>102</v>
      </c>
      <c r="I44" s="2" t="s">
        <v>102</v>
      </c>
      <c r="J44" s="8"/>
      <c r="K44" s="2" t="s">
        <v>102</v>
      </c>
      <c r="L44" s="2" t="s">
        <v>102</v>
      </c>
      <c r="M44" s="2" t="s">
        <v>102</v>
      </c>
      <c r="N44" s="2" t="s">
        <v>102</v>
      </c>
      <c r="O44" s="2" t="s">
        <v>102</v>
      </c>
      <c r="P44" s="2" t="s">
        <v>102</v>
      </c>
      <c r="Q44" s="2" t="s">
        <v>102</v>
      </c>
      <c r="R44" s="2" t="s">
        <v>102</v>
      </c>
      <c r="S44" s="8"/>
      <c r="T44" s="2" t="s">
        <v>102</v>
      </c>
      <c r="U44" s="2" t="s">
        <v>102</v>
      </c>
      <c r="V44" s="2" t="s">
        <v>102</v>
      </c>
      <c r="W44" s="2" t="s">
        <v>102</v>
      </c>
      <c r="X44" s="2" t="s">
        <v>102</v>
      </c>
      <c r="Y44" s="2" t="s">
        <v>102</v>
      </c>
      <c r="Z44" s="2" t="s">
        <v>102</v>
      </c>
      <c r="AA44" s="2" t="s">
        <v>102</v>
      </c>
      <c r="AB44" s="2" t="s">
        <v>102</v>
      </c>
      <c r="AC44" s="8"/>
      <c r="AD44" s="2" t="s">
        <v>102</v>
      </c>
      <c r="AE44" s="2" t="s">
        <v>102</v>
      </c>
      <c r="AF44" s="2" t="s">
        <v>102</v>
      </c>
      <c r="AG44" s="8"/>
      <c r="AH44" s="2" t="s">
        <v>102</v>
      </c>
      <c r="AI44" s="2" t="s">
        <v>102</v>
      </c>
      <c r="AJ44" s="2" t="s">
        <v>102</v>
      </c>
      <c r="AK44" s="2" t="s">
        <v>102</v>
      </c>
      <c r="AL44" s="8"/>
      <c r="AM44" s="2" t="s">
        <v>102</v>
      </c>
      <c r="AN44" s="2" t="s">
        <v>102</v>
      </c>
      <c r="AO44" s="2" t="s">
        <v>102</v>
      </c>
      <c r="AP44" s="2" t="s">
        <v>102</v>
      </c>
      <c r="AQ44" s="2" t="s">
        <v>102</v>
      </c>
      <c r="AR44" s="2" t="s">
        <v>102</v>
      </c>
      <c r="AS44" s="8"/>
      <c r="AT44" s="2" t="s">
        <v>102</v>
      </c>
      <c r="AU44" s="2" t="s">
        <v>102</v>
      </c>
      <c r="AV44" s="2" t="s">
        <v>102</v>
      </c>
      <c r="AW44" s="2" t="s">
        <v>102</v>
      </c>
      <c r="AX44" s="2" t="s">
        <v>102</v>
      </c>
      <c r="AY44" s="2" t="s">
        <v>102</v>
      </c>
      <c r="AZ44" s="2" t="s">
        <v>102</v>
      </c>
      <c r="BA44" s="2" t="s">
        <v>102</v>
      </c>
      <c r="BB44" s="2" t="s">
        <v>102</v>
      </c>
      <c r="BC44" s="2" t="s">
        <v>102</v>
      </c>
      <c r="BD44" s="2" t="s">
        <v>102</v>
      </c>
      <c r="BE44" s="2" t="s">
        <v>102</v>
      </c>
      <c r="BF44" s="2" t="s">
        <v>102</v>
      </c>
      <c r="BG44" s="2" t="s">
        <v>102</v>
      </c>
      <c r="BH44" s="8"/>
      <c r="BI44" s="2" t="s">
        <v>102</v>
      </c>
      <c r="BJ44" s="2" t="s">
        <v>102</v>
      </c>
      <c r="BK44" s="8"/>
      <c r="BL44" s="2" t="s">
        <v>102</v>
      </c>
      <c r="BM44" s="2" t="s">
        <v>102</v>
      </c>
      <c r="BN44" s="2" t="s">
        <v>102</v>
      </c>
      <c r="BO44" s="2" t="s">
        <v>102</v>
      </c>
      <c r="BP44" s="2" t="s">
        <v>102</v>
      </c>
      <c r="BQ44" s="2" t="s">
        <v>102</v>
      </c>
      <c r="BR44" s="2" t="s">
        <v>102</v>
      </c>
      <c r="BS44" s="2" t="s">
        <v>102</v>
      </c>
      <c r="BT44" s="2" t="s">
        <v>102</v>
      </c>
      <c r="BU44" s="2" t="s">
        <v>102</v>
      </c>
      <c r="BV44" s="8"/>
      <c r="BW44" s="2" t="s">
        <v>102</v>
      </c>
      <c r="BX44" s="2" t="s">
        <v>102</v>
      </c>
      <c r="BY44" s="2" t="s">
        <v>102</v>
      </c>
      <c r="BZ44" s="2" t="s">
        <v>102</v>
      </c>
      <c r="CA44" s="2" t="s">
        <v>102</v>
      </c>
      <c r="CB44" s="2" t="s">
        <v>102</v>
      </c>
      <c r="CC44" s="2" t="s">
        <v>102</v>
      </c>
      <c r="CD44" s="2" t="s">
        <v>102</v>
      </c>
      <c r="CE44" s="2" t="s">
        <v>102</v>
      </c>
      <c r="CF44" s="2" t="s">
        <v>102</v>
      </c>
      <c r="CG44" s="2" t="s">
        <v>102</v>
      </c>
      <c r="CH44" s="2" t="s">
        <v>102</v>
      </c>
      <c r="CI44" s="2" t="s">
        <v>102</v>
      </c>
      <c r="CJ44" s="8"/>
      <c r="CK44" s="2" t="s">
        <v>102</v>
      </c>
      <c r="CL44" s="2" t="s">
        <v>102</v>
      </c>
      <c r="CM44" s="2" t="s">
        <v>102</v>
      </c>
      <c r="CN44" s="2" t="s">
        <v>102</v>
      </c>
      <c r="CO44" s="2" t="s">
        <v>102</v>
      </c>
      <c r="CP44" s="2" t="s">
        <v>102</v>
      </c>
      <c r="CQ44" s="8"/>
      <c r="CR44" s="2" t="s">
        <v>102</v>
      </c>
      <c r="CS44" s="2" t="s">
        <v>102</v>
      </c>
      <c r="CT44" s="2" t="s">
        <v>102</v>
      </c>
      <c r="CU44" s="2" t="s">
        <v>102</v>
      </c>
      <c r="CV44" s="6"/>
      <c r="CW44" s="2" t="s">
        <v>102</v>
      </c>
      <c r="CX44" s="2" t="s">
        <v>102</v>
      </c>
      <c r="CY44" s="2" t="s">
        <v>102</v>
      </c>
      <c r="CZ44" s="2" t="s">
        <v>102</v>
      </c>
      <c r="DA44" s="2" t="s">
        <v>102</v>
      </c>
      <c r="DB44" s="2" t="s">
        <v>102</v>
      </c>
      <c r="DC44" s="6"/>
      <c r="DD44" s="17" t="s">
        <v>102</v>
      </c>
      <c r="DE44" s="17" t="s">
        <v>102</v>
      </c>
      <c r="DF44" s="17" t="s">
        <v>102</v>
      </c>
      <c r="DG44" s="9"/>
    </row>
    <row r="45" spans="1:135" ht="15" x14ac:dyDescent="0.25">
      <c r="A45" s="94" t="s">
        <v>103</v>
      </c>
      <c r="B45" s="95"/>
      <c r="C45" s="95"/>
      <c r="D45" s="96"/>
      <c r="E45" s="43">
        <v>44046</v>
      </c>
      <c r="F45" s="43"/>
      <c r="G45" s="43"/>
      <c r="H45" s="43"/>
      <c r="I45" s="43">
        <v>44046</v>
      </c>
      <c r="J45" s="8"/>
      <c r="K45" s="43"/>
      <c r="L45" s="43"/>
      <c r="M45" s="43"/>
      <c r="N45" s="43"/>
      <c r="O45" s="43"/>
      <c r="P45" s="43"/>
      <c r="Q45" s="43"/>
      <c r="R45" s="43"/>
      <c r="S45" s="8"/>
      <c r="T45" s="43"/>
      <c r="U45" s="43">
        <v>44049</v>
      </c>
      <c r="V45" s="43">
        <v>44049</v>
      </c>
      <c r="W45" s="43"/>
      <c r="X45" s="43">
        <v>44047</v>
      </c>
      <c r="Y45" s="43">
        <v>44047</v>
      </c>
      <c r="Z45" s="43">
        <v>44049</v>
      </c>
      <c r="AA45" s="43">
        <v>44049</v>
      </c>
      <c r="AB45" s="43">
        <v>44049</v>
      </c>
      <c r="AC45" s="8"/>
      <c r="AD45" s="43"/>
      <c r="AE45" s="43"/>
      <c r="AF45" s="43">
        <v>44049</v>
      </c>
      <c r="AG45" s="8"/>
      <c r="AH45" s="43"/>
      <c r="AI45" s="43">
        <v>44050</v>
      </c>
      <c r="AJ45" s="43"/>
      <c r="AK45" s="43">
        <v>44050</v>
      </c>
      <c r="AL45" s="8"/>
      <c r="AM45" s="43"/>
      <c r="AN45" s="43"/>
      <c r="AO45" s="43"/>
      <c r="AP45" s="43"/>
      <c r="AQ45" s="43"/>
      <c r="AR45" s="43"/>
      <c r="AS45" s="8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8"/>
      <c r="BI45" s="43"/>
      <c r="BJ45" s="43"/>
      <c r="BK45" s="8"/>
      <c r="BL45" s="43"/>
      <c r="BM45" s="43"/>
      <c r="BN45" s="43"/>
      <c r="BO45" s="43"/>
      <c r="BP45" s="43">
        <v>44056</v>
      </c>
      <c r="BQ45" s="43"/>
      <c r="BR45" s="43"/>
      <c r="BS45" s="43"/>
      <c r="BT45" s="43"/>
      <c r="BU45" s="43"/>
      <c r="BV45" s="8"/>
      <c r="BW45" s="43"/>
      <c r="BX45" s="43">
        <v>44060</v>
      </c>
      <c r="BY45" s="43"/>
      <c r="BZ45" s="43"/>
      <c r="CA45" s="43"/>
      <c r="CB45" s="43"/>
      <c r="CC45" s="43"/>
      <c r="CD45" s="43"/>
      <c r="CE45" s="43">
        <v>44061</v>
      </c>
      <c r="CF45" s="43"/>
      <c r="CG45" s="43"/>
      <c r="CH45" s="43">
        <v>44062</v>
      </c>
      <c r="CI45" s="43"/>
      <c r="CJ45" s="8"/>
      <c r="CK45" s="43"/>
      <c r="CL45" s="43"/>
      <c r="CM45" s="43">
        <v>44061</v>
      </c>
      <c r="CN45" s="43">
        <v>44061</v>
      </c>
      <c r="CO45" s="43"/>
      <c r="CP45" s="43"/>
      <c r="CQ45" s="8"/>
      <c r="CR45" s="17"/>
      <c r="CS45" s="17"/>
      <c r="CT45" s="17"/>
      <c r="CU45" s="17"/>
      <c r="CV45" s="6"/>
      <c r="CW45" s="17"/>
      <c r="CX45" s="17"/>
      <c r="CY45" s="17"/>
      <c r="CZ45" s="17"/>
      <c r="DA45" s="17"/>
      <c r="DB45" s="17"/>
      <c r="DC45" s="6"/>
      <c r="DD45" s="44">
        <v>44067</v>
      </c>
      <c r="DE45" s="44"/>
      <c r="DF45" s="44"/>
      <c r="DG45" s="9"/>
    </row>
    <row r="46" spans="1:135" ht="16.5" customHeight="1" x14ac:dyDescent="0.25">
      <c r="I46" s="29" t="s">
        <v>104</v>
      </c>
      <c r="J46" s="30">
        <f>AVERAGE(E37:I37)</f>
        <v>0.919047619047619</v>
      </c>
      <c r="R46" s="29" t="s">
        <v>104</v>
      </c>
      <c r="S46" s="30">
        <f>AVERAGE(K37:R37)</f>
        <v>0.88690476190476208</v>
      </c>
      <c r="AB46" s="29" t="s">
        <v>104</v>
      </c>
      <c r="AC46" s="30">
        <f>AVERAGE(T37:AB37)</f>
        <v>0.88888888888888884</v>
      </c>
      <c r="AF46" s="29" t="s">
        <v>104</v>
      </c>
      <c r="AG46" s="30">
        <f>AVERAGE(AD37:AF37)</f>
        <v>0.89682539682539686</v>
      </c>
      <c r="AK46" s="29" t="s">
        <v>104</v>
      </c>
      <c r="AL46" s="30">
        <f>AVERAGE(AH37:AK37)</f>
        <v>0.9642857142857143</v>
      </c>
      <c r="AR46" s="29" t="s">
        <v>104</v>
      </c>
      <c r="AS46" s="30">
        <f>AVERAGE(AM37:AR37)</f>
        <v>0.73809523809523814</v>
      </c>
      <c r="BG46" s="29" t="s">
        <v>104</v>
      </c>
      <c r="BH46" s="30">
        <f>AVERAGE(AT37:BG37)</f>
        <v>0.84863945578231281</v>
      </c>
      <c r="BJ46" s="29" t="s">
        <v>104</v>
      </c>
      <c r="BK46" s="30">
        <f>AVERAGE(BI37:BJ37)</f>
        <v>0.80952380952380953</v>
      </c>
      <c r="BU46" s="29" t="s">
        <v>104</v>
      </c>
      <c r="BV46" s="30">
        <f>AVERAGE(BL37:BU37)</f>
        <v>0.80714285714285716</v>
      </c>
      <c r="CI46" s="29" t="s">
        <v>104</v>
      </c>
      <c r="CJ46" s="30">
        <f>AVERAGE(BW37:CI37)</f>
        <v>0.89010989010989006</v>
      </c>
      <c r="CP46" s="29" t="s">
        <v>104</v>
      </c>
      <c r="CQ46" s="30">
        <f>AVERAGE(CK37:CP37)</f>
        <v>0.85317460317460325</v>
      </c>
      <c r="CR46" s="45"/>
      <c r="CS46" s="45"/>
      <c r="CT46" s="45"/>
      <c r="CU46" s="29" t="s">
        <v>104</v>
      </c>
      <c r="CV46" s="30">
        <f>AVERAGE(CR37:CU37)</f>
        <v>0.89880952380952372</v>
      </c>
      <c r="DB46" s="29" t="s">
        <v>104</v>
      </c>
      <c r="DC46" s="30">
        <f>AVERAGE(CW37:DB37)</f>
        <v>0.90476190476190477</v>
      </c>
      <c r="DD46" s="38"/>
      <c r="DE46" s="38"/>
      <c r="DF46" s="29" t="s">
        <v>104</v>
      </c>
      <c r="DG46" s="46">
        <f>AVERAGE(DD37:DF37)</f>
        <v>0.88095238095238093</v>
      </c>
    </row>
    <row r="47" spans="1:135" ht="16.5" customHeight="1" x14ac:dyDescent="0.25">
      <c r="I47" s="32" t="s">
        <v>105</v>
      </c>
      <c r="J47" s="33">
        <f>COUNTA(E2:I3)</f>
        <v>5</v>
      </c>
      <c r="R47" s="32" t="s">
        <v>105</v>
      </c>
      <c r="S47" s="33">
        <f>COUNTA(K2:R3)</f>
        <v>8</v>
      </c>
      <c r="AB47" s="32" t="s">
        <v>105</v>
      </c>
      <c r="AC47" s="33">
        <f>COUNTA(T2:AB3)</f>
        <v>9</v>
      </c>
      <c r="AF47" s="32" t="s">
        <v>105</v>
      </c>
      <c r="AG47" s="33">
        <f>COUNTA(AD2:AF3)</f>
        <v>3</v>
      </c>
      <c r="AK47" s="32" t="s">
        <v>105</v>
      </c>
      <c r="AL47" s="33">
        <f>COUNTA(AH2:AK3)</f>
        <v>4</v>
      </c>
      <c r="AR47" s="32" t="s">
        <v>105</v>
      </c>
      <c r="AS47" s="33">
        <f>COUNTA(AM2:AR3)</f>
        <v>6</v>
      </c>
      <c r="BG47" s="32" t="s">
        <v>105</v>
      </c>
      <c r="BH47" s="33">
        <f>COUNTA(AT4:BG4)</f>
        <v>14</v>
      </c>
      <c r="BJ47" s="32" t="s">
        <v>105</v>
      </c>
      <c r="BK47" s="33">
        <f>COUNTA(BI2:BJ3)</f>
        <v>2</v>
      </c>
      <c r="BU47" s="32" t="s">
        <v>105</v>
      </c>
      <c r="BV47" s="33">
        <f>COUNTA(BL2:BU3)</f>
        <v>10</v>
      </c>
      <c r="CI47" s="32" t="s">
        <v>105</v>
      </c>
      <c r="CJ47" s="33">
        <f>COUNTA(BW2:CI3)</f>
        <v>13</v>
      </c>
      <c r="CP47" s="32" t="s">
        <v>105</v>
      </c>
      <c r="CQ47" s="33">
        <f>COUNTA(CK2:CP3)</f>
        <v>6</v>
      </c>
      <c r="CR47" s="45"/>
      <c r="CS47" s="45"/>
      <c r="CT47" s="45"/>
      <c r="CU47" s="32" t="s">
        <v>105</v>
      </c>
      <c r="CV47" s="33">
        <f>COUNTA(CR2:CU3)</f>
        <v>4</v>
      </c>
      <c r="DB47" s="32" t="s">
        <v>105</v>
      </c>
      <c r="DC47" s="33">
        <f>COUNTA(CW2:DB3)</f>
        <v>6</v>
      </c>
      <c r="DD47" s="38"/>
      <c r="DE47" s="38"/>
      <c r="DF47" s="32" t="s">
        <v>105</v>
      </c>
      <c r="DG47" s="34">
        <f>COUNTA(DD2:DF3)</f>
        <v>3</v>
      </c>
    </row>
    <row r="48" spans="1:135" ht="16.5" customHeight="1" x14ac:dyDescent="0.25">
      <c r="I48" s="35" t="s">
        <v>106</v>
      </c>
      <c r="J48" s="36">
        <f>SUM(E4:I4)</f>
        <v>6.7245370370370375E-3</v>
      </c>
      <c r="R48" s="35" t="s">
        <v>106</v>
      </c>
      <c r="S48" s="36">
        <f>SUM(K4:R4)</f>
        <v>5.3703703703703708E-3</v>
      </c>
      <c r="AB48" s="35" t="s">
        <v>106</v>
      </c>
      <c r="AC48" s="36">
        <f>SUM(T4:AB4)</f>
        <v>9.4444444444444445E-3</v>
      </c>
      <c r="AF48" s="35" t="s">
        <v>106</v>
      </c>
      <c r="AG48" s="36">
        <f>SUM(AD4:AF4)</f>
        <v>5.7754629629629631E-3</v>
      </c>
      <c r="AK48" s="35" t="s">
        <v>106</v>
      </c>
      <c r="AL48" s="36">
        <f>SUM(AH4:AK4)</f>
        <v>6.215277777777777E-3</v>
      </c>
      <c r="AR48" s="35" t="s">
        <v>106</v>
      </c>
      <c r="AS48" s="36">
        <f>SUM(AM4:AR4)</f>
        <v>3.8888888888888888E-3</v>
      </c>
      <c r="BG48" s="35" t="s">
        <v>106</v>
      </c>
      <c r="BH48" s="36">
        <f>SUM(AT4:BG4)</f>
        <v>1.0995370370370371E-2</v>
      </c>
      <c r="BJ48" s="35" t="s">
        <v>106</v>
      </c>
      <c r="BK48" s="36">
        <f>SUM(BI4:BJ4)</f>
        <v>1.7476851851851852E-3</v>
      </c>
      <c r="BU48" s="35" t="s">
        <v>106</v>
      </c>
      <c r="BV48" s="36">
        <f>SUM(BL4:BU4)</f>
        <v>7.7430555555555551E-3</v>
      </c>
      <c r="CI48" s="35" t="s">
        <v>106</v>
      </c>
      <c r="CJ48" s="36">
        <f>SUM(BW4:CI4)</f>
        <v>1.064814814814815E-2</v>
      </c>
      <c r="CP48" s="35" t="s">
        <v>106</v>
      </c>
      <c r="CQ48" s="36">
        <f>SUM(CK4:CP4)</f>
        <v>1.0289351851851852E-2</v>
      </c>
      <c r="CR48" s="45"/>
      <c r="CS48" s="45"/>
      <c r="CT48" s="45"/>
      <c r="CU48" s="35" t="s">
        <v>106</v>
      </c>
      <c r="CV48" s="36">
        <f>SUM(CR4:CU4)</f>
        <v>2.7430555555555559E-3</v>
      </c>
      <c r="DB48" s="35" t="s">
        <v>106</v>
      </c>
      <c r="DC48" s="36">
        <f>SUM(CW4:DB4)</f>
        <v>6.9560185185185194E-3</v>
      </c>
      <c r="DD48" s="38"/>
      <c r="DE48" s="38"/>
      <c r="DF48" s="35" t="s">
        <v>106</v>
      </c>
      <c r="DG48" s="37">
        <f>SUM(DD4:DF4)</f>
        <v>3.3912037037037036E-3</v>
      </c>
    </row>
    <row r="49" spans="96:111" ht="13.2" x14ac:dyDescent="0.25">
      <c r="CR49" s="45"/>
      <c r="CS49" s="45"/>
      <c r="CT49" s="45"/>
      <c r="DD49" s="38"/>
      <c r="DE49" s="38"/>
      <c r="DF49" s="38"/>
      <c r="DG49" s="38"/>
    </row>
    <row r="50" spans="96:111" ht="13.2" x14ac:dyDescent="0.25">
      <c r="CR50" s="45"/>
      <c r="CS50" s="45"/>
      <c r="CT50" s="45"/>
      <c r="DD50" s="38"/>
      <c r="DE50" s="38"/>
      <c r="DF50" s="38"/>
      <c r="DG50" s="38"/>
    </row>
    <row r="51" spans="96:111" ht="13.2" x14ac:dyDescent="0.25">
      <c r="CR51" s="45"/>
      <c r="CS51" s="45"/>
      <c r="CT51" s="45"/>
      <c r="DD51" s="38"/>
      <c r="DE51" s="38"/>
      <c r="DF51" s="38"/>
      <c r="DG51" s="38"/>
    </row>
    <row r="52" spans="96:111" ht="13.2" x14ac:dyDescent="0.25">
      <c r="CR52" s="45"/>
      <c r="CS52" s="45"/>
      <c r="CT52" s="45"/>
      <c r="DD52" s="38"/>
      <c r="DE52" s="38"/>
      <c r="DF52" s="38"/>
      <c r="DG52" s="38"/>
    </row>
    <row r="53" spans="96:111" ht="13.2" x14ac:dyDescent="0.25">
      <c r="CR53" s="45"/>
      <c r="CS53" s="45"/>
      <c r="CT53" s="45"/>
      <c r="DD53" s="38"/>
      <c r="DE53" s="38"/>
      <c r="DF53" s="38"/>
      <c r="DG53" s="38"/>
    </row>
    <row r="54" spans="96:111" ht="13.2" x14ac:dyDescent="0.25">
      <c r="CR54" s="45"/>
      <c r="CS54" s="45"/>
      <c r="CT54" s="45"/>
      <c r="DD54" s="38"/>
      <c r="DE54" s="38"/>
      <c r="DF54" s="38"/>
      <c r="DG54" s="38"/>
    </row>
    <row r="55" spans="96:111" ht="13.2" x14ac:dyDescent="0.25">
      <c r="CR55" s="45"/>
      <c r="CS55" s="45"/>
      <c r="CT55" s="45"/>
      <c r="DD55" s="38"/>
      <c r="DE55" s="38"/>
      <c r="DF55" s="38"/>
      <c r="DG55" s="38"/>
    </row>
    <row r="56" spans="96:111" ht="13.2" x14ac:dyDescent="0.25">
      <c r="CR56" s="45"/>
      <c r="CS56" s="45"/>
      <c r="CT56" s="45"/>
      <c r="DD56" s="38"/>
      <c r="DE56" s="38"/>
      <c r="DF56" s="38"/>
      <c r="DG56" s="38"/>
    </row>
    <row r="57" spans="96:111" ht="13.2" x14ac:dyDescent="0.25">
      <c r="CR57" s="45"/>
      <c r="CS57" s="45"/>
      <c r="CT57" s="45"/>
      <c r="DD57" s="38"/>
      <c r="DE57" s="38"/>
      <c r="DF57" s="38"/>
      <c r="DG57" s="38"/>
    </row>
    <row r="58" spans="96:111" ht="13.2" x14ac:dyDescent="0.25">
      <c r="CR58" s="45"/>
      <c r="CS58" s="45"/>
      <c r="CT58" s="45"/>
      <c r="DD58" s="38"/>
      <c r="DE58" s="38"/>
      <c r="DF58" s="38"/>
      <c r="DG58" s="38"/>
    </row>
    <row r="59" spans="96:111" ht="13.2" x14ac:dyDescent="0.25">
      <c r="CR59" s="45"/>
      <c r="CS59" s="45"/>
      <c r="CT59" s="45"/>
      <c r="DD59" s="38"/>
      <c r="DE59" s="38"/>
      <c r="DF59" s="38"/>
      <c r="DG59" s="38"/>
    </row>
    <row r="60" spans="96:111" ht="13.2" x14ac:dyDescent="0.25">
      <c r="CR60" s="45"/>
      <c r="CS60" s="45"/>
      <c r="CT60" s="45"/>
      <c r="DD60" s="38"/>
      <c r="DE60" s="38"/>
      <c r="DF60" s="38"/>
      <c r="DG60" s="38"/>
    </row>
    <row r="61" spans="96:111" ht="13.2" x14ac:dyDescent="0.25">
      <c r="CR61" s="45"/>
      <c r="CS61" s="45"/>
      <c r="CT61" s="45"/>
      <c r="DD61" s="38"/>
      <c r="DE61" s="38"/>
      <c r="DF61" s="38"/>
      <c r="DG61" s="38"/>
    </row>
    <row r="62" spans="96:111" ht="13.2" x14ac:dyDescent="0.25">
      <c r="CR62" s="45"/>
      <c r="CS62" s="45"/>
      <c r="CT62" s="45"/>
      <c r="DD62" s="38"/>
      <c r="DE62" s="38"/>
      <c r="DF62" s="38"/>
      <c r="DG62" s="38"/>
    </row>
    <row r="63" spans="96:111" ht="13.2" x14ac:dyDescent="0.25">
      <c r="CR63" s="45"/>
      <c r="CS63" s="45"/>
      <c r="CT63" s="45"/>
      <c r="DD63" s="38"/>
      <c r="DE63" s="38"/>
      <c r="DF63" s="38"/>
      <c r="DG63" s="38"/>
    </row>
    <row r="64" spans="96:111" ht="13.2" x14ac:dyDescent="0.25">
      <c r="CR64" s="45"/>
      <c r="CS64" s="45"/>
      <c r="CT64" s="45"/>
      <c r="DD64" s="38"/>
      <c r="DE64" s="38"/>
      <c r="DF64" s="38"/>
      <c r="DG64" s="38"/>
    </row>
    <row r="65" spans="96:111" ht="13.2" x14ac:dyDescent="0.25">
      <c r="CR65" s="45"/>
      <c r="CS65" s="45"/>
      <c r="CT65" s="45"/>
      <c r="DD65" s="38"/>
      <c r="DE65" s="38"/>
      <c r="DF65" s="38"/>
      <c r="DG65" s="38"/>
    </row>
    <row r="66" spans="96:111" ht="13.2" x14ac:dyDescent="0.25">
      <c r="CR66" s="45"/>
      <c r="CS66" s="45"/>
      <c r="CT66" s="45"/>
      <c r="DD66" s="38"/>
      <c r="DE66" s="38"/>
      <c r="DF66" s="38"/>
      <c r="DG66" s="38"/>
    </row>
    <row r="67" spans="96:111" ht="13.2" x14ac:dyDescent="0.25">
      <c r="CR67" s="45"/>
      <c r="CS67" s="45"/>
      <c r="CT67" s="45"/>
      <c r="DD67" s="38"/>
      <c r="DE67" s="38"/>
      <c r="DF67" s="38"/>
      <c r="DG67" s="38"/>
    </row>
    <row r="68" spans="96:111" ht="13.2" x14ac:dyDescent="0.25">
      <c r="CR68" s="45"/>
      <c r="CS68" s="45"/>
      <c r="CT68" s="45"/>
      <c r="DD68" s="38"/>
      <c r="DE68" s="38"/>
      <c r="DF68" s="38"/>
      <c r="DG68" s="38"/>
    </row>
    <row r="69" spans="96:111" ht="13.2" x14ac:dyDescent="0.25">
      <c r="CR69" s="45"/>
      <c r="CS69" s="45"/>
      <c r="CT69" s="45"/>
      <c r="DD69" s="38"/>
      <c r="DE69" s="38"/>
      <c r="DF69" s="38"/>
      <c r="DG69" s="38"/>
    </row>
    <row r="70" spans="96:111" ht="13.2" x14ac:dyDescent="0.25">
      <c r="CR70" s="45"/>
      <c r="CS70" s="45"/>
      <c r="CT70" s="45"/>
      <c r="DD70" s="38"/>
      <c r="DE70" s="38"/>
      <c r="DF70" s="38"/>
      <c r="DG70" s="38"/>
    </row>
    <row r="71" spans="96:111" ht="13.2" x14ac:dyDescent="0.25">
      <c r="CR71" s="45"/>
      <c r="CS71" s="45"/>
      <c r="CT71" s="45"/>
      <c r="DD71" s="38"/>
      <c r="DE71" s="38"/>
      <c r="DF71" s="38"/>
      <c r="DG71" s="38"/>
    </row>
    <row r="72" spans="96:111" ht="13.2" x14ac:dyDescent="0.25">
      <c r="CR72" s="45"/>
      <c r="CS72" s="45"/>
      <c r="CT72" s="45"/>
      <c r="DD72" s="38"/>
      <c r="DE72" s="38"/>
      <c r="DF72" s="38"/>
      <c r="DG72" s="38"/>
    </row>
    <row r="73" spans="96:111" ht="13.2" x14ac:dyDescent="0.25">
      <c r="CR73" s="45"/>
      <c r="CS73" s="45"/>
      <c r="CT73" s="45"/>
      <c r="DD73" s="38"/>
      <c r="DE73" s="38"/>
      <c r="DF73" s="38"/>
      <c r="DG73" s="38"/>
    </row>
    <row r="74" spans="96:111" ht="13.2" x14ac:dyDescent="0.25">
      <c r="CR74" s="45"/>
      <c r="CS74" s="45"/>
      <c r="CT74" s="45"/>
      <c r="DD74" s="38"/>
      <c r="DE74" s="38"/>
      <c r="DF74" s="38"/>
      <c r="DG74" s="38"/>
    </row>
    <row r="75" spans="96:111" ht="13.2" x14ac:dyDescent="0.25">
      <c r="CR75" s="45"/>
      <c r="CS75" s="45"/>
      <c r="CT75" s="45"/>
      <c r="DD75" s="38"/>
      <c r="DE75" s="38"/>
      <c r="DF75" s="38"/>
      <c r="DG75" s="38"/>
    </row>
    <row r="76" spans="96:111" ht="13.2" x14ac:dyDescent="0.25">
      <c r="CR76" s="45"/>
      <c r="CS76" s="45"/>
      <c r="CT76" s="45"/>
      <c r="DD76" s="38"/>
      <c r="DE76" s="38"/>
      <c r="DF76" s="38"/>
      <c r="DG76" s="38"/>
    </row>
    <row r="77" spans="96:111" ht="13.2" x14ac:dyDescent="0.25">
      <c r="CR77" s="45"/>
      <c r="CS77" s="45"/>
      <c r="CT77" s="45"/>
      <c r="DD77" s="38"/>
      <c r="DE77" s="38"/>
      <c r="DF77" s="38"/>
      <c r="DG77" s="38"/>
    </row>
    <row r="78" spans="96:111" ht="13.2" x14ac:dyDescent="0.25">
      <c r="CR78" s="45"/>
      <c r="CS78" s="45"/>
      <c r="CT78" s="45"/>
      <c r="DD78" s="38"/>
      <c r="DE78" s="38"/>
      <c r="DF78" s="38"/>
      <c r="DG78" s="38"/>
    </row>
    <row r="79" spans="96:111" ht="13.2" x14ac:dyDescent="0.25">
      <c r="CR79" s="45"/>
      <c r="CS79" s="45"/>
      <c r="CT79" s="45"/>
      <c r="DD79" s="38"/>
      <c r="DE79" s="38"/>
      <c r="DF79" s="38"/>
      <c r="DG79" s="38"/>
    </row>
    <row r="80" spans="96:111" ht="13.2" x14ac:dyDescent="0.25">
      <c r="CR80" s="45"/>
      <c r="CS80" s="45"/>
      <c r="CT80" s="45"/>
      <c r="DD80" s="38"/>
      <c r="DE80" s="38"/>
      <c r="DF80" s="38"/>
      <c r="DG80" s="38"/>
    </row>
    <row r="81" spans="96:111" ht="13.2" x14ac:dyDescent="0.25">
      <c r="CR81" s="45"/>
      <c r="CS81" s="45"/>
      <c r="CT81" s="45"/>
      <c r="DD81" s="38"/>
      <c r="DE81" s="38"/>
      <c r="DF81" s="38"/>
      <c r="DG81" s="38"/>
    </row>
    <row r="82" spans="96:111" ht="13.2" x14ac:dyDescent="0.25">
      <c r="CR82" s="45"/>
      <c r="CS82" s="45"/>
      <c r="CT82" s="45"/>
      <c r="DD82" s="38"/>
      <c r="DE82" s="38"/>
      <c r="DF82" s="38"/>
      <c r="DG82" s="38"/>
    </row>
    <row r="83" spans="96:111" ht="13.2" x14ac:dyDescent="0.25">
      <c r="CR83" s="45"/>
      <c r="CS83" s="45"/>
      <c r="CT83" s="45"/>
      <c r="DD83" s="38"/>
      <c r="DE83" s="38"/>
      <c r="DF83" s="38"/>
      <c r="DG83" s="38"/>
    </row>
    <row r="84" spans="96:111" ht="13.2" x14ac:dyDescent="0.25">
      <c r="CR84" s="45"/>
      <c r="CS84" s="45"/>
      <c r="CT84" s="45"/>
      <c r="DD84" s="38"/>
      <c r="DE84" s="38"/>
      <c r="DF84" s="38"/>
      <c r="DG84" s="38"/>
    </row>
    <row r="85" spans="96:111" ht="13.2" x14ac:dyDescent="0.25">
      <c r="CR85" s="45"/>
      <c r="CS85" s="45"/>
      <c r="CT85" s="45"/>
      <c r="DD85" s="38"/>
      <c r="DE85" s="38"/>
      <c r="DF85" s="38"/>
      <c r="DG85" s="38"/>
    </row>
    <row r="86" spans="96:111" ht="13.2" x14ac:dyDescent="0.25">
      <c r="CR86" s="45"/>
      <c r="CS86" s="45"/>
      <c r="CT86" s="45"/>
      <c r="DD86" s="38"/>
      <c r="DE86" s="38"/>
      <c r="DF86" s="38"/>
      <c r="DG86" s="38"/>
    </row>
    <row r="87" spans="96:111" ht="13.2" x14ac:dyDescent="0.25">
      <c r="CR87" s="45"/>
      <c r="CS87" s="45"/>
      <c r="CT87" s="45"/>
      <c r="DD87" s="38"/>
      <c r="DE87" s="38"/>
      <c r="DF87" s="38"/>
      <c r="DG87" s="38"/>
    </row>
    <row r="88" spans="96:111" ht="13.2" x14ac:dyDescent="0.25">
      <c r="CR88" s="45"/>
      <c r="CS88" s="45"/>
      <c r="CT88" s="45"/>
      <c r="DD88" s="38"/>
      <c r="DE88" s="38"/>
      <c r="DF88" s="38"/>
      <c r="DG88" s="38"/>
    </row>
    <row r="89" spans="96:111" ht="13.2" x14ac:dyDescent="0.25">
      <c r="CR89" s="45"/>
      <c r="CS89" s="45"/>
      <c r="CT89" s="45"/>
      <c r="DD89" s="38"/>
      <c r="DE89" s="38"/>
      <c r="DF89" s="38"/>
      <c r="DG89" s="38"/>
    </row>
    <row r="90" spans="96:111" ht="13.2" x14ac:dyDescent="0.25">
      <c r="CR90" s="45"/>
      <c r="CS90" s="45"/>
      <c r="CT90" s="45"/>
      <c r="DD90" s="38"/>
      <c r="DE90" s="38"/>
      <c r="DF90" s="38"/>
      <c r="DG90" s="38"/>
    </row>
    <row r="91" spans="96:111" ht="13.2" x14ac:dyDescent="0.25">
      <c r="CR91" s="45"/>
      <c r="CS91" s="45"/>
      <c r="CT91" s="45"/>
      <c r="DD91" s="38"/>
      <c r="DE91" s="38"/>
      <c r="DF91" s="38"/>
      <c r="DG91" s="38"/>
    </row>
    <row r="92" spans="96:111" ht="13.2" x14ac:dyDescent="0.25">
      <c r="CR92" s="45"/>
      <c r="CS92" s="45"/>
      <c r="CT92" s="45"/>
      <c r="DD92" s="38"/>
      <c r="DE92" s="38"/>
      <c r="DF92" s="38"/>
      <c r="DG92" s="38"/>
    </row>
    <row r="93" spans="96:111" ht="13.2" x14ac:dyDescent="0.25">
      <c r="CR93" s="45"/>
      <c r="CS93" s="45"/>
      <c r="CT93" s="45"/>
      <c r="DD93" s="38"/>
      <c r="DE93" s="38"/>
      <c r="DF93" s="38"/>
      <c r="DG93" s="38"/>
    </row>
    <row r="94" spans="96:111" ht="13.2" x14ac:dyDescent="0.25">
      <c r="CR94" s="45"/>
      <c r="CS94" s="45"/>
      <c r="CT94" s="45"/>
      <c r="DD94" s="38"/>
      <c r="DE94" s="38"/>
      <c r="DF94" s="38"/>
      <c r="DG94" s="38"/>
    </row>
    <row r="95" spans="96:111" ht="13.2" x14ac:dyDescent="0.25">
      <c r="CR95" s="45"/>
      <c r="CS95" s="45"/>
      <c r="CT95" s="45"/>
      <c r="DD95" s="38"/>
      <c r="DE95" s="38"/>
      <c r="DF95" s="38"/>
      <c r="DG95" s="38"/>
    </row>
    <row r="96" spans="96:111" ht="13.2" x14ac:dyDescent="0.25">
      <c r="CR96" s="45"/>
      <c r="CS96" s="45"/>
      <c r="CT96" s="45"/>
      <c r="DD96" s="38"/>
      <c r="DE96" s="38"/>
      <c r="DF96" s="38"/>
      <c r="DG96" s="38"/>
    </row>
    <row r="97" spans="96:111" ht="13.2" x14ac:dyDescent="0.25">
      <c r="CR97" s="45"/>
      <c r="CS97" s="45"/>
      <c r="CT97" s="45"/>
      <c r="DD97" s="38"/>
      <c r="DE97" s="38"/>
      <c r="DF97" s="38"/>
      <c r="DG97" s="38"/>
    </row>
    <row r="98" spans="96:111" ht="13.2" x14ac:dyDescent="0.25">
      <c r="CR98" s="45"/>
      <c r="CS98" s="45"/>
      <c r="CT98" s="45"/>
      <c r="DD98" s="38"/>
      <c r="DE98" s="38"/>
      <c r="DF98" s="38"/>
      <c r="DG98" s="38"/>
    </row>
    <row r="99" spans="96:111" ht="13.2" x14ac:dyDescent="0.25">
      <c r="CR99" s="45"/>
      <c r="CS99" s="45"/>
      <c r="CT99" s="45"/>
      <c r="DD99" s="38"/>
      <c r="DE99" s="38"/>
      <c r="DF99" s="38"/>
      <c r="DG99" s="38"/>
    </row>
    <row r="100" spans="96:111" ht="13.2" x14ac:dyDescent="0.25">
      <c r="CR100" s="45"/>
      <c r="CS100" s="45"/>
      <c r="CT100" s="45"/>
      <c r="DD100" s="38"/>
      <c r="DE100" s="38"/>
      <c r="DF100" s="38"/>
      <c r="DG100" s="38"/>
    </row>
    <row r="101" spans="96:111" ht="13.2" x14ac:dyDescent="0.25">
      <c r="CR101" s="45"/>
      <c r="CS101" s="45"/>
      <c r="CT101" s="45"/>
      <c r="DD101" s="38"/>
      <c r="DE101" s="38"/>
      <c r="DF101" s="38"/>
      <c r="DG101" s="38"/>
    </row>
    <row r="102" spans="96:111" ht="13.2" x14ac:dyDescent="0.25">
      <c r="CR102" s="45"/>
      <c r="CS102" s="45"/>
      <c r="CT102" s="45"/>
      <c r="DD102" s="38"/>
      <c r="DE102" s="38"/>
      <c r="DF102" s="38"/>
      <c r="DG102" s="38"/>
    </row>
    <row r="103" spans="96:111" ht="13.2" x14ac:dyDescent="0.25">
      <c r="CR103" s="45"/>
      <c r="CS103" s="45"/>
      <c r="CT103" s="45"/>
      <c r="DD103" s="38"/>
      <c r="DE103" s="38"/>
      <c r="DF103" s="38"/>
      <c r="DG103" s="38"/>
    </row>
    <row r="104" spans="96:111" ht="13.2" x14ac:dyDescent="0.25">
      <c r="CR104" s="45"/>
      <c r="CS104" s="45"/>
      <c r="CT104" s="45"/>
      <c r="DD104" s="38"/>
      <c r="DE104" s="38"/>
      <c r="DF104" s="38"/>
      <c r="DG104" s="38"/>
    </row>
    <row r="105" spans="96:111" ht="13.2" x14ac:dyDescent="0.25">
      <c r="CR105" s="45"/>
      <c r="CS105" s="45"/>
      <c r="CT105" s="45"/>
      <c r="DD105" s="38"/>
      <c r="DE105" s="38"/>
      <c r="DF105" s="38"/>
      <c r="DG105" s="38"/>
    </row>
    <row r="106" spans="96:111" ht="13.2" x14ac:dyDescent="0.25">
      <c r="CR106" s="45"/>
      <c r="CS106" s="45"/>
      <c r="CT106" s="45"/>
      <c r="DD106" s="38"/>
      <c r="DE106" s="38"/>
      <c r="DF106" s="38"/>
      <c r="DG106" s="38"/>
    </row>
    <row r="107" spans="96:111" ht="13.2" x14ac:dyDescent="0.25">
      <c r="CR107" s="45"/>
      <c r="CS107" s="45"/>
      <c r="CT107" s="45"/>
      <c r="DD107" s="38"/>
      <c r="DE107" s="38"/>
      <c r="DF107" s="38"/>
      <c r="DG107" s="38"/>
    </row>
    <row r="108" spans="96:111" ht="13.2" x14ac:dyDescent="0.25">
      <c r="CR108" s="45"/>
      <c r="CS108" s="45"/>
      <c r="CT108" s="45"/>
      <c r="DD108" s="38"/>
      <c r="DE108" s="38"/>
      <c r="DF108" s="38"/>
      <c r="DG108" s="38"/>
    </row>
    <row r="109" spans="96:111" ht="13.2" x14ac:dyDescent="0.25">
      <c r="CR109" s="45"/>
      <c r="CS109" s="45"/>
      <c r="CT109" s="45"/>
      <c r="DD109" s="38"/>
      <c r="DE109" s="38"/>
      <c r="DF109" s="38"/>
      <c r="DG109" s="38"/>
    </row>
    <row r="110" spans="96:111" ht="13.2" x14ac:dyDescent="0.25">
      <c r="CR110" s="45"/>
      <c r="CS110" s="45"/>
      <c r="CT110" s="45"/>
      <c r="DD110" s="38"/>
      <c r="DE110" s="38"/>
      <c r="DF110" s="38"/>
      <c r="DG110" s="38"/>
    </row>
    <row r="111" spans="96:111" ht="13.2" x14ac:dyDescent="0.25">
      <c r="CR111" s="45"/>
      <c r="CS111" s="45"/>
      <c r="CT111" s="45"/>
      <c r="DD111" s="38"/>
      <c r="DE111" s="38"/>
      <c r="DF111" s="38"/>
      <c r="DG111" s="38"/>
    </row>
    <row r="112" spans="96:111" ht="13.2" x14ac:dyDescent="0.25">
      <c r="CR112" s="45"/>
      <c r="CS112" s="45"/>
      <c r="CT112" s="45"/>
      <c r="DD112" s="38"/>
      <c r="DE112" s="38"/>
      <c r="DF112" s="38"/>
      <c r="DG112" s="38"/>
    </row>
    <row r="113" spans="96:111" ht="13.2" x14ac:dyDescent="0.25">
      <c r="CR113" s="45"/>
      <c r="CS113" s="45"/>
      <c r="CT113" s="45"/>
      <c r="DD113" s="38"/>
      <c r="DE113" s="38"/>
      <c r="DF113" s="38"/>
      <c r="DG113" s="38"/>
    </row>
    <row r="114" spans="96:111" ht="13.2" x14ac:dyDescent="0.25">
      <c r="CR114" s="45"/>
      <c r="CS114" s="45"/>
      <c r="CT114" s="45"/>
      <c r="DD114" s="38"/>
      <c r="DE114" s="38"/>
      <c r="DF114" s="38"/>
      <c r="DG114" s="38"/>
    </row>
    <row r="115" spans="96:111" ht="13.2" x14ac:dyDescent="0.25">
      <c r="CR115" s="45"/>
      <c r="CS115" s="45"/>
      <c r="CT115" s="45"/>
      <c r="DD115" s="38"/>
      <c r="DE115" s="38"/>
      <c r="DF115" s="38"/>
      <c r="DG115" s="38"/>
    </row>
    <row r="116" spans="96:111" ht="13.2" x14ac:dyDescent="0.25">
      <c r="CR116" s="45"/>
      <c r="CS116" s="45"/>
      <c r="CT116" s="45"/>
      <c r="DD116" s="38"/>
      <c r="DE116" s="38"/>
      <c r="DF116" s="38"/>
      <c r="DG116" s="38"/>
    </row>
    <row r="117" spans="96:111" ht="13.2" x14ac:dyDescent="0.25">
      <c r="CR117" s="45"/>
      <c r="CS117" s="45"/>
      <c r="CT117" s="45"/>
      <c r="DD117" s="38"/>
      <c r="DE117" s="38"/>
      <c r="DF117" s="38"/>
      <c r="DG117" s="38"/>
    </row>
    <row r="118" spans="96:111" ht="13.2" x14ac:dyDescent="0.25">
      <c r="CR118" s="45"/>
      <c r="CS118" s="45"/>
      <c r="CT118" s="45"/>
      <c r="DD118" s="38"/>
      <c r="DE118" s="38"/>
      <c r="DF118" s="38"/>
      <c r="DG118" s="38"/>
    </row>
    <row r="119" spans="96:111" ht="13.2" x14ac:dyDescent="0.25">
      <c r="CR119" s="45"/>
      <c r="CS119" s="45"/>
      <c r="CT119" s="45"/>
      <c r="DD119" s="38"/>
      <c r="DE119" s="38"/>
      <c r="DF119" s="38"/>
      <c r="DG119" s="38"/>
    </row>
    <row r="120" spans="96:111" ht="13.2" x14ac:dyDescent="0.25">
      <c r="CR120" s="45"/>
      <c r="CS120" s="45"/>
      <c r="CT120" s="45"/>
      <c r="DD120" s="38"/>
      <c r="DE120" s="38"/>
      <c r="DF120" s="38"/>
      <c r="DG120" s="38"/>
    </row>
    <row r="121" spans="96:111" ht="13.2" x14ac:dyDescent="0.25">
      <c r="CR121" s="45"/>
      <c r="CS121" s="45"/>
      <c r="CT121" s="45"/>
      <c r="DD121" s="38"/>
      <c r="DE121" s="38"/>
      <c r="DF121" s="38"/>
      <c r="DG121" s="38"/>
    </row>
    <row r="122" spans="96:111" ht="13.2" x14ac:dyDescent="0.25">
      <c r="CR122" s="45"/>
      <c r="CS122" s="45"/>
      <c r="CT122" s="45"/>
      <c r="DD122" s="38"/>
      <c r="DE122" s="38"/>
      <c r="DF122" s="38"/>
      <c r="DG122" s="38"/>
    </row>
    <row r="123" spans="96:111" ht="13.2" x14ac:dyDescent="0.25">
      <c r="CR123" s="45"/>
      <c r="CS123" s="45"/>
      <c r="CT123" s="45"/>
      <c r="DD123" s="38"/>
      <c r="DE123" s="38"/>
      <c r="DF123" s="38"/>
      <c r="DG123" s="38"/>
    </row>
    <row r="124" spans="96:111" ht="13.2" x14ac:dyDescent="0.25">
      <c r="CR124" s="45"/>
      <c r="CS124" s="45"/>
      <c r="CT124" s="45"/>
      <c r="DD124" s="38"/>
      <c r="DE124" s="38"/>
      <c r="DF124" s="38"/>
      <c r="DG124" s="38"/>
    </row>
    <row r="125" spans="96:111" ht="13.2" x14ac:dyDescent="0.25">
      <c r="CR125" s="45"/>
      <c r="CS125" s="45"/>
      <c r="CT125" s="45"/>
      <c r="DD125" s="38"/>
      <c r="DE125" s="38"/>
      <c r="DF125" s="38"/>
      <c r="DG125" s="38"/>
    </row>
    <row r="126" spans="96:111" ht="13.2" x14ac:dyDescent="0.25">
      <c r="CR126" s="45"/>
      <c r="CS126" s="45"/>
      <c r="CT126" s="45"/>
      <c r="DD126" s="38"/>
      <c r="DE126" s="38"/>
      <c r="DF126" s="38"/>
      <c r="DG126" s="38"/>
    </row>
    <row r="127" spans="96:111" ht="13.2" x14ac:dyDescent="0.25">
      <c r="CR127" s="45"/>
      <c r="CS127" s="45"/>
      <c r="CT127" s="45"/>
      <c r="DD127" s="38"/>
      <c r="DE127" s="38"/>
      <c r="DF127" s="38"/>
      <c r="DG127" s="38"/>
    </row>
    <row r="128" spans="96:111" ht="13.2" x14ac:dyDescent="0.25">
      <c r="CR128" s="45"/>
      <c r="CS128" s="45"/>
      <c r="CT128" s="45"/>
      <c r="DD128" s="38"/>
      <c r="DE128" s="38"/>
      <c r="DF128" s="38"/>
      <c r="DG128" s="38"/>
    </row>
    <row r="129" spans="96:111" ht="13.2" x14ac:dyDescent="0.25">
      <c r="CR129" s="45"/>
      <c r="CS129" s="45"/>
      <c r="CT129" s="45"/>
      <c r="DD129" s="38"/>
      <c r="DE129" s="38"/>
      <c r="DF129" s="38"/>
      <c r="DG129" s="38"/>
    </row>
    <row r="130" spans="96:111" ht="13.2" x14ac:dyDescent="0.25">
      <c r="CR130" s="45"/>
      <c r="CS130" s="45"/>
      <c r="CT130" s="45"/>
      <c r="DD130" s="38"/>
      <c r="DE130" s="38"/>
      <c r="DF130" s="38"/>
      <c r="DG130" s="38"/>
    </row>
    <row r="131" spans="96:111" ht="13.2" x14ac:dyDescent="0.25">
      <c r="CR131" s="45"/>
      <c r="CS131" s="45"/>
      <c r="CT131" s="45"/>
      <c r="DD131" s="38"/>
      <c r="DE131" s="38"/>
      <c r="DF131" s="38"/>
      <c r="DG131" s="38"/>
    </row>
    <row r="132" spans="96:111" ht="13.2" x14ac:dyDescent="0.25">
      <c r="CR132" s="45"/>
      <c r="CS132" s="45"/>
      <c r="CT132" s="45"/>
      <c r="DD132" s="38"/>
      <c r="DE132" s="38"/>
      <c r="DF132" s="38"/>
      <c r="DG132" s="38"/>
    </row>
    <row r="133" spans="96:111" ht="13.2" x14ac:dyDescent="0.25">
      <c r="CR133" s="45"/>
      <c r="CS133" s="45"/>
      <c r="CT133" s="45"/>
      <c r="DD133" s="38"/>
      <c r="DE133" s="38"/>
      <c r="DF133" s="38"/>
      <c r="DG133" s="38"/>
    </row>
    <row r="134" spans="96:111" ht="13.2" x14ac:dyDescent="0.25">
      <c r="CR134" s="45"/>
      <c r="CS134" s="45"/>
      <c r="CT134" s="45"/>
      <c r="DD134" s="38"/>
      <c r="DE134" s="38"/>
      <c r="DF134" s="38"/>
      <c r="DG134" s="38"/>
    </row>
    <row r="135" spans="96:111" ht="13.2" x14ac:dyDescent="0.25">
      <c r="CR135" s="45"/>
      <c r="CS135" s="45"/>
      <c r="CT135" s="45"/>
      <c r="DD135" s="38"/>
      <c r="DE135" s="38"/>
      <c r="DF135" s="38"/>
      <c r="DG135" s="38"/>
    </row>
    <row r="136" spans="96:111" ht="13.2" x14ac:dyDescent="0.25">
      <c r="CR136" s="45"/>
      <c r="CS136" s="45"/>
      <c r="CT136" s="45"/>
      <c r="DD136" s="38"/>
      <c r="DE136" s="38"/>
      <c r="DF136" s="38"/>
      <c r="DG136" s="38"/>
    </row>
    <row r="137" spans="96:111" ht="13.2" x14ac:dyDescent="0.25">
      <c r="CR137" s="45"/>
      <c r="CS137" s="45"/>
      <c r="CT137" s="45"/>
      <c r="DD137" s="38"/>
      <c r="DE137" s="38"/>
      <c r="DF137" s="38"/>
      <c r="DG137" s="38"/>
    </row>
    <row r="138" spans="96:111" ht="13.2" x14ac:dyDescent="0.25">
      <c r="CR138" s="45"/>
      <c r="CS138" s="45"/>
      <c r="CT138" s="45"/>
      <c r="DD138" s="38"/>
      <c r="DE138" s="38"/>
      <c r="DF138" s="38"/>
      <c r="DG138" s="38"/>
    </row>
    <row r="139" spans="96:111" ht="13.2" x14ac:dyDescent="0.25">
      <c r="CR139" s="45"/>
      <c r="CS139" s="45"/>
      <c r="CT139" s="45"/>
      <c r="DD139" s="38"/>
      <c r="DE139" s="38"/>
      <c r="DF139" s="38"/>
      <c r="DG139" s="38"/>
    </row>
    <row r="140" spans="96:111" ht="13.2" x14ac:dyDescent="0.25">
      <c r="CR140" s="45"/>
      <c r="CS140" s="45"/>
      <c r="CT140" s="45"/>
      <c r="DD140" s="38"/>
      <c r="DE140" s="38"/>
      <c r="DF140" s="38"/>
      <c r="DG140" s="38"/>
    </row>
    <row r="141" spans="96:111" ht="13.2" x14ac:dyDescent="0.25">
      <c r="CR141" s="45"/>
      <c r="CS141" s="45"/>
      <c r="CT141" s="45"/>
      <c r="DD141" s="38"/>
      <c r="DE141" s="38"/>
      <c r="DF141" s="38"/>
      <c r="DG141" s="38"/>
    </row>
    <row r="142" spans="96:111" ht="13.2" x14ac:dyDescent="0.25">
      <c r="CR142" s="45"/>
      <c r="CS142" s="45"/>
      <c r="CT142" s="45"/>
      <c r="DD142" s="38"/>
      <c r="DE142" s="38"/>
      <c r="DF142" s="38"/>
      <c r="DG142" s="38"/>
    </row>
    <row r="143" spans="96:111" ht="13.2" x14ac:dyDescent="0.25">
      <c r="CR143" s="45"/>
      <c r="CS143" s="45"/>
      <c r="CT143" s="45"/>
      <c r="DD143" s="38"/>
      <c r="DE143" s="38"/>
      <c r="DF143" s="38"/>
      <c r="DG143" s="38"/>
    </row>
    <row r="144" spans="96:111" ht="13.2" x14ac:dyDescent="0.25">
      <c r="CR144" s="45"/>
      <c r="CS144" s="45"/>
      <c r="CT144" s="45"/>
      <c r="DD144" s="38"/>
      <c r="DE144" s="38"/>
      <c r="DF144" s="38"/>
      <c r="DG144" s="38"/>
    </row>
    <row r="145" spans="96:111" ht="13.2" x14ac:dyDescent="0.25">
      <c r="CR145" s="45"/>
      <c r="CS145" s="45"/>
      <c r="CT145" s="45"/>
      <c r="DD145" s="38"/>
      <c r="DE145" s="38"/>
      <c r="DF145" s="38"/>
      <c r="DG145" s="38"/>
    </row>
    <row r="146" spans="96:111" ht="13.2" x14ac:dyDescent="0.25">
      <c r="CR146" s="45"/>
      <c r="CS146" s="45"/>
      <c r="CT146" s="45"/>
      <c r="DD146" s="38"/>
      <c r="DE146" s="38"/>
      <c r="DF146" s="38"/>
      <c r="DG146" s="38"/>
    </row>
    <row r="147" spans="96:111" ht="13.2" x14ac:dyDescent="0.25">
      <c r="CR147" s="45"/>
      <c r="CS147" s="45"/>
      <c r="CT147" s="45"/>
      <c r="DD147" s="38"/>
      <c r="DE147" s="38"/>
      <c r="DF147" s="38"/>
      <c r="DG147" s="38"/>
    </row>
    <row r="148" spans="96:111" ht="13.2" x14ac:dyDescent="0.25">
      <c r="CR148" s="45"/>
      <c r="CS148" s="45"/>
      <c r="CT148" s="45"/>
      <c r="DD148" s="38"/>
      <c r="DE148" s="38"/>
      <c r="DF148" s="38"/>
      <c r="DG148" s="38"/>
    </row>
    <row r="149" spans="96:111" ht="13.2" x14ac:dyDescent="0.25">
      <c r="CR149" s="45"/>
      <c r="CS149" s="45"/>
      <c r="CT149" s="45"/>
      <c r="DD149" s="38"/>
      <c r="DE149" s="38"/>
      <c r="DF149" s="38"/>
      <c r="DG149" s="38"/>
    </row>
    <row r="150" spans="96:111" ht="13.2" x14ac:dyDescent="0.25">
      <c r="CR150" s="45"/>
      <c r="CS150" s="45"/>
      <c r="CT150" s="45"/>
      <c r="DD150" s="38"/>
      <c r="DE150" s="38"/>
      <c r="DF150" s="38"/>
      <c r="DG150" s="38"/>
    </row>
    <row r="151" spans="96:111" ht="13.2" x14ac:dyDescent="0.25">
      <c r="CR151" s="45"/>
      <c r="CS151" s="45"/>
      <c r="CT151" s="45"/>
      <c r="DD151" s="38"/>
      <c r="DE151" s="38"/>
      <c r="DF151" s="38"/>
      <c r="DG151" s="38"/>
    </row>
    <row r="152" spans="96:111" ht="13.2" x14ac:dyDescent="0.25">
      <c r="CR152" s="45"/>
      <c r="CS152" s="45"/>
      <c r="CT152" s="45"/>
      <c r="DD152" s="38"/>
      <c r="DE152" s="38"/>
      <c r="DF152" s="38"/>
      <c r="DG152" s="38"/>
    </row>
    <row r="153" spans="96:111" ht="13.2" x14ac:dyDescent="0.25">
      <c r="CR153" s="45"/>
      <c r="CS153" s="45"/>
      <c r="CT153" s="45"/>
      <c r="DD153" s="38"/>
      <c r="DE153" s="38"/>
      <c r="DF153" s="38"/>
      <c r="DG153" s="38"/>
    </row>
    <row r="154" spans="96:111" ht="13.2" x14ac:dyDescent="0.25">
      <c r="CR154" s="45"/>
      <c r="CS154" s="45"/>
      <c r="CT154" s="45"/>
      <c r="DD154" s="38"/>
      <c r="DE154" s="38"/>
      <c r="DF154" s="38"/>
      <c r="DG154" s="38"/>
    </row>
    <row r="155" spans="96:111" ht="13.2" x14ac:dyDescent="0.25">
      <c r="CR155" s="45"/>
      <c r="CS155" s="45"/>
      <c r="CT155" s="45"/>
      <c r="DD155" s="38"/>
      <c r="DE155" s="38"/>
      <c r="DF155" s="38"/>
      <c r="DG155" s="38"/>
    </row>
    <row r="156" spans="96:111" ht="13.2" x14ac:dyDescent="0.25">
      <c r="CR156" s="45"/>
      <c r="CS156" s="45"/>
      <c r="CT156" s="45"/>
      <c r="DD156" s="38"/>
      <c r="DE156" s="38"/>
      <c r="DF156" s="38"/>
      <c r="DG156" s="38"/>
    </row>
    <row r="157" spans="96:111" ht="13.2" x14ac:dyDescent="0.25">
      <c r="CR157" s="45"/>
      <c r="CS157" s="45"/>
      <c r="CT157" s="45"/>
      <c r="DD157" s="38"/>
      <c r="DE157" s="38"/>
      <c r="DF157" s="38"/>
      <c r="DG157" s="38"/>
    </row>
    <row r="158" spans="96:111" ht="13.2" x14ac:dyDescent="0.25">
      <c r="CR158" s="45"/>
      <c r="CS158" s="45"/>
      <c r="CT158" s="45"/>
      <c r="DD158" s="38"/>
      <c r="DE158" s="38"/>
      <c r="DF158" s="38"/>
      <c r="DG158" s="38"/>
    </row>
    <row r="159" spans="96:111" ht="13.2" x14ac:dyDescent="0.25">
      <c r="CR159" s="45"/>
      <c r="CS159" s="45"/>
      <c r="CT159" s="45"/>
      <c r="DD159" s="38"/>
      <c r="DE159" s="38"/>
      <c r="DF159" s="38"/>
      <c r="DG159" s="38"/>
    </row>
    <row r="160" spans="96:111" ht="13.2" x14ac:dyDescent="0.25">
      <c r="CR160" s="45"/>
      <c r="CS160" s="45"/>
      <c r="CT160" s="45"/>
      <c r="DD160" s="38"/>
      <c r="DE160" s="38"/>
      <c r="DF160" s="38"/>
      <c r="DG160" s="38"/>
    </row>
    <row r="161" spans="96:111" ht="13.2" x14ac:dyDescent="0.25">
      <c r="CR161" s="45"/>
      <c r="CS161" s="45"/>
      <c r="CT161" s="45"/>
      <c r="DD161" s="38"/>
      <c r="DE161" s="38"/>
      <c r="DF161" s="38"/>
      <c r="DG161" s="38"/>
    </row>
    <row r="162" spans="96:111" ht="13.2" x14ac:dyDescent="0.25">
      <c r="CR162" s="45"/>
      <c r="CS162" s="45"/>
      <c r="CT162" s="45"/>
      <c r="DD162" s="38"/>
      <c r="DE162" s="38"/>
      <c r="DF162" s="38"/>
      <c r="DG162" s="38"/>
    </row>
    <row r="163" spans="96:111" ht="13.2" x14ac:dyDescent="0.25">
      <c r="CR163" s="45"/>
      <c r="CS163" s="45"/>
      <c r="CT163" s="45"/>
      <c r="DD163" s="38"/>
      <c r="DE163" s="38"/>
      <c r="DF163" s="38"/>
      <c r="DG163" s="38"/>
    </row>
    <row r="164" spans="96:111" ht="13.2" x14ac:dyDescent="0.25">
      <c r="CR164" s="45"/>
      <c r="CS164" s="45"/>
      <c r="CT164" s="45"/>
      <c r="DD164" s="38"/>
      <c r="DE164" s="38"/>
      <c r="DF164" s="38"/>
      <c r="DG164" s="38"/>
    </row>
    <row r="165" spans="96:111" ht="13.2" x14ac:dyDescent="0.25">
      <c r="CR165" s="45"/>
      <c r="CS165" s="45"/>
      <c r="CT165" s="45"/>
      <c r="DD165" s="38"/>
      <c r="DE165" s="38"/>
      <c r="DF165" s="38"/>
      <c r="DG165" s="38"/>
    </row>
    <row r="166" spans="96:111" ht="13.2" x14ac:dyDescent="0.25">
      <c r="CR166" s="45"/>
      <c r="CS166" s="45"/>
      <c r="CT166" s="45"/>
      <c r="DD166" s="38"/>
      <c r="DE166" s="38"/>
      <c r="DF166" s="38"/>
      <c r="DG166" s="38"/>
    </row>
    <row r="167" spans="96:111" ht="13.2" x14ac:dyDescent="0.25">
      <c r="CR167" s="45"/>
      <c r="CS167" s="45"/>
      <c r="CT167" s="45"/>
      <c r="DD167" s="38"/>
      <c r="DE167" s="38"/>
      <c r="DF167" s="38"/>
      <c r="DG167" s="38"/>
    </row>
    <row r="168" spans="96:111" ht="13.2" x14ac:dyDescent="0.25">
      <c r="CR168" s="45"/>
      <c r="CS168" s="45"/>
      <c r="CT168" s="45"/>
      <c r="DD168" s="38"/>
      <c r="DE168" s="38"/>
      <c r="DF168" s="38"/>
      <c r="DG168" s="38"/>
    </row>
    <row r="169" spans="96:111" ht="13.2" x14ac:dyDescent="0.25">
      <c r="CR169" s="45"/>
      <c r="CS169" s="45"/>
      <c r="CT169" s="45"/>
      <c r="DD169" s="38"/>
      <c r="DE169" s="38"/>
      <c r="DF169" s="38"/>
      <c r="DG169" s="38"/>
    </row>
    <row r="170" spans="96:111" ht="13.2" x14ac:dyDescent="0.25">
      <c r="CR170" s="45"/>
      <c r="CS170" s="45"/>
      <c r="CT170" s="45"/>
      <c r="DD170" s="38"/>
      <c r="DE170" s="38"/>
      <c r="DF170" s="38"/>
      <c r="DG170" s="38"/>
    </row>
    <row r="171" spans="96:111" ht="13.2" x14ac:dyDescent="0.25">
      <c r="CR171" s="45"/>
      <c r="CS171" s="45"/>
      <c r="CT171" s="45"/>
      <c r="DD171" s="38"/>
      <c r="DE171" s="38"/>
      <c r="DF171" s="38"/>
      <c r="DG171" s="38"/>
    </row>
    <row r="172" spans="96:111" ht="13.2" x14ac:dyDescent="0.25">
      <c r="CR172" s="45"/>
      <c r="CS172" s="45"/>
      <c r="CT172" s="45"/>
      <c r="DD172" s="38"/>
      <c r="DE172" s="38"/>
      <c r="DF172" s="38"/>
      <c r="DG172" s="38"/>
    </row>
    <row r="173" spans="96:111" ht="13.2" x14ac:dyDescent="0.25">
      <c r="CR173" s="45"/>
      <c r="CS173" s="45"/>
      <c r="CT173" s="45"/>
      <c r="DD173" s="38"/>
      <c r="DE173" s="38"/>
      <c r="DF173" s="38"/>
      <c r="DG173" s="38"/>
    </row>
    <row r="174" spans="96:111" ht="13.2" x14ac:dyDescent="0.25">
      <c r="CR174" s="45"/>
      <c r="CS174" s="45"/>
      <c r="CT174" s="45"/>
      <c r="DD174" s="38"/>
      <c r="DE174" s="38"/>
      <c r="DF174" s="38"/>
      <c r="DG174" s="38"/>
    </row>
    <row r="175" spans="96:111" ht="13.2" x14ac:dyDescent="0.25">
      <c r="CR175" s="45"/>
      <c r="CS175" s="45"/>
      <c r="CT175" s="45"/>
      <c r="DD175" s="38"/>
      <c r="DE175" s="38"/>
      <c r="DF175" s="38"/>
      <c r="DG175" s="38"/>
    </row>
    <row r="176" spans="96:111" ht="13.2" x14ac:dyDescent="0.25">
      <c r="CR176" s="45"/>
      <c r="CS176" s="45"/>
      <c r="CT176" s="45"/>
      <c r="DD176" s="38"/>
      <c r="DE176" s="38"/>
      <c r="DF176" s="38"/>
      <c r="DG176" s="38"/>
    </row>
    <row r="177" spans="96:111" ht="13.2" x14ac:dyDescent="0.25">
      <c r="CR177" s="45"/>
      <c r="CS177" s="45"/>
      <c r="CT177" s="45"/>
      <c r="DD177" s="38"/>
      <c r="DE177" s="38"/>
      <c r="DF177" s="38"/>
      <c r="DG177" s="38"/>
    </row>
    <row r="178" spans="96:111" ht="13.2" x14ac:dyDescent="0.25">
      <c r="CR178" s="45"/>
      <c r="CS178" s="45"/>
      <c r="CT178" s="45"/>
      <c r="DD178" s="38"/>
      <c r="DE178" s="38"/>
      <c r="DF178" s="38"/>
      <c r="DG178" s="38"/>
    </row>
    <row r="179" spans="96:111" ht="13.2" x14ac:dyDescent="0.25">
      <c r="CR179" s="45"/>
      <c r="CS179" s="45"/>
      <c r="CT179" s="45"/>
      <c r="DD179" s="38"/>
      <c r="DE179" s="38"/>
      <c r="DF179" s="38"/>
      <c r="DG179" s="38"/>
    </row>
    <row r="180" spans="96:111" ht="13.2" x14ac:dyDescent="0.25">
      <c r="CR180" s="45"/>
      <c r="CS180" s="45"/>
      <c r="CT180" s="45"/>
      <c r="DD180" s="38"/>
      <c r="DE180" s="38"/>
      <c r="DF180" s="38"/>
      <c r="DG180" s="38"/>
    </row>
    <row r="181" spans="96:111" ht="13.2" x14ac:dyDescent="0.25">
      <c r="CR181" s="45"/>
      <c r="CS181" s="45"/>
      <c r="CT181" s="45"/>
      <c r="DD181" s="38"/>
      <c r="DE181" s="38"/>
      <c r="DF181" s="38"/>
      <c r="DG181" s="38"/>
    </row>
    <row r="182" spans="96:111" ht="13.2" x14ac:dyDescent="0.25">
      <c r="CR182" s="45"/>
      <c r="CS182" s="45"/>
      <c r="CT182" s="45"/>
      <c r="DD182" s="38"/>
      <c r="DE182" s="38"/>
      <c r="DF182" s="38"/>
      <c r="DG182" s="38"/>
    </row>
    <row r="183" spans="96:111" ht="13.2" x14ac:dyDescent="0.25">
      <c r="CR183" s="45"/>
      <c r="CS183" s="45"/>
      <c r="CT183" s="45"/>
      <c r="DD183" s="38"/>
      <c r="DE183" s="38"/>
      <c r="DF183" s="38"/>
      <c r="DG183" s="38"/>
    </row>
    <row r="184" spans="96:111" ht="13.2" x14ac:dyDescent="0.25">
      <c r="CR184" s="45"/>
      <c r="CS184" s="45"/>
      <c r="CT184" s="45"/>
      <c r="DD184" s="38"/>
      <c r="DE184" s="38"/>
      <c r="DF184" s="38"/>
      <c r="DG184" s="38"/>
    </row>
    <row r="185" spans="96:111" ht="13.2" x14ac:dyDescent="0.25">
      <c r="CR185" s="45"/>
      <c r="CS185" s="45"/>
      <c r="CT185" s="45"/>
      <c r="DD185" s="38"/>
      <c r="DE185" s="38"/>
      <c r="DF185" s="38"/>
      <c r="DG185" s="38"/>
    </row>
    <row r="186" spans="96:111" ht="13.2" x14ac:dyDescent="0.25">
      <c r="CR186" s="45"/>
      <c r="CS186" s="45"/>
      <c r="CT186" s="45"/>
      <c r="DD186" s="38"/>
      <c r="DE186" s="38"/>
      <c r="DF186" s="38"/>
      <c r="DG186" s="38"/>
    </row>
    <row r="187" spans="96:111" ht="13.2" x14ac:dyDescent="0.25">
      <c r="CR187" s="45"/>
      <c r="CS187" s="45"/>
      <c r="CT187" s="45"/>
      <c r="DD187" s="38"/>
      <c r="DE187" s="38"/>
      <c r="DF187" s="38"/>
      <c r="DG187" s="38"/>
    </row>
    <row r="188" spans="96:111" ht="13.2" x14ac:dyDescent="0.25">
      <c r="CR188" s="45"/>
      <c r="CS188" s="45"/>
      <c r="CT188" s="45"/>
      <c r="DD188" s="38"/>
      <c r="DE188" s="38"/>
      <c r="DF188" s="38"/>
      <c r="DG188" s="38"/>
    </row>
    <row r="189" spans="96:111" ht="13.2" x14ac:dyDescent="0.25">
      <c r="CR189" s="45"/>
      <c r="CS189" s="45"/>
      <c r="CT189" s="45"/>
      <c r="DD189" s="38"/>
      <c r="DE189" s="38"/>
      <c r="DF189" s="38"/>
      <c r="DG189" s="38"/>
    </row>
    <row r="190" spans="96:111" ht="13.2" x14ac:dyDescent="0.25">
      <c r="CR190" s="45"/>
      <c r="CS190" s="45"/>
      <c r="CT190" s="45"/>
      <c r="DD190" s="38"/>
      <c r="DE190" s="38"/>
      <c r="DF190" s="38"/>
      <c r="DG190" s="38"/>
    </row>
    <row r="191" spans="96:111" ht="13.2" x14ac:dyDescent="0.25">
      <c r="CR191" s="45"/>
      <c r="CS191" s="45"/>
      <c r="CT191" s="45"/>
      <c r="DD191" s="38"/>
      <c r="DE191" s="38"/>
      <c r="DF191" s="38"/>
      <c r="DG191" s="38"/>
    </row>
    <row r="192" spans="96:111" ht="13.2" x14ac:dyDescent="0.25">
      <c r="CR192" s="45"/>
      <c r="CS192" s="45"/>
      <c r="CT192" s="45"/>
      <c r="DD192" s="38"/>
      <c r="DE192" s="38"/>
      <c r="DF192" s="38"/>
      <c r="DG192" s="38"/>
    </row>
    <row r="193" spans="96:111" ht="13.2" x14ac:dyDescent="0.25">
      <c r="CR193" s="45"/>
      <c r="CS193" s="45"/>
      <c r="CT193" s="45"/>
      <c r="DD193" s="38"/>
      <c r="DE193" s="38"/>
      <c r="DF193" s="38"/>
      <c r="DG193" s="38"/>
    </row>
    <row r="194" spans="96:111" ht="13.2" x14ac:dyDescent="0.25">
      <c r="CR194" s="45"/>
      <c r="CS194" s="45"/>
      <c r="CT194" s="45"/>
      <c r="DD194" s="38"/>
      <c r="DE194" s="38"/>
      <c r="DF194" s="38"/>
      <c r="DG194" s="38"/>
    </row>
    <row r="195" spans="96:111" ht="13.2" x14ac:dyDescent="0.25">
      <c r="CR195" s="45"/>
      <c r="CS195" s="45"/>
      <c r="CT195" s="45"/>
      <c r="DD195" s="38"/>
      <c r="DE195" s="38"/>
      <c r="DF195" s="38"/>
      <c r="DG195" s="38"/>
    </row>
    <row r="196" spans="96:111" ht="13.2" x14ac:dyDescent="0.25">
      <c r="CR196" s="45"/>
      <c r="CS196" s="45"/>
      <c r="CT196" s="45"/>
      <c r="DD196" s="38"/>
      <c r="DE196" s="38"/>
      <c r="DF196" s="38"/>
      <c r="DG196" s="38"/>
    </row>
    <row r="197" spans="96:111" ht="13.2" x14ac:dyDescent="0.25">
      <c r="CR197" s="45"/>
      <c r="CS197" s="45"/>
      <c r="CT197" s="45"/>
      <c r="DD197" s="38"/>
      <c r="DE197" s="38"/>
      <c r="DF197" s="38"/>
      <c r="DG197" s="38"/>
    </row>
    <row r="198" spans="96:111" ht="13.2" x14ac:dyDescent="0.25">
      <c r="CR198" s="45"/>
      <c r="CS198" s="45"/>
      <c r="CT198" s="45"/>
      <c r="DD198" s="38"/>
      <c r="DE198" s="38"/>
      <c r="DF198" s="38"/>
      <c r="DG198" s="38"/>
    </row>
    <row r="199" spans="96:111" ht="13.2" x14ac:dyDescent="0.25">
      <c r="CR199" s="45"/>
      <c r="CS199" s="45"/>
      <c r="CT199" s="45"/>
      <c r="DD199" s="38"/>
      <c r="DE199" s="38"/>
      <c r="DF199" s="38"/>
      <c r="DG199" s="38"/>
    </row>
    <row r="200" spans="96:111" ht="13.2" x14ac:dyDescent="0.25">
      <c r="CR200" s="45"/>
      <c r="CS200" s="45"/>
      <c r="CT200" s="45"/>
      <c r="DD200" s="38"/>
      <c r="DE200" s="38"/>
      <c r="DF200" s="38"/>
      <c r="DG200" s="38"/>
    </row>
    <row r="201" spans="96:111" ht="13.2" x14ac:dyDescent="0.25">
      <c r="CR201" s="45"/>
      <c r="CS201" s="45"/>
      <c r="CT201" s="45"/>
      <c r="DD201" s="38"/>
      <c r="DE201" s="38"/>
      <c r="DF201" s="38"/>
      <c r="DG201" s="38"/>
    </row>
    <row r="202" spans="96:111" ht="13.2" x14ac:dyDescent="0.25">
      <c r="CR202" s="45"/>
      <c r="CS202" s="45"/>
      <c r="CT202" s="45"/>
      <c r="DD202" s="38"/>
      <c r="DE202" s="38"/>
      <c r="DF202" s="38"/>
      <c r="DG202" s="38"/>
    </row>
    <row r="203" spans="96:111" ht="13.2" x14ac:dyDescent="0.25">
      <c r="CR203" s="45"/>
      <c r="CS203" s="45"/>
      <c r="CT203" s="45"/>
      <c r="DD203" s="38"/>
      <c r="DE203" s="38"/>
      <c r="DF203" s="38"/>
      <c r="DG203" s="38"/>
    </row>
    <row r="204" spans="96:111" ht="13.2" x14ac:dyDescent="0.25">
      <c r="CR204" s="45"/>
      <c r="CS204" s="45"/>
      <c r="CT204" s="45"/>
      <c r="DD204" s="38"/>
      <c r="DE204" s="38"/>
      <c r="DF204" s="38"/>
      <c r="DG204" s="38"/>
    </row>
    <row r="205" spans="96:111" ht="13.2" x14ac:dyDescent="0.25">
      <c r="CR205" s="45"/>
      <c r="CS205" s="45"/>
      <c r="CT205" s="45"/>
      <c r="DD205" s="38"/>
      <c r="DE205" s="38"/>
      <c r="DF205" s="38"/>
      <c r="DG205" s="38"/>
    </row>
    <row r="206" spans="96:111" ht="13.2" x14ac:dyDescent="0.25">
      <c r="CR206" s="45"/>
      <c r="CS206" s="45"/>
      <c r="CT206" s="45"/>
      <c r="DD206" s="38"/>
      <c r="DE206" s="38"/>
      <c r="DF206" s="38"/>
      <c r="DG206" s="38"/>
    </row>
    <row r="207" spans="96:111" ht="13.2" x14ac:dyDescent="0.25">
      <c r="CR207" s="45"/>
      <c r="CS207" s="45"/>
      <c r="CT207" s="45"/>
      <c r="DD207" s="38"/>
      <c r="DE207" s="38"/>
      <c r="DF207" s="38"/>
      <c r="DG207" s="38"/>
    </row>
    <row r="208" spans="96:111" ht="13.2" x14ac:dyDescent="0.25">
      <c r="CR208" s="45"/>
      <c r="CS208" s="45"/>
      <c r="CT208" s="45"/>
      <c r="DD208" s="38"/>
      <c r="DE208" s="38"/>
      <c r="DF208" s="38"/>
      <c r="DG208" s="38"/>
    </row>
    <row r="209" spans="96:111" ht="13.2" x14ac:dyDescent="0.25">
      <c r="CR209" s="45"/>
      <c r="CS209" s="45"/>
      <c r="CT209" s="45"/>
      <c r="DD209" s="38"/>
      <c r="DE209" s="38"/>
      <c r="DF209" s="38"/>
      <c r="DG209" s="38"/>
    </row>
    <row r="210" spans="96:111" ht="13.2" x14ac:dyDescent="0.25">
      <c r="CR210" s="45"/>
      <c r="CS210" s="45"/>
      <c r="CT210" s="45"/>
      <c r="DD210" s="38"/>
      <c r="DE210" s="38"/>
      <c r="DF210" s="38"/>
      <c r="DG210" s="38"/>
    </row>
    <row r="211" spans="96:111" ht="13.2" x14ac:dyDescent="0.25">
      <c r="CR211" s="45"/>
      <c r="CS211" s="45"/>
      <c r="CT211" s="45"/>
      <c r="DD211" s="38"/>
      <c r="DE211" s="38"/>
      <c r="DF211" s="38"/>
      <c r="DG211" s="38"/>
    </row>
    <row r="212" spans="96:111" ht="13.2" x14ac:dyDescent="0.25">
      <c r="CR212" s="45"/>
      <c r="CS212" s="45"/>
      <c r="CT212" s="45"/>
      <c r="DD212" s="38"/>
      <c r="DE212" s="38"/>
      <c r="DF212" s="38"/>
      <c r="DG212" s="38"/>
    </row>
    <row r="213" spans="96:111" ht="13.2" x14ac:dyDescent="0.25">
      <c r="CR213" s="45"/>
      <c r="CS213" s="45"/>
      <c r="CT213" s="45"/>
      <c r="DD213" s="38"/>
      <c r="DE213" s="38"/>
      <c r="DF213" s="38"/>
      <c r="DG213" s="38"/>
    </row>
    <row r="214" spans="96:111" ht="13.2" x14ac:dyDescent="0.25">
      <c r="CR214" s="45"/>
      <c r="CS214" s="45"/>
      <c r="CT214" s="45"/>
      <c r="DD214" s="38"/>
      <c r="DE214" s="38"/>
      <c r="DF214" s="38"/>
      <c r="DG214" s="38"/>
    </row>
    <row r="215" spans="96:111" ht="13.2" x14ac:dyDescent="0.25">
      <c r="CR215" s="45"/>
      <c r="CS215" s="45"/>
      <c r="CT215" s="45"/>
      <c r="DD215" s="38"/>
      <c r="DE215" s="38"/>
      <c r="DF215" s="38"/>
      <c r="DG215" s="38"/>
    </row>
    <row r="216" spans="96:111" ht="13.2" x14ac:dyDescent="0.25">
      <c r="CR216" s="45"/>
      <c r="CS216" s="45"/>
      <c r="CT216" s="45"/>
      <c r="DD216" s="38"/>
      <c r="DE216" s="38"/>
      <c r="DF216" s="38"/>
      <c r="DG216" s="38"/>
    </row>
    <row r="217" spans="96:111" ht="13.2" x14ac:dyDescent="0.25">
      <c r="CR217" s="45"/>
      <c r="CS217" s="45"/>
      <c r="CT217" s="45"/>
      <c r="DD217" s="38"/>
      <c r="DE217" s="38"/>
      <c r="DF217" s="38"/>
      <c r="DG217" s="38"/>
    </row>
    <row r="218" spans="96:111" ht="13.2" x14ac:dyDescent="0.25">
      <c r="CR218" s="45"/>
      <c r="CS218" s="45"/>
      <c r="CT218" s="45"/>
      <c r="DD218" s="38"/>
      <c r="DE218" s="38"/>
      <c r="DF218" s="38"/>
      <c r="DG218" s="38"/>
    </row>
    <row r="219" spans="96:111" ht="13.2" x14ac:dyDescent="0.25">
      <c r="CR219" s="45"/>
      <c r="CS219" s="45"/>
      <c r="CT219" s="45"/>
      <c r="DD219" s="38"/>
      <c r="DE219" s="38"/>
      <c r="DF219" s="38"/>
      <c r="DG219" s="38"/>
    </row>
    <row r="220" spans="96:111" ht="13.2" x14ac:dyDescent="0.25">
      <c r="CR220" s="45"/>
      <c r="CS220" s="45"/>
      <c r="CT220" s="45"/>
      <c r="DD220" s="38"/>
      <c r="DE220" s="38"/>
      <c r="DF220" s="38"/>
      <c r="DG220" s="38"/>
    </row>
    <row r="221" spans="96:111" ht="13.2" x14ac:dyDescent="0.25">
      <c r="CR221" s="45"/>
      <c r="CS221" s="45"/>
      <c r="CT221" s="45"/>
      <c r="DD221" s="38"/>
      <c r="DE221" s="38"/>
      <c r="DF221" s="38"/>
      <c r="DG221" s="38"/>
    </row>
    <row r="222" spans="96:111" ht="13.2" x14ac:dyDescent="0.25">
      <c r="CR222" s="45"/>
      <c r="CS222" s="45"/>
      <c r="CT222" s="45"/>
      <c r="DD222" s="38"/>
      <c r="DE222" s="38"/>
      <c r="DF222" s="38"/>
      <c r="DG222" s="38"/>
    </row>
    <row r="223" spans="96:111" ht="13.2" x14ac:dyDescent="0.25">
      <c r="CR223" s="45"/>
      <c r="CS223" s="45"/>
      <c r="CT223" s="45"/>
      <c r="DD223" s="38"/>
      <c r="DE223" s="38"/>
      <c r="DF223" s="38"/>
      <c r="DG223" s="38"/>
    </row>
    <row r="224" spans="96:111" ht="13.2" x14ac:dyDescent="0.25">
      <c r="CR224" s="45"/>
      <c r="CS224" s="45"/>
      <c r="CT224" s="45"/>
      <c r="DD224" s="38"/>
      <c r="DE224" s="38"/>
      <c r="DF224" s="38"/>
      <c r="DG224" s="38"/>
    </row>
    <row r="225" spans="96:111" ht="13.2" x14ac:dyDescent="0.25">
      <c r="CR225" s="45"/>
      <c r="CS225" s="45"/>
      <c r="CT225" s="45"/>
      <c r="DD225" s="38"/>
      <c r="DE225" s="38"/>
      <c r="DF225" s="38"/>
      <c r="DG225" s="38"/>
    </row>
    <row r="226" spans="96:111" ht="13.2" x14ac:dyDescent="0.25">
      <c r="CR226" s="45"/>
      <c r="CS226" s="45"/>
      <c r="CT226" s="45"/>
      <c r="DD226" s="38"/>
      <c r="DE226" s="38"/>
      <c r="DF226" s="38"/>
      <c r="DG226" s="38"/>
    </row>
    <row r="227" spans="96:111" ht="13.2" x14ac:dyDescent="0.25">
      <c r="CR227" s="45"/>
      <c r="CS227" s="45"/>
      <c r="CT227" s="45"/>
      <c r="DD227" s="38"/>
      <c r="DE227" s="38"/>
      <c r="DF227" s="38"/>
      <c r="DG227" s="38"/>
    </row>
    <row r="228" spans="96:111" ht="13.2" x14ac:dyDescent="0.25">
      <c r="CR228" s="45"/>
      <c r="CS228" s="45"/>
      <c r="CT228" s="45"/>
      <c r="DD228" s="38"/>
      <c r="DE228" s="38"/>
      <c r="DF228" s="38"/>
      <c r="DG228" s="38"/>
    </row>
    <row r="229" spans="96:111" ht="13.2" x14ac:dyDescent="0.25">
      <c r="CR229" s="45"/>
      <c r="CS229" s="45"/>
      <c r="CT229" s="45"/>
      <c r="DD229" s="38"/>
      <c r="DE229" s="38"/>
      <c r="DF229" s="38"/>
      <c r="DG229" s="38"/>
    </row>
    <row r="230" spans="96:111" ht="13.2" x14ac:dyDescent="0.25">
      <c r="CR230" s="45"/>
      <c r="CS230" s="45"/>
      <c r="CT230" s="45"/>
      <c r="DD230" s="38"/>
      <c r="DE230" s="38"/>
      <c r="DF230" s="38"/>
      <c r="DG230" s="38"/>
    </row>
    <row r="231" spans="96:111" ht="13.2" x14ac:dyDescent="0.25">
      <c r="CR231" s="45"/>
      <c r="CS231" s="45"/>
      <c r="CT231" s="45"/>
      <c r="DD231" s="38"/>
      <c r="DE231" s="38"/>
      <c r="DF231" s="38"/>
      <c r="DG231" s="38"/>
    </row>
    <row r="232" spans="96:111" ht="13.2" x14ac:dyDescent="0.25">
      <c r="CR232" s="45"/>
      <c r="CS232" s="45"/>
      <c r="CT232" s="45"/>
      <c r="DD232" s="38"/>
      <c r="DE232" s="38"/>
      <c r="DF232" s="38"/>
      <c r="DG232" s="38"/>
    </row>
    <row r="233" spans="96:111" ht="13.2" x14ac:dyDescent="0.25">
      <c r="CR233" s="45"/>
      <c r="CS233" s="45"/>
      <c r="CT233" s="45"/>
      <c r="DD233" s="38"/>
      <c r="DE233" s="38"/>
      <c r="DF233" s="38"/>
      <c r="DG233" s="38"/>
    </row>
    <row r="234" spans="96:111" ht="13.2" x14ac:dyDescent="0.25">
      <c r="CR234" s="45"/>
      <c r="CS234" s="45"/>
      <c r="CT234" s="45"/>
      <c r="DD234" s="38"/>
      <c r="DE234" s="38"/>
      <c r="DF234" s="38"/>
      <c r="DG234" s="38"/>
    </row>
    <row r="235" spans="96:111" ht="13.2" x14ac:dyDescent="0.25">
      <c r="CR235" s="45"/>
      <c r="CS235" s="45"/>
      <c r="CT235" s="45"/>
      <c r="DD235" s="38"/>
      <c r="DE235" s="38"/>
      <c r="DF235" s="38"/>
      <c r="DG235" s="38"/>
    </row>
    <row r="236" spans="96:111" ht="13.2" x14ac:dyDescent="0.25">
      <c r="CR236" s="45"/>
      <c r="CS236" s="45"/>
      <c r="CT236" s="45"/>
      <c r="DD236" s="38"/>
      <c r="DE236" s="38"/>
      <c r="DF236" s="38"/>
      <c r="DG236" s="38"/>
    </row>
    <row r="237" spans="96:111" ht="13.2" x14ac:dyDescent="0.25">
      <c r="CR237" s="45"/>
      <c r="CS237" s="45"/>
      <c r="CT237" s="45"/>
      <c r="DD237" s="38"/>
      <c r="DE237" s="38"/>
      <c r="DF237" s="38"/>
      <c r="DG237" s="38"/>
    </row>
    <row r="238" spans="96:111" ht="13.2" x14ac:dyDescent="0.25">
      <c r="CR238" s="45"/>
      <c r="CS238" s="45"/>
      <c r="CT238" s="45"/>
      <c r="DD238" s="38"/>
      <c r="DE238" s="38"/>
      <c r="DF238" s="38"/>
      <c r="DG238" s="38"/>
    </row>
    <row r="239" spans="96:111" ht="13.2" x14ac:dyDescent="0.25">
      <c r="CR239" s="45"/>
      <c r="CS239" s="45"/>
      <c r="CT239" s="45"/>
      <c r="DD239" s="38"/>
      <c r="DE239" s="38"/>
      <c r="DF239" s="38"/>
      <c r="DG239" s="38"/>
    </row>
    <row r="240" spans="96:111" ht="13.2" x14ac:dyDescent="0.25">
      <c r="CR240" s="45"/>
      <c r="CS240" s="45"/>
      <c r="CT240" s="45"/>
      <c r="DD240" s="38"/>
      <c r="DE240" s="38"/>
      <c r="DF240" s="38"/>
      <c r="DG240" s="38"/>
    </row>
    <row r="241" spans="96:111" ht="13.2" x14ac:dyDescent="0.25">
      <c r="CR241" s="45"/>
      <c r="CS241" s="45"/>
      <c r="CT241" s="45"/>
      <c r="DD241" s="38"/>
      <c r="DE241" s="38"/>
      <c r="DF241" s="38"/>
      <c r="DG241" s="38"/>
    </row>
    <row r="242" spans="96:111" ht="13.2" x14ac:dyDescent="0.25">
      <c r="CR242" s="45"/>
      <c r="CS242" s="45"/>
      <c r="CT242" s="45"/>
      <c r="DD242" s="38"/>
      <c r="DE242" s="38"/>
      <c r="DF242" s="38"/>
      <c r="DG242" s="38"/>
    </row>
    <row r="243" spans="96:111" ht="13.2" x14ac:dyDescent="0.25">
      <c r="CR243" s="45"/>
      <c r="CS243" s="45"/>
      <c r="CT243" s="45"/>
      <c r="DD243" s="38"/>
      <c r="DE243" s="38"/>
      <c r="DF243" s="38"/>
      <c r="DG243" s="38"/>
    </row>
    <row r="244" spans="96:111" ht="13.2" x14ac:dyDescent="0.25">
      <c r="CR244" s="45"/>
      <c r="CS244" s="45"/>
      <c r="CT244" s="45"/>
      <c r="DD244" s="38"/>
      <c r="DE244" s="38"/>
      <c r="DF244" s="38"/>
      <c r="DG244" s="38"/>
    </row>
    <row r="245" spans="96:111" ht="13.2" x14ac:dyDescent="0.25">
      <c r="CR245" s="45"/>
      <c r="CS245" s="45"/>
      <c r="CT245" s="45"/>
      <c r="DD245" s="38"/>
      <c r="DE245" s="38"/>
      <c r="DF245" s="38"/>
      <c r="DG245" s="38"/>
    </row>
    <row r="246" spans="96:111" ht="13.2" x14ac:dyDescent="0.25">
      <c r="CR246" s="45"/>
      <c r="CS246" s="45"/>
      <c r="CT246" s="45"/>
      <c r="DD246" s="38"/>
      <c r="DE246" s="38"/>
      <c r="DF246" s="38"/>
      <c r="DG246" s="38"/>
    </row>
    <row r="247" spans="96:111" ht="13.2" x14ac:dyDescent="0.25">
      <c r="CR247" s="45"/>
      <c r="CS247" s="45"/>
      <c r="CT247" s="45"/>
      <c r="DD247" s="38"/>
      <c r="DE247" s="38"/>
      <c r="DF247" s="38"/>
      <c r="DG247" s="38"/>
    </row>
    <row r="248" spans="96:111" ht="13.2" x14ac:dyDescent="0.25">
      <c r="CR248" s="45"/>
      <c r="CS248" s="45"/>
      <c r="CT248" s="45"/>
      <c r="DD248" s="38"/>
      <c r="DE248" s="38"/>
      <c r="DF248" s="38"/>
      <c r="DG248" s="38"/>
    </row>
    <row r="249" spans="96:111" ht="13.2" x14ac:dyDescent="0.25">
      <c r="CR249" s="45"/>
      <c r="CS249" s="45"/>
      <c r="CT249" s="45"/>
      <c r="DD249" s="38"/>
      <c r="DE249" s="38"/>
      <c r="DF249" s="38"/>
      <c r="DG249" s="38"/>
    </row>
    <row r="250" spans="96:111" ht="13.2" x14ac:dyDescent="0.25">
      <c r="CR250" s="45"/>
      <c r="CS250" s="45"/>
      <c r="CT250" s="45"/>
      <c r="DD250" s="38"/>
      <c r="DE250" s="38"/>
      <c r="DF250" s="38"/>
      <c r="DG250" s="38"/>
    </row>
    <row r="251" spans="96:111" ht="13.2" x14ac:dyDescent="0.25">
      <c r="CR251" s="45"/>
      <c r="CS251" s="45"/>
      <c r="CT251" s="45"/>
      <c r="DD251" s="38"/>
      <c r="DE251" s="38"/>
      <c r="DF251" s="38"/>
      <c r="DG251" s="38"/>
    </row>
    <row r="252" spans="96:111" ht="13.2" x14ac:dyDescent="0.25">
      <c r="CR252" s="45"/>
      <c r="CS252" s="45"/>
      <c r="CT252" s="45"/>
      <c r="DD252" s="38"/>
      <c r="DE252" s="38"/>
      <c r="DF252" s="38"/>
      <c r="DG252" s="38"/>
    </row>
    <row r="253" spans="96:111" ht="13.2" x14ac:dyDescent="0.25">
      <c r="CR253" s="45"/>
      <c r="CS253" s="45"/>
      <c r="CT253" s="45"/>
      <c r="DD253" s="38"/>
      <c r="DE253" s="38"/>
      <c r="DF253" s="38"/>
      <c r="DG253" s="38"/>
    </row>
    <row r="254" spans="96:111" ht="13.2" x14ac:dyDescent="0.25">
      <c r="CR254" s="45"/>
      <c r="CS254" s="45"/>
      <c r="CT254" s="45"/>
      <c r="DD254" s="38"/>
      <c r="DE254" s="38"/>
      <c r="DF254" s="38"/>
      <c r="DG254" s="38"/>
    </row>
    <row r="255" spans="96:111" ht="13.2" x14ac:dyDescent="0.25">
      <c r="CR255" s="45"/>
      <c r="CS255" s="45"/>
      <c r="CT255" s="45"/>
      <c r="DD255" s="38"/>
      <c r="DE255" s="38"/>
      <c r="DF255" s="38"/>
      <c r="DG255" s="38"/>
    </row>
    <row r="256" spans="96:111" ht="13.2" x14ac:dyDescent="0.25">
      <c r="CR256" s="45"/>
      <c r="CS256" s="45"/>
      <c r="CT256" s="45"/>
      <c r="DD256" s="38"/>
      <c r="DE256" s="38"/>
      <c r="DF256" s="38"/>
      <c r="DG256" s="38"/>
    </row>
    <row r="257" spans="96:111" ht="13.2" x14ac:dyDescent="0.25">
      <c r="CR257" s="45"/>
      <c r="CS257" s="45"/>
      <c r="CT257" s="45"/>
      <c r="DD257" s="38"/>
      <c r="DE257" s="38"/>
      <c r="DF257" s="38"/>
      <c r="DG257" s="38"/>
    </row>
    <row r="258" spans="96:111" ht="13.2" x14ac:dyDescent="0.25">
      <c r="CR258" s="45"/>
      <c r="CS258" s="45"/>
      <c r="CT258" s="45"/>
      <c r="DD258" s="38"/>
      <c r="DE258" s="38"/>
      <c r="DF258" s="38"/>
      <c r="DG258" s="38"/>
    </row>
    <row r="259" spans="96:111" ht="13.2" x14ac:dyDescent="0.25">
      <c r="CR259" s="45"/>
      <c r="CS259" s="45"/>
      <c r="CT259" s="45"/>
      <c r="DD259" s="38"/>
      <c r="DE259" s="38"/>
      <c r="DF259" s="38"/>
      <c r="DG259" s="38"/>
    </row>
    <row r="260" spans="96:111" ht="13.2" x14ac:dyDescent="0.25">
      <c r="CR260" s="45"/>
      <c r="CS260" s="45"/>
      <c r="CT260" s="45"/>
      <c r="DD260" s="38"/>
      <c r="DE260" s="38"/>
      <c r="DF260" s="38"/>
      <c r="DG260" s="38"/>
    </row>
    <row r="261" spans="96:111" ht="13.2" x14ac:dyDescent="0.25">
      <c r="CR261" s="45"/>
      <c r="CS261" s="45"/>
      <c r="CT261" s="45"/>
      <c r="DD261" s="38"/>
      <c r="DE261" s="38"/>
      <c r="DF261" s="38"/>
      <c r="DG261" s="38"/>
    </row>
    <row r="262" spans="96:111" ht="13.2" x14ac:dyDescent="0.25">
      <c r="CR262" s="45"/>
      <c r="CS262" s="45"/>
      <c r="CT262" s="45"/>
      <c r="DD262" s="38"/>
      <c r="DE262" s="38"/>
      <c r="DF262" s="38"/>
      <c r="DG262" s="38"/>
    </row>
    <row r="263" spans="96:111" ht="13.2" x14ac:dyDescent="0.25">
      <c r="CR263" s="45"/>
      <c r="CS263" s="45"/>
      <c r="CT263" s="45"/>
      <c r="DD263" s="38"/>
      <c r="DE263" s="38"/>
      <c r="DF263" s="38"/>
      <c r="DG263" s="38"/>
    </row>
    <row r="264" spans="96:111" ht="13.2" x14ac:dyDescent="0.25">
      <c r="CR264" s="45"/>
      <c r="CS264" s="45"/>
      <c r="CT264" s="45"/>
      <c r="DD264" s="38"/>
      <c r="DE264" s="38"/>
      <c r="DF264" s="38"/>
      <c r="DG264" s="38"/>
    </row>
    <row r="265" spans="96:111" ht="13.2" x14ac:dyDescent="0.25">
      <c r="CR265" s="45"/>
      <c r="CS265" s="45"/>
      <c r="CT265" s="45"/>
      <c r="DD265" s="38"/>
      <c r="DE265" s="38"/>
      <c r="DF265" s="38"/>
      <c r="DG265" s="38"/>
    </row>
    <row r="266" spans="96:111" ht="13.2" x14ac:dyDescent="0.25">
      <c r="CR266" s="45"/>
      <c r="CS266" s="45"/>
      <c r="CT266" s="45"/>
      <c r="DD266" s="38"/>
      <c r="DE266" s="38"/>
      <c r="DF266" s="38"/>
      <c r="DG266" s="38"/>
    </row>
    <row r="267" spans="96:111" ht="13.2" x14ac:dyDescent="0.25">
      <c r="CR267" s="45"/>
      <c r="CS267" s="45"/>
      <c r="CT267" s="45"/>
      <c r="DD267" s="38"/>
      <c r="DE267" s="38"/>
      <c r="DF267" s="38"/>
      <c r="DG267" s="38"/>
    </row>
    <row r="268" spans="96:111" ht="13.2" x14ac:dyDescent="0.25">
      <c r="CR268" s="45"/>
      <c r="CS268" s="45"/>
      <c r="CT268" s="45"/>
      <c r="DD268" s="38"/>
      <c r="DE268" s="38"/>
      <c r="DF268" s="38"/>
      <c r="DG268" s="38"/>
    </row>
    <row r="269" spans="96:111" ht="13.2" x14ac:dyDescent="0.25">
      <c r="CR269" s="45"/>
      <c r="CS269" s="45"/>
      <c r="CT269" s="45"/>
      <c r="DD269" s="38"/>
      <c r="DE269" s="38"/>
      <c r="DF269" s="38"/>
      <c r="DG269" s="38"/>
    </row>
    <row r="270" spans="96:111" ht="13.2" x14ac:dyDescent="0.25">
      <c r="CR270" s="45"/>
      <c r="CS270" s="45"/>
      <c r="CT270" s="45"/>
      <c r="DD270" s="38"/>
      <c r="DE270" s="38"/>
      <c r="DF270" s="38"/>
      <c r="DG270" s="38"/>
    </row>
    <row r="271" spans="96:111" ht="13.2" x14ac:dyDescent="0.25">
      <c r="CR271" s="45"/>
      <c r="CS271" s="45"/>
      <c r="CT271" s="45"/>
      <c r="DD271" s="38"/>
      <c r="DE271" s="38"/>
      <c r="DF271" s="38"/>
      <c r="DG271" s="38"/>
    </row>
    <row r="272" spans="96:111" ht="13.2" x14ac:dyDescent="0.25">
      <c r="CR272" s="45"/>
      <c r="CS272" s="45"/>
      <c r="CT272" s="45"/>
      <c r="DD272" s="38"/>
      <c r="DE272" s="38"/>
      <c r="DF272" s="38"/>
      <c r="DG272" s="38"/>
    </row>
    <row r="273" spans="96:111" ht="13.2" x14ac:dyDescent="0.25">
      <c r="CR273" s="45"/>
      <c r="CS273" s="45"/>
      <c r="CT273" s="45"/>
      <c r="DD273" s="38"/>
      <c r="DE273" s="38"/>
      <c r="DF273" s="38"/>
      <c r="DG273" s="38"/>
    </row>
    <row r="274" spans="96:111" ht="13.2" x14ac:dyDescent="0.25">
      <c r="CR274" s="45"/>
      <c r="CS274" s="45"/>
      <c r="CT274" s="45"/>
      <c r="DD274" s="38"/>
      <c r="DE274" s="38"/>
      <c r="DF274" s="38"/>
      <c r="DG274" s="38"/>
    </row>
    <row r="275" spans="96:111" ht="13.2" x14ac:dyDescent="0.25">
      <c r="CR275" s="45"/>
      <c r="CS275" s="45"/>
      <c r="CT275" s="45"/>
      <c r="DD275" s="38"/>
      <c r="DE275" s="38"/>
      <c r="DF275" s="38"/>
      <c r="DG275" s="38"/>
    </row>
    <row r="276" spans="96:111" ht="13.2" x14ac:dyDescent="0.25">
      <c r="CR276" s="45"/>
      <c r="CS276" s="45"/>
      <c r="CT276" s="45"/>
      <c r="DD276" s="38"/>
      <c r="DE276" s="38"/>
      <c r="DF276" s="38"/>
      <c r="DG276" s="38"/>
    </row>
    <row r="277" spans="96:111" ht="13.2" x14ac:dyDescent="0.25">
      <c r="CR277" s="45"/>
      <c r="CS277" s="45"/>
      <c r="CT277" s="45"/>
      <c r="DD277" s="38"/>
      <c r="DE277" s="38"/>
      <c r="DF277" s="38"/>
      <c r="DG277" s="38"/>
    </row>
    <row r="278" spans="96:111" ht="13.2" x14ac:dyDescent="0.25">
      <c r="CR278" s="45"/>
      <c r="CS278" s="45"/>
      <c r="CT278" s="45"/>
      <c r="DD278" s="38"/>
      <c r="DE278" s="38"/>
      <c r="DF278" s="38"/>
      <c r="DG278" s="38"/>
    </row>
    <row r="279" spans="96:111" ht="13.2" x14ac:dyDescent="0.25">
      <c r="CR279" s="45"/>
      <c r="CS279" s="45"/>
      <c r="CT279" s="45"/>
      <c r="DD279" s="38"/>
      <c r="DE279" s="38"/>
      <c r="DF279" s="38"/>
      <c r="DG279" s="38"/>
    </row>
    <row r="280" spans="96:111" ht="13.2" x14ac:dyDescent="0.25">
      <c r="CR280" s="45"/>
      <c r="CS280" s="45"/>
      <c r="CT280" s="45"/>
      <c r="DD280" s="38"/>
      <c r="DE280" s="38"/>
      <c r="DF280" s="38"/>
      <c r="DG280" s="38"/>
    </row>
    <row r="281" spans="96:111" ht="13.2" x14ac:dyDescent="0.25">
      <c r="CR281" s="45"/>
      <c r="CS281" s="45"/>
      <c r="CT281" s="45"/>
      <c r="DD281" s="38"/>
      <c r="DE281" s="38"/>
      <c r="DF281" s="38"/>
      <c r="DG281" s="38"/>
    </row>
    <row r="282" spans="96:111" ht="13.2" x14ac:dyDescent="0.25">
      <c r="CR282" s="45"/>
      <c r="CS282" s="45"/>
      <c r="CT282" s="45"/>
      <c r="DD282" s="38"/>
      <c r="DE282" s="38"/>
      <c r="DF282" s="38"/>
      <c r="DG282" s="38"/>
    </row>
    <row r="283" spans="96:111" ht="13.2" x14ac:dyDescent="0.25">
      <c r="CR283" s="45"/>
      <c r="CS283" s="45"/>
      <c r="CT283" s="45"/>
      <c r="DD283" s="38"/>
      <c r="DE283" s="38"/>
      <c r="DF283" s="38"/>
      <c r="DG283" s="38"/>
    </row>
    <row r="284" spans="96:111" ht="13.2" x14ac:dyDescent="0.25">
      <c r="CR284" s="45"/>
      <c r="CS284" s="45"/>
      <c r="CT284" s="45"/>
      <c r="DD284" s="38"/>
      <c r="DE284" s="38"/>
      <c r="DF284" s="38"/>
      <c r="DG284" s="38"/>
    </row>
    <row r="285" spans="96:111" ht="13.2" x14ac:dyDescent="0.25">
      <c r="CR285" s="45"/>
      <c r="CS285" s="45"/>
      <c r="CT285" s="45"/>
      <c r="DD285" s="38"/>
      <c r="DE285" s="38"/>
      <c r="DF285" s="38"/>
      <c r="DG285" s="38"/>
    </row>
    <row r="286" spans="96:111" ht="13.2" x14ac:dyDescent="0.25">
      <c r="CR286" s="45"/>
      <c r="CS286" s="45"/>
      <c r="CT286" s="45"/>
      <c r="DD286" s="38"/>
      <c r="DE286" s="38"/>
      <c r="DF286" s="38"/>
      <c r="DG286" s="38"/>
    </row>
    <row r="287" spans="96:111" ht="13.2" x14ac:dyDescent="0.25">
      <c r="CR287" s="45"/>
      <c r="CS287" s="45"/>
      <c r="CT287" s="45"/>
      <c r="DD287" s="38"/>
      <c r="DE287" s="38"/>
      <c r="DF287" s="38"/>
      <c r="DG287" s="38"/>
    </row>
    <row r="288" spans="96:111" ht="13.2" x14ac:dyDescent="0.25">
      <c r="CR288" s="45"/>
      <c r="CS288" s="45"/>
      <c r="CT288" s="45"/>
      <c r="DD288" s="38"/>
      <c r="DE288" s="38"/>
      <c r="DF288" s="38"/>
      <c r="DG288" s="38"/>
    </row>
    <row r="289" spans="96:111" ht="13.2" x14ac:dyDescent="0.25">
      <c r="CR289" s="45"/>
      <c r="CS289" s="45"/>
      <c r="CT289" s="45"/>
      <c r="DD289" s="38"/>
      <c r="DE289" s="38"/>
      <c r="DF289" s="38"/>
      <c r="DG289" s="38"/>
    </row>
    <row r="290" spans="96:111" ht="13.2" x14ac:dyDescent="0.25">
      <c r="CR290" s="45"/>
      <c r="CS290" s="45"/>
      <c r="CT290" s="45"/>
      <c r="DD290" s="38"/>
      <c r="DE290" s="38"/>
      <c r="DF290" s="38"/>
      <c r="DG290" s="38"/>
    </row>
    <row r="291" spans="96:111" ht="13.2" x14ac:dyDescent="0.25">
      <c r="CR291" s="45"/>
      <c r="CS291" s="45"/>
      <c r="CT291" s="45"/>
      <c r="DD291" s="38"/>
      <c r="DE291" s="38"/>
      <c r="DF291" s="38"/>
      <c r="DG291" s="38"/>
    </row>
    <row r="292" spans="96:111" ht="13.2" x14ac:dyDescent="0.25">
      <c r="CR292" s="45"/>
      <c r="CS292" s="45"/>
      <c r="CT292" s="45"/>
      <c r="DD292" s="38"/>
      <c r="DE292" s="38"/>
      <c r="DF292" s="38"/>
      <c r="DG292" s="38"/>
    </row>
    <row r="293" spans="96:111" ht="13.2" x14ac:dyDescent="0.25">
      <c r="CR293" s="45"/>
      <c r="CS293" s="45"/>
      <c r="CT293" s="45"/>
      <c r="DD293" s="38"/>
      <c r="DE293" s="38"/>
      <c r="DF293" s="38"/>
      <c r="DG293" s="38"/>
    </row>
    <row r="294" spans="96:111" ht="13.2" x14ac:dyDescent="0.25">
      <c r="CR294" s="45"/>
      <c r="CS294" s="45"/>
      <c r="CT294" s="45"/>
      <c r="DD294" s="38"/>
      <c r="DE294" s="38"/>
      <c r="DF294" s="38"/>
      <c r="DG294" s="38"/>
    </row>
    <row r="295" spans="96:111" ht="13.2" x14ac:dyDescent="0.25">
      <c r="CR295" s="45"/>
      <c r="CS295" s="45"/>
      <c r="CT295" s="45"/>
      <c r="DD295" s="38"/>
      <c r="DE295" s="38"/>
      <c r="DF295" s="38"/>
      <c r="DG295" s="38"/>
    </row>
    <row r="296" spans="96:111" ht="13.2" x14ac:dyDescent="0.25">
      <c r="CR296" s="45"/>
      <c r="CS296" s="45"/>
      <c r="CT296" s="45"/>
      <c r="DD296" s="38"/>
      <c r="DE296" s="38"/>
      <c r="DF296" s="38"/>
      <c r="DG296" s="38"/>
    </row>
    <row r="297" spans="96:111" ht="13.2" x14ac:dyDescent="0.25">
      <c r="CR297" s="45"/>
      <c r="CS297" s="45"/>
      <c r="CT297" s="45"/>
      <c r="DD297" s="38"/>
      <c r="DE297" s="38"/>
      <c r="DF297" s="38"/>
      <c r="DG297" s="38"/>
    </row>
    <row r="298" spans="96:111" ht="13.2" x14ac:dyDescent="0.25">
      <c r="CR298" s="45"/>
      <c r="CS298" s="45"/>
      <c r="CT298" s="45"/>
      <c r="DD298" s="38"/>
      <c r="DE298" s="38"/>
      <c r="DF298" s="38"/>
      <c r="DG298" s="38"/>
    </row>
    <row r="299" spans="96:111" ht="13.2" x14ac:dyDescent="0.25">
      <c r="CR299" s="45"/>
      <c r="CS299" s="45"/>
      <c r="CT299" s="45"/>
      <c r="DD299" s="38"/>
      <c r="DE299" s="38"/>
      <c r="DF299" s="38"/>
      <c r="DG299" s="38"/>
    </row>
    <row r="300" spans="96:111" ht="13.2" x14ac:dyDescent="0.25">
      <c r="CR300" s="45"/>
      <c r="CS300" s="45"/>
      <c r="CT300" s="45"/>
      <c r="DD300" s="38"/>
      <c r="DE300" s="38"/>
      <c r="DF300" s="38"/>
      <c r="DG300" s="38"/>
    </row>
    <row r="301" spans="96:111" ht="13.2" x14ac:dyDescent="0.25">
      <c r="CR301" s="45"/>
      <c r="CS301" s="45"/>
      <c r="CT301" s="45"/>
      <c r="DD301" s="38"/>
      <c r="DE301" s="38"/>
      <c r="DF301" s="38"/>
      <c r="DG301" s="38"/>
    </row>
    <row r="302" spans="96:111" ht="13.2" x14ac:dyDescent="0.25">
      <c r="CR302" s="45"/>
      <c r="CS302" s="45"/>
      <c r="CT302" s="45"/>
      <c r="DD302" s="38"/>
      <c r="DE302" s="38"/>
      <c r="DF302" s="38"/>
      <c r="DG302" s="38"/>
    </row>
    <row r="303" spans="96:111" ht="13.2" x14ac:dyDescent="0.25">
      <c r="CR303" s="45"/>
      <c r="CS303" s="45"/>
      <c r="CT303" s="45"/>
      <c r="DD303" s="38"/>
      <c r="DE303" s="38"/>
      <c r="DF303" s="38"/>
      <c r="DG303" s="38"/>
    </row>
    <row r="304" spans="96:111" ht="13.2" x14ac:dyDescent="0.25">
      <c r="CR304" s="45"/>
      <c r="CS304" s="45"/>
      <c r="CT304" s="45"/>
      <c r="DD304" s="38"/>
      <c r="DE304" s="38"/>
      <c r="DF304" s="38"/>
      <c r="DG304" s="38"/>
    </row>
    <row r="305" spans="96:111" ht="13.2" x14ac:dyDescent="0.25">
      <c r="CR305" s="45"/>
      <c r="CS305" s="45"/>
      <c r="CT305" s="45"/>
      <c r="DD305" s="38"/>
      <c r="DE305" s="38"/>
      <c r="DF305" s="38"/>
      <c r="DG305" s="38"/>
    </row>
    <row r="306" spans="96:111" ht="13.2" x14ac:dyDescent="0.25">
      <c r="CR306" s="45"/>
      <c r="CS306" s="45"/>
      <c r="CT306" s="45"/>
      <c r="DD306" s="38"/>
      <c r="DE306" s="38"/>
      <c r="DF306" s="38"/>
      <c r="DG306" s="38"/>
    </row>
    <row r="307" spans="96:111" ht="13.2" x14ac:dyDescent="0.25">
      <c r="CR307" s="45"/>
      <c r="CS307" s="45"/>
      <c r="CT307" s="45"/>
      <c r="DD307" s="38"/>
      <c r="DE307" s="38"/>
      <c r="DF307" s="38"/>
      <c r="DG307" s="38"/>
    </row>
    <row r="308" spans="96:111" ht="13.2" x14ac:dyDescent="0.25">
      <c r="CR308" s="45"/>
      <c r="CS308" s="45"/>
      <c r="CT308" s="45"/>
      <c r="DD308" s="38"/>
      <c r="DE308" s="38"/>
      <c r="DF308" s="38"/>
      <c r="DG308" s="38"/>
    </row>
    <row r="309" spans="96:111" ht="13.2" x14ac:dyDescent="0.25">
      <c r="CR309" s="45"/>
      <c r="CS309" s="45"/>
      <c r="CT309" s="45"/>
      <c r="DD309" s="38"/>
      <c r="DE309" s="38"/>
      <c r="DF309" s="38"/>
      <c r="DG309" s="38"/>
    </row>
    <row r="310" spans="96:111" ht="13.2" x14ac:dyDescent="0.25">
      <c r="CR310" s="45"/>
      <c r="CS310" s="45"/>
      <c r="CT310" s="45"/>
      <c r="DD310" s="38"/>
      <c r="DE310" s="38"/>
      <c r="DF310" s="38"/>
      <c r="DG310" s="38"/>
    </row>
    <row r="311" spans="96:111" ht="13.2" x14ac:dyDescent="0.25">
      <c r="CR311" s="45"/>
      <c r="CS311" s="45"/>
      <c r="CT311" s="45"/>
      <c r="DD311" s="38"/>
      <c r="DE311" s="38"/>
      <c r="DF311" s="38"/>
      <c r="DG311" s="38"/>
    </row>
    <row r="312" spans="96:111" ht="13.2" x14ac:dyDescent="0.25">
      <c r="CR312" s="45"/>
      <c r="CS312" s="45"/>
      <c r="CT312" s="45"/>
      <c r="DD312" s="38"/>
      <c r="DE312" s="38"/>
      <c r="DF312" s="38"/>
      <c r="DG312" s="38"/>
    </row>
    <row r="313" spans="96:111" ht="13.2" x14ac:dyDescent="0.25">
      <c r="CR313" s="45"/>
      <c r="CS313" s="45"/>
      <c r="CT313" s="45"/>
      <c r="DD313" s="38"/>
      <c r="DE313" s="38"/>
      <c r="DF313" s="38"/>
      <c r="DG313" s="38"/>
    </row>
    <row r="314" spans="96:111" ht="13.2" x14ac:dyDescent="0.25">
      <c r="CR314" s="45"/>
      <c r="CS314" s="45"/>
      <c r="CT314" s="45"/>
      <c r="DD314" s="38"/>
      <c r="DE314" s="38"/>
      <c r="DF314" s="38"/>
      <c r="DG314" s="38"/>
    </row>
    <row r="315" spans="96:111" ht="13.2" x14ac:dyDescent="0.25">
      <c r="CR315" s="45"/>
      <c r="CS315" s="45"/>
      <c r="CT315" s="45"/>
      <c r="DD315" s="38"/>
      <c r="DE315" s="38"/>
      <c r="DF315" s="38"/>
      <c r="DG315" s="38"/>
    </row>
    <row r="316" spans="96:111" ht="13.2" x14ac:dyDescent="0.25">
      <c r="CR316" s="45"/>
      <c r="CS316" s="45"/>
      <c r="CT316" s="45"/>
      <c r="DD316" s="38"/>
      <c r="DE316" s="38"/>
      <c r="DF316" s="38"/>
      <c r="DG316" s="38"/>
    </row>
    <row r="317" spans="96:111" ht="13.2" x14ac:dyDescent="0.25">
      <c r="CR317" s="45"/>
      <c r="CS317" s="45"/>
      <c r="CT317" s="45"/>
      <c r="DD317" s="38"/>
      <c r="DE317" s="38"/>
      <c r="DF317" s="38"/>
      <c r="DG317" s="38"/>
    </row>
    <row r="318" spans="96:111" ht="13.2" x14ac:dyDescent="0.25">
      <c r="CR318" s="45"/>
      <c r="CS318" s="45"/>
      <c r="CT318" s="45"/>
      <c r="DD318" s="38"/>
      <c r="DE318" s="38"/>
      <c r="DF318" s="38"/>
      <c r="DG318" s="38"/>
    </row>
    <row r="319" spans="96:111" ht="13.2" x14ac:dyDescent="0.25">
      <c r="CR319" s="45"/>
      <c r="CS319" s="45"/>
      <c r="CT319" s="45"/>
      <c r="DD319" s="38"/>
      <c r="DE319" s="38"/>
      <c r="DF319" s="38"/>
      <c r="DG319" s="38"/>
    </row>
    <row r="320" spans="96:111" ht="13.2" x14ac:dyDescent="0.25">
      <c r="CR320" s="45"/>
      <c r="CS320" s="45"/>
      <c r="CT320" s="45"/>
      <c r="DD320" s="38"/>
      <c r="DE320" s="38"/>
      <c r="DF320" s="38"/>
      <c r="DG320" s="38"/>
    </row>
    <row r="321" spans="96:111" ht="13.2" x14ac:dyDescent="0.25">
      <c r="CR321" s="45"/>
      <c r="CS321" s="45"/>
      <c r="CT321" s="45"/>
      <c r="DD321" s="38"/>
      <c r="DE321" s="38"/>
      <c r="DF321" s="38"/>
      <c r="DG321" s="38"/>
    </row>
    <row r="322" spans="96:111" ht="13.2" x14ac:dyDescent="0.25">
      <c r="CR322" s="45"/>
      <c r="CS322" s="45"/>
      <c r="CT322" s="45"/>
      <c r="DD322" s="38"/>
      <c r="DE322" s="38"/>
      <c r="DF322" s="38"/>
      <c r="DG322" s="38"/>
    </row>
    <row r="323" spans="96:111" ht="13.2" x14ac:dyDescent="0.25">
      <c r="CR323" s="45"/>
      <c r="CS323" s="45"/>
      <c r="CT323" s="45"/>
      <c r="DD323" s="38"/>
      <c r="DE323" s="38"/>
      <c r="DF323" s="38"/>
      <c r="DG323" s="38"/>
    </row>
    <row r="324" spans="96:111" ht="13.2" x14ac:dyDescent="0.25">
      <c r="CR324" s="45"/>
      <c r="CS324" s="45"/>
      <c r="CT324" s="45"/>
      <c r="DD324" s="38"/>
      <c r="DE324" s="38"/>
      <c r="DF324" s="38"/>
      <c r="DG324" s="38"/>
    </row>
    <row r="325" spans="96:111" ht="13.2" x14ac:dyDescent="0.25">
      <c r="CR325" s="45"/>
      <c r="CS325" s="45"/>
      <c r="CT325" s="45"/>
      <c r="DD325" s="38"/>
      <c r="DE325" s="38"/>
      <c r="DF325" s="38"/>
      <c r="DG325" s="38"/>
    </row>
    <row r="326" spans="96:111" ht="13.2" x14ac:dyDescent="0.25">
      <c r="CR326" s="45"/>
      <c r="CS326" s="45"/>
      <c r="CT326" s="45"/>
      <c r="DD326" s="38"/>
      <c r="DE326" s="38"/>
      <c r="DF326" s="38"/>
      <c r="DG326" s="38"/>
    </row>
    <row r="327" spans="96:111" ht="13.2" x14ac:dyDescent="0.25">
      <c r="CR327" s="45"/>
      <c r="CS327" s="45"/>
      <c r="CT327" s="45"/>
      <c r="DD327" s="38"/>
      <c r="DE327" s="38"/>
      <c r="DF327" s="38"/>
      <c r="DG327" s="38"/>
    </row>
    <row r="328" spans="96:111" ht="13.2" x14ac:dyDescent="0.25">
      <c r="CR328" s="45"/>
      <c r="CS328" s="45"/>
      <c r="CT328" s="45"/>
      <c r="DD328" s="38"/>
      <c r="DE328" s="38"/>
      <c r="DF328" s="38"/>
      <c r="DG328" s="38"/>
    </row>
    <row r="329" spans="96:111" ht="13.2" x14ac:dyDescent="0.25">
      <c r="CR329" s="45"/>
      <c r="CS329" s="45"/>
      <c r="CT329" s="45"/>
      <c r="DD329" s="38"/>
      <c r="DE329" s="38"/>
      <c r="DF329" s="38"/>
      <c r="DG329" s="38"/>
    </row>
    <row r="330" spans="96:111" ht="13.2" x14ac:dyDescent="0.25">
      <c r="CR330" s="45"/>
      <c r="CS330" s="45"/>
      <c r="CT330" s="45"/>
      <c r="DD330" s="38"/>
      <c r="DE330" s="38"/>
      <c r="DF330" s="38"/>
      <c r="DG330" s="38"/>
    </row>
    <row r="331" spans="96:111" ht="13.2" x14ac:dyDescent="0.25">
      <c r="CR331" s="45"/>
      <c r="CS331" s="45"/>
      <c r="CT331" s="45"/>
      <c r="DD331" s="38"/>
      <c r="DE331" s="38"/>
      <c r="DF331" s="38"/>
      <c r="DG331" s="38"/>
    </row>
    <row r="332" spans="96:111" ht="13.2" x14ac:dyDescent="0.25">
      <c r="CR332" s="45"/>
      <c r="CS332" s="45"/>
      <c r="CT332" s="45"/>
      <c r="DD332" s="38"/>
      <c r="DE332" s="38"/>
      <c r="DF332" s="38"/>
      <c r="DG332" s="38"/>
    </row>
    <row r="333" spans="96:111" ht="13.2" x14ac:dyDescent="0.25">
      <c r="CR333" s="45"/>
      <c r="CS333" s="45"/>
      <c r="CT333" s="45"/>
      <c r="DD333" s="38"/>
      <c r="DE333" s="38"/>
      <c r="DF333" s="38"/>
      <c r="DG333" s="38"/>
    </row>
    <row r="334" spans="96:111" ht="13.2" x14ac:dyDescent="0.25">
      <c r="CR334" s="45"/>
      <c r="CS334" s="45"/>
      <c r="CT334" s="45"/>
      <c r="DD334" s="38"/>
      <c r="DE334" s="38"/>
      <c r="DF334" s="38"/>
      <c r="DG334" s="38"/>
    </row>
    <row r="335" spans="96:111" ht="13.2" x14ac:dyDescent="0.25">
      <c r="CR335" s="45"/>
      <c r="CS335" s="45"/>
      <c r="CT335" s="45"/>
      <c r="DD335" s="38"/>
      <c r="DE335" s="38"/>
      <c r="DF335" s="38"/>
      <c r="DG335" s="38"/>
    </row>
    <row r="336" spans="96:111" ht="13.2" x14ac:dyDescent="0.25">
      <c r="CR336" s="45"/>
      <c r="CS336" s="45"/>
      <c r="CT336" s="45"/>
      <c r="DD336" s="38"/>
      <c r="DE336" s="38"/>
      <c r="DF336" s="38"/>
      <c r="DG336" s="38"/>
    </row>
    <row r="337" spans="96:111" ht="13.2" x14ac:dyDescent="0.25">
      <c r="CR337" s="45"/>
      <c r="CS337" s="45"/>
      <c r="CT337" s="45"/>
      <c r="DD337" s="38"/>
      <c r="DE337" s="38"/>
      <c r="DF337" s="38"/>
      <c r="DG337" s="38"/>
    </row>
    <row r="338" spans="96:111" ht="13.2" x14ac:dyDescent="0.25">
      <c r="CR338" s="45"/>
      <c r="CS338" s="45"/>
      <c r="CT338" s="45"/>
      <c r="DD338" s="38"/>
      <c r="DE338" s="38"/>
      <c r="DF338" s="38"/>
      <c r="DG338" s="38"/>
    </row>
    <row r="339" spans="96:111" ht="13.2" x14ac:dyDescent="0.25">
      <c r="CR339" s="45"/>
      <c r="CS339" s="45"/>
      <c r="CT339" s="45"/>
      <c r="DD339" s="38"/>
      <c r="DE339" s="38"/>
      <c r="DF339" s="38"/>
      <c r="DG339" s="38"/>
    </row>
    <row r="340" spans="96:111" ht="13.2" x14ac:dyDescent="0.25">
      <c r="CR340" s="45"/>
      <c r="CS340" s="45"/>
      <c r="CT340" s="45"/>
      <c r="DD340" s="38"/>
      <c r="DE340" s="38"/>
      <c r="DF340" s="38"/>
      <c r="DG340" s="38"/>
    </row>
    <row r="341" spans="96:111" ht="13.2" x14ac:dyDescent="0.25">
      <c r="CR341" s="45"/>
      <c r="CS341" s="45"/>
      <c r="CT341" s="45"/>
      <c r="DD341" s="38"/>
      <c r="DE341" s="38"/>
      <c r="DF341" s="38"/>
      <c r="DG341" s="38"/>
    </row>
    <row r="342" spans="96:111" ht="13.2" x14ac:dyDescent="0.25">
      <c r="CR342" s="45"/>
      <c r="CS342" s="45"/>
      <c r="CT342" s="45"/>
      <c r="DD342" s="38"/>
      <c r="DE342" s="38"/>
      <c r="DF342" s="38"/>
      <c r="DG342" s="38"/>
    </row>
    <row r="343" spans="96:111" ht="13.2" x14ac:dyDescent="0.25">
      <c r="CR343" s="45"/>
      <c r="CS343" s="45"/>
      <c r="CT343" s="45"/>
      <c r="DD343" s="38"/>
      <c r="DE343" s="38"/>
      <c r="DF343" s="38"/>
      <c r="DG343" s="38"/>
    </row>
    <row r="344" spans="96:111" ht="13.2" x14ac:dyDescent="0.25">
      <c r="CR344" s="45"/>
      <c r="CS344" s="45"/>
      <c r="CT344" s="45"/>
      <c r="DD344" s="38"/>
      <c r="DE344" s="38"/>
      <c r="DF344" s="38"/>
      <c r="DG344" s="38"/>
    </row>
    <row r="345" spans="96:111" ht="13.2" x14ac:dyDescent="0.25">
      <c r="CR345" s="45"/>
      <c r="CS345" s="45"/>
      <c r="CT345" s="45"/>
      <c r="DD345" s="38"/>
      <c r="DE345" s="38"/>
      <c r="DF345" s="38"/>
      <c r="DG345" s="38"/>
    </row>
    <row r="346" spans="96:111" ht="13.2" x14ac:dyDescent="0.25">
      <c r="CR346" s="45"/>
      <c r="CS346" s="45"/>
      <c r="CT346" s="45"/>
      <c r="DD346" s="38"/>
      <c r="DE346" s="38"/>
      <c r="DF346" s="38"/>
      <c r="DG346" s="38"/>
    </row>
    <row r="347" spans="96:111" ht="13.2" x14ac:dyDescent="0.25">
      <c r="CR347" s="45"/>
      <c r="CS347" s="45"/>
      <c r="CT347" s="45"/>
      <c r="DD347" s="38"/>
      <c r="DE347" s="38"/>
      <c r="DF347" s="38"/>
      <c r="DG347" s="38"/>
    </row>
    <row r="348" spans="96:111" ht="13.2" x14ac:dyDescent="0.25">
      <c r="CR348" s="45"/>
      <c r="CS348" s="45"/>
      <c r="CT348" s="45"/>
      <c r="DD348" s="38"/>
      <c r="DE348" s="38"/>
      <c r="DF348" s="38"/>
      <c r="DG348" s="38"/>
    </row>
    <row r="349" spans="96:111" ht="13.2" x14ac:dyDescent="0.25">
      <c r="CR349" s="45"/>
      <c r="CS349" s="45"/>
      <c r="CT349" s="45"/>
      <c r="DD349" s="38"/>
      <c r="DE349" s="38"/>
      <c r="DF349" s="38"/>
      <c r="DG349" s="38"/>
    </row>
    <row r="350" spans="96:111" ht="13.2" x14ac:dyDescent="0.25">
      <c r="CR350" s="45"/>
      <c r="CS350" s="45"/>
      <c r="CT350" s="45"/>
      <c r="DD350" s="38"/>
      <c r="DE350" s="38"/>
      <c r="DF350" s="38"/>
      <c r="DG350" s="38"/>
    </row>
    <row r="351" spans="96:111" ht="13.2" x14ac:dyDescent="0.25">
      <c r="CR351" s="45"/>
      <c r="CS351" s="45"/>
      <c r="CT351" s="45"/>
      <c r="DD351" s="38"/>
      <c r="DE351" s="38"/>
      <c r="DF351" s="38"/>
      <c r="DG351" s="38"/>
    </row>
    <row r="352" spans="96:111" ht="13.2" x14ac:dyDescent="0.25">
      <c r="CR352" s="45"/>
      <c r="CS352" s="45"/>
      <c r="CT352" s="45"/>
      <c r="DD352" s="38"/>
      <c r="DE352" s="38"/>
      <c r="DF352" s="38"/>
      <c r="DG352" s="38"/>
    </row>
    <row r="353" spans="96:111" ht="13.2" x14ac:dyDescent="0.25">
      <c r="CR353" s="45"/>
      <c r="CS353" s="45"/>
      <c r="CT353" s="45"/>
      <c r="DD353" s="38"/>
      <c r="DE353" s="38"/>
      <c r="DF353" s="38"/>
      <c r="DG353" s="38"/>
    </row>
    <row r="354" spans="96:111" ht="13.2" x14ac:dyDescent="0.25">
      <c r="CR354" s="45"/>
      <c r="CS354" s="45"/>
      <c r="CT354" s="45"/>
      <c r="DD354" s="38"/>
      <c r="DE354" s="38"/>
      <c r="DF354" s="38"/>
      <c r="DG354" s="38"/>
    </row>
    <row r="355" spans="96:111" ht="13.2" x14ac:dyDescent="0.25">
      <c r="CR355" s="45"/>
      <c r="CS355" s="45"/>
      <c r="CT355" s="45"/>
      <c r="DD355" s="38"/>
      <c r="DE355" s="38"/>
      <c r="DF355" s="38"/>
      <c r="DG355" s="38"/>
    </row>
    <row r="356" spans="96:111" ht="13.2" x14ac:dyDescent="0.25">
      <c r="CR356" s="45"/>
      <c r="CS356" s="45"/>
      <c r="CT356" s="45"/>
      <c r="DD356" s="38"/>
      <c r="DE356" s="38"/>
      <c r="DF356" s="38"/>
      <c r="DG356" s="38"/>
    </row>
    <row r="357" spans="96:111" ht="13.2" x14ac:dyDescent="0.25">
      <c r="CR357" s="45"/>
      <c r="CS357" s="45"/>
      <c r="CT357" s="45"/>
      <c r="DD357" s="38"/>
      <c r="DE357" s="38"/>
      <c r="DF357" s="38"/>
      <c r="DG357" s="38"/>
    </row>
    <row r="358" spans="96:111" ht="13.2" x14ac:dyDescent="0.25">
      <c r="CR358" s="45"/>
      <c r="CS358" s="45"/>
      <c r="CT358" s="45"/>
      <c r="DD358" s="38"/>
      <c r="DE358" s="38"/>
      <c r="DF358" s="38"/>
      <c r="DG358" s="38"/>
    </row>
    <row r="359" spans="96:111" ht="13.2" x14ac:dyDescent="0.25">
      <c r="CR359" s="45"/>
      <c r="CS359" s="45"/>
      <c r="CT359" s="45"/>
      <c r="DD359" s="38"/>
      <c r="DE359" s="38"/>
      <c r="DF359" s="38"/>
      <c r="DG359" s="38"/>
    </row>
    <row r="360" spans="96:111" ht="13.2" x14ac:dyDescent="0.25">
      <c r="CR360" s="45"/>
      <c r="CS360" s="45"/>
      <c r="CT360" s="45"/>
      <c r="DD360" s="38"/>
      <c r="DE360" s="38"/>
      <c r="DF360" s="38"/>
      <c r="DG360" s="38"/>
    </row>
    <row r="361" spans="96:111" ht="13.2" x14ac:dyDescent="0.25">
      <c r="CR361" s="45"/>
      <c r="CS361" s="45"/>
      <c r="CT361" s="45"/>
      <c r="DD361" s="38"/>
      <c r="DE361" s="38"/>
      <c r="DF361" s="38"/>
      <c r="DG361" s="38"/>
    </row>
    <row r="362" spans="96:111" ht="13.2" x14ac:dyDescent="0.25">
      <c r="CR362" s="45"/>
      <c r="CS362" s="45"/>
      <c r="CT362" s="45"/>
      <c r="DD362" s="38"/>
      <c r="DE362" s="38"/>
      <c r="DF362" s="38"/>
      <c r="DG362" s="38"/>
    </row>
    <row r="363" spans="96:111" ht="13.2" x14ac:dyDescent="0.25">
      <c r="CR363" s="45"/>
      <c r="CS363" s="45"/>
      <c r="CT363" s="45"/>
      <c r="DD363" s="38"/>
      <c r="DE363" s="38"/>
      <c r="DF363" s="38"/>
      <c r="DG363" s="38"/>
    </row>
    <row r="364" spans="96:111" ht="13.2" x14ac:dyDescent="0.25">
      <c r="CR364" s="45"/>
      <c r="CS364" s="45"/>
      <c r="CT364" s="45"/>
      <c r="DD364" s="38"/>
      <c r="DE364" s="38"/>
      <c r="DF364" s="38"/>
      <c r="DG364" s="38"/>
    </row>
    <row r="365" spans="96:111" ht="13.2" x14ac:dyDescent="0.25">
      <c r="CR365" s="45"/>
      <c r="CS365" s="45"/>
      <c r="CT365" s="45"/>
      <c r="DD365" s="38"/>
      <c r="DE365" s="38"/>
      <c r="DF365" s="38"/>
      <c r="DG365" s="38"/>
    </row>
    <row r="366" spans="96:111" ht="13.2" x14ac:dyDescent="0.25">
      <c r="CR366" s="45"/>
      <c r="CS366" s="45"/>
      <c r="CT366" s="45"/>
      <c r="DD366" s="38"/>
      <c r="DE366" s="38"/>
      <c r="DF366" s="38"/>
      <c r="DG366" s="38"/>
    </row>
    <row r="367" spans="96:111" ht="13.2" x14ac:dyDescent="0.25">
      <c r="CR367" s="45"/>
      <c r="CS367" s="45"/>
      <c r="CT367" s="45"/>
      <c r="DD367" s="38"/>
      <c r="DE367" s="38"/>
      <c r="DF367" s="38"/>
      <c r="DG367" s="38"/>
    </row>
    <row r="368" spans="96:111" ht="13.2" x14ac:dyDescent="0.25">
      <c r="CR368" s="45"/>
      <c r="CS368" s="45"/>
      <c r="CT368" s="45"/>
      <c r="DD368" s="38"/>
      <c r="DE368" s="38"/>
      <c r="DF368" s="38"/>
      <c r="DG368" s="38"/>
    </row>
    <row r="369" spans="96:111" ht="13.2" x14ac:dyDescent="0.25">
      <c r="CR369" s="45"/>
      <c r="CS369" s="45"/>
      <c r="CT369" s="45"/>
      <c r="DD369" s="38"/>
      <c r="DE369" s="38"/>
      <c r="DF369" s="38"/>
      <c r="DG369" s="38"/>
    </row>
    <row r="370" spans="96:111" ht="13.2" x14ac:dyDescent="0.25">
      <c r="CR370" s="45"/>
      <c r="CS370" s="45"/>
      <c r="CT370" s="45"/>
      <c r="DD370" s="38"/>
      <c r="DE370" s="38"/>
      <c r="DF370" s="38"/>
      <c r="DG370" s="38"/>
    </row>
    <row r="371" spans="96:111" ht="13.2" x14ac:dyDescent="0.25">
      <c r="CR371" s="45"/>
      <c r="CS371" s="45"/>
      <c r="CT371" s="45"/>
      <c r="DD371" s="38"/>
      <c r="DE371" s="38"/>
      <c r="DF371" s="38"/>
      <c r="DG371" s="38"/>
    </row>
    <row r="372" spans="96:111" ht="13.2" x14ac:dyDescent="0.25">
      <c r="CR372" s="45"/>
      <c r="CS372" s="45"/>
      <c r="CT372" s="45"/>
      <c r="DD372" s="38"/>
      <c r="DE372" s="38"/>
      <c r="DF372" s="38"/>
      <c r="DG372" s="38"/>
    </row>
    <row r="373" spans="96:111" ht="13.2" x14ac:dyDescent="0.25">
      <c r="CR373" s="45"/>
      <c r="CS373" s="45"/>
      <c r="CT373" s="45"/>
      <c r="DD373" s="38"/>
      <c r="DE373" s="38"/>
      <c r="DF373" s="38"/>
      <c r="DG373" s="38"/>
    </row>
    <row r="374" spans="96:111" ht="13.2" x14ac:dyDescent="0.25">
      <c r="CR374" s="45"/>
      <c r="CS374" s="45"/>
      <c r="CT374" s="45"/>
      <c r="DD374" s="38"/>
      <c r="DE374" s="38"/>
      <c r="DF374" s="38"/>
      <c r="DG374" s="38"/>
    </row>
    <row r="375" spans="96:111" ht="13.2" x14ac:dyDescent="0.25">
      <c r="CR375" s="45"/>
      <c r="CS375" s="45"/>
      <c r="CT375" s="45"/>
      <c r="DD375" s="38"/>
      <c r="DE375" s="38"/>
      <c r="DF375" s="38"/>
      <c r="DG375" s="38"/>
    </row>
    <row r="376" spans="96:111" ht="13.2" x14ac:dyDescent="0.25">
      <c r="CR376" s="45"/>
      <c r="CS376" s="45"/>
      <c r="CT376" s="45"/>
      <c r="DD376" s="38"/>
      <c r="DE376" s="38"/>
      <c r="DF376" s="38"/>
      <c r="DG376" s="38"/>
    </row>
    <row r="377" spans="96:111" ht="13.2" x14ac:dyDescent="0.25">
      <c r="CR377" s="45"/>
      <c r="CS377" s="45"/>
      <c r="CT377" s="45"/>
      <c r="DD377" s="38"/>
      <c r="DE377" s="38"/>
      <c r="DF377" s="38"/>
      <c r="DG377" s="38"/>
    </row>
    <row r="378" spans="96:111" ht="13.2" x14ac:dyDescent="0.25">
      <c r="CR378" s="45"/>
      <c r="CS378" s="45"/>
      <c r="CT378" s="45"/>
      <c r="DD378" s="38"/>
      <c r="DE378" s="38"/>
      <c r="DF378" s="38"/>
      <c r="DG378" s="38"/>
    </row>
    <row r="379" spans="96:111" ht="13.2" x14ac:dyDescent="0.25">
      <c r="CR379" s="45"/>
      <c r="CS379" s="45"/>
      <c r="CT379" s="45"/>
      <c r="DD379" s="38"/>
      <c r="DE379" s="38"/>
      <c r="DF379" s="38"/>
      <c r="DG379" s="38"/>
    </row>
    <row r="380" spans="96:111" ht="13.2" x14ac:dyDescent="0.25">
      <c r="CR380" s="45"/>
      <c r="CS380" s="45"/>
      <c r="CT380" s="45"/>
      <c r="DD380" s="38"/>
      <c r="DE380" s="38"/>
      <c r="DF380" s="38"/>
      <c r="DG380" s="38"/>
    </row>
    <row r="381" spans="96:111" ht="13.2" x14ac:dyDescent="0.25">
      <c r="CR381" s="45"/>
      <c r="CS381" s="45"/>
      <c r="CT381" s="45"/>
      <c r="DD381" s="38"/>
      <c r="DE381" s="38"/>
      <c r="DF381" s="38"/>
      <c r="DG381" s="38"/>
    </row>
    <row r="382" spans="96:111" ht="13.2" x14ac:dyDescent="0.25">
      <c r="CR382" s="45"/>
      <c r="CS382" s="45"/>
      <c r="CT382" s="45"/>
      <c r="DD382" s="38"/>
      <c r="DE382" s="38"/>
      <c r="DF382" s="38"/>
      <c r="DG382" s="38"/>
    </row>
    <row r="383" spans="96:111" ht="13.2" x14ac:dyDescent="0.25">
      <c r="CR383" s="45"/>
      <c r="CS383" s="45"/>
      <c r="CT383" s="45"/>
      <c r="DD383" s="38"/>
      <c r="DE383" s="38"/>
      <c r="DF383" s="38"/>
      <c r="DG383" s="38"/>
    </row>
    <row r="384" spans="96:111" ht="13.2" x14ac:dyDescent="0.25">
      <c r="CR384" s="45"/>
      <c r="CS384" s="45"/>
      <c r="CT384" s="45"/>
      <c r="DD384" s="38"/>
      <c r="DE384" s="38"/>
      <c r="DF384" s="38"/>
      <c r="DG384" s="38"/>
    </row>
    <row r="385" spans="96:111" ht="13.2" x14ac:dyDescent="0.25">
      <c r="CR385" s="45"/>
      <c r="CS385" s="45"/>
      <c r="CT385" s="45"/>
      <c r="DD385" s="38"/>
      <c r="DE385" s="38"/>
      <c r="DF385" s="38"/>
      <c r="DG385" s="38"/>
    </row>
    <row r="386" spans="96:111" ht="13.2" x14ac:dyDescent="0.25">
      <c r="CR386" s="45"/>
      <c r="CS386" s="45"/>
      <c r="CT386" s="45"/>
      <c r="DD386" s="38"/>
      <c r="DE386" s="38"/>
      <c r="DF386" s="38"/>
      <c r="DG386" s="38"/>
    </row>
    <row r="387" spans="96:111" ht="13.2" x14ac:dyDescent="0.25">
      <c r="CR387" s="45"/>
      <c r="CS387" s="45"/>
      <c r="CT387" s="45"/>
      <c r="DD387" s="38"/>
      <c r="DE387" s="38"/>
      <c r="DF387" s="38"/>
      <c r="DG387" s="38"/>
    </row>
    <row r="388" spans="96:111" ht="13.2" x14ac:dyDescent="0.25">
      <c r="CR388" s="45"/>
      <c r="CS388" s="45"/>
      <c r="CT388" s="45"/>
      <c r="DD388" s="38"/>
      <c r="DE388" s="38"/>
      <c r="DF388" s="38"/>
      <c r="DG388" s="38"/>
    </row>
    <row r="389" spans="96:111" ht="13.2" x14ac:dyDescent="0.25">
      <c r="CR389" s="45"/>
      <c r="CS389" s="45"/>
      <c r="CT389" s="45"/>
      <c r="DD389" s="38"/>
      <c r="DE389" s="38"/>
      <c r="DF389" s="38"/>
      <c r="DG389" s="38"/>
    </row>
    <row r="390" spans="96:111" ht="13.2" x14ac:dyDescent="0.25">
      <c r="CR390" s="45"/>
      <c r="CS390" s="45"/>
      <c r="CT390" s="45"/>
      <c r="DD390" s="38"/>
      <c r="DE390" s="38"/>
      <c r="DF390" s="38"/>
      <c r="DG390" s="38"/>
    </row>
    <row r="391" spans="96:111" ht="13.2" x14ac:dyDescent="0.25">
      <c r="CR391" s="45"/>
      <c r="CS391" s="45"/>
      <c r="CT391" s="45"/>
      <c r="DD391" s="38"/>
      <c r="DE391" s="38"/>
      <c r="DF391" s="38"/>
      <c r="DG391" s="38"/>
    </row>
    <row r="392" spans="96:111" ht="13.2" x14ac:dyDescent="0.25">
      <c r="CR392" s="45"/>
      <c r="CS392" s="45"/>
      <c r="CT392" s="45"/>
      <c r="DD392" s="38"/>
      <c r="DE392" s="38"/>
      <c r="DF392" s="38"/>
      <c r="DG392" s="38"/>
    </row>
    <row r="393" spans="96:111" ht="13.2" x14ac:dyDescent="0.25">
      <c r="CR393" s="45"/>
      <c r="CS393" s="45"/>
      <c r="CT393" s="45"/>
      <c r="DD393" s="38"/>
      <c r="DE393" s="38"/>
      <c r="DF393" s="38"/>
      <c r="DG393" s="38"/>
    </row>
    <row r="394" spans="96:111" ht="13.2" x14ac:dyDescent="0.25">
      <c r="CR394" s="45"/>
      <c r="CS394" s="45"/>
      <c r="CT394" s="45"/>
      <c r="DD394" s="38"/>
      <c r="DE394" s="38"/>
      <c r="DF394" s="38"/>
      <c r="DG394" s="38"/>
    </row>
    <row r="395" spans="96:111" ht="13.2" x14ac:dyDescent="0.25">
      <c r="CR395" s="45"/>
      <c r="CS395" s="45"/>
      <c r="CT395" s="45"/>
      <c r="DD395" s="38"/>
      <c r="DE395" s="38"/>
      <c r="DF395" s="38"/>
      <c r="DG395" s="38"/>
    </row>
    <row r="396" spans="96:111" ht="13.2" x14ac:dyDescent="0.25">
      <c r="CR396" s="45"/>
      <c r="CS396" s="45"/>
      <c r="CT396" s="45"/>
      <c r="DD396" s="38"/>
      <c r="DE396" s="38"/>
      <c r="DF396" s="38"/>
      <c r="DG396" s="38"/>
    </row>
    <row r="397" spans="96:111" ht="13.2" x14ac:dyDescent="0.25">
      <c r="CR397" s="45"/>
      <c r="CS397" s="45"/>
      <c r="CT397" s="45"/>
      <c r="DD397" s="38"/>
      <c r="DE397" s="38"/>
      <c r="DF397" s="38"/>
      <c r="DG397" s="38"/>
    </row>
    <row r="398" spans="96:111" ht="13.2" x14ac:dyDescent="0.25">
      <c r="CR398" s="45"/>
      <c r="CS398" s="45"/>
      <c r="CT398" s="45"/>
      <c r="DD398" s="38"/>
      <c r="DE398" s="38"/>
      <c r="DF398" s="38"/>
      <c r="DG398" s="38"/>
    </row>
    <row r="399" spans="96:111" ht="13.2" x14ac:dyDescent="0.25">
      <c r="CR399" s="45"/>
      <c r="CS399" s="45"/>
      <c r="CT399" s="45"/>
      <c r="DD399" s="38"/>
      <c r="DE399" s="38"/>
      <c r="DF399" s="38"/>
      <c r="DG399" s="38"/>
    </row>
    <row r="400" spans="96:111" ht="13.2" x14ac:dyDescent="0.25">
      <c r="CR400" s="45"/>
      <c r="CS400" s="45"/>
      <c r="CT400" s="45"/>
      <c r="DD400" s="38"/>
      <c r="DE400" s="38"/>
      <c r="DF400" s="38"/>
      <c r="DG400" s="38"/>
    </row>
    <row r="401" spans="96:111" ht="13.2" x14ac:dyDescent="0.25">
      <c r="CR401" s="45"/>
      <c r="CS401" s="45"/>
      <c r="CT401" s="45"/>
      <c r="DD401" s="38"/>
      <c r="DE401" s="38"/>
      <c r="DF401" s="38"/>
      <c r="DG401" s="38"/>
    </row>
    <row r="402" spans="96:111" ht="13.2" x14ac:dyDescent="0.25">
      <c r="CR402" s="45"/>
      <c r="CS402" s="45"/>
      <c r="CT402" s="45"/>
      <c r="DD402" s="38"/>
      <c r="DE402" s="38"/>
      <c r="DF402" s="38"/>
      <c r="DG402" s="38"/>
    </row>
    <row r="403" spans="96:111" ht="13.2" x14ac:dyDescent="0.25">
      <c r="CR403" s="45"/>
      <c r="CS403" s="45"/>
      <c r="CT403" s="45"/>
      <c r="DD403" s="38"/>
      <c r="DE403" s="38"/>
      <c r="DF403" s="38"/>
      <c r="DG403" s="38"/>
    </row>
    <row r="404" spans="96:111" ht="13.2" x14ac:dyDescent="0.25">
      <c r="CR404" s="45"/>
      <c r="CS404" s="45"/>
      <c r="CT404" s="45"/>
      <c r="DD404" s="38"/>
      <c r="DE404" s="38"/>
      <c r="DF404" s="38"/>
      <c r="DG404" s="38"/>
    </row>
    <row r="405" spans="96:111" ht="13.2" x14ac:dyDescent="0.25">
      <c r="CR405" s="45"/>
      <c r="CS405" s="45"/>
      <c r="CT405" s="45"/>
      <c r="DD405" s="38"/>
      <c r="DE405" s="38"/>
      <c r="DF405" s="38"/>
      <c r="DG405" s="38"/>
    </row>
    <row r="406" spans="96:111" ht="13.2" x14ac:dyDescent="0.25">
      <c r="CR406" s="45"/>
      <c r="CS406" s="45"/>
      <c r="CT406" s="45"/>
      <c r="DD406" s="38"/>
      <c r="DE406" s="38"/>
      <c r="DF406" s="38"/>
      <c r="DG406" s="38"/>
    </row>
    <row r="407" spans="96:111" ht="13.2" x14ac:dyDescent="0.25">
      <c r="CR407" s="45"/>
      <c r="CS407" s="45"/>
      <c r="CT407" s="45"/>
      <c r="DD407" s="38"/>
      <c r="DE407" s="38"/>
      <c r="DF407" s="38"/>
      <c r="DG407" s="38"/>
    </row>
    <row r="408" spans="96:111" ht="13.2" x14ac:dyDescent="0.25">
      <c r="CR408" s="45"/>
      <c r="CS408" s="45"/>
      <c r="CT408" s="45"/>
      <c r="DD408" s="38"/>
      <c r="DE408" s="38"/>
      <c r="DF408" s="38"/>
      <c r="DG408" s="38"/>
    </row>
    <row r="409" spans="96:111" ht="13.2" x14ac:dyDescent="0.25">
      <c r="CR409" s="45"/>
      <c r="CS409" s="45"/>
      <c r="CT409" s="45"/>
      <c r="DD409" s="38"/>
      <c r="DE409" s="38"/>
      <c r="DF409" s="38"/>
      <c r="DG409" s="38"/>
    </row>
    <row r="410" spans="96:111" ht="13.2" x14ac:dyDescent="0.25">
      <c r="CR410" s="45"/>
      <c r="CS410" s="45"/>
      <c r="CT410" s="45"/>
      <c r="DD410" s="38"/>
      <c r="DE410" s="38"/>
      <c r="DF410" s="38"/>
      <c r="DG410" s="38"/>
    </row>
    <row r="411" spans="96:111" ht="13.2" x14ac:dyDescent="0.25">
      <c r="CR411" s="45"/>
      <c r="CS411" s="45"/>
      <c r="CT411" s="45"/>
      <c r="DD411" s="38"/>
      <c r="DE411" s="38"/>
      <c r="DF411" s="38"/>
      <c r="DG411" s="38"/>
    </row>
    <row r="412" spans="96:111" ht="13.2" x14ac:dyDescent="0.25">
      <c r="CR412" s="45"/>
      <c r="CS412" s="45"/>
      <c r="CT412" s="45"/>
      <c r="DD412" s="38"/>
      <c r="DE412" s="38"/>
      <c r="DF412" s="38"/>
      <c r="DG412" s="38"/>
    </row>
    <row r="413" spans="96:111" ht="13.2" x14ac:dyDescent="0.25">
      <c r="CR413" s="45"/>
      <c r="CS413" s="45"/>
      <c r="CT413" s="45"/>
      <c r="DD413" s="38"/>
      <c r="DE413" s="38"/>
      <c r="DF413" s="38"/>
      <c r="DG413" s="38"/>
    </row>
    <row r="414" spans="96:111" ht="13.2" x14ac:dyDescent="0.25">
      <c r="CR414" s="45"/>
      <c r="CS414" s="45"/>
      <c r="CT414" s="45"/>
      <c r="DD414" s="38"/>
      <c r="DE414" s="38"/>
      <c r="DF414" s="38"/>
      <c r="DG414" s="38"/>
    </row>
    <row r="415" spans="96:111" ht="13.2" x14ac:dyDescent="0.25">
      <c r="CR415" s="45"/>
      <c r="CS415" s="45"/>
      <c r="CT415" s="45"/>
      <c r="DD415" s="38"/>
      <c r="DE415" s="38"/>
      <c r="DF415" s="38"/>
      <c r="DG415" s="38"/>
    </row>
    <row r="416" spans="96:111" ht="13.2" x14ac:dyDescent="0.25">
      <c r="CR416" s="45"/>
      <c r="CS416" s="45"/>
      <c r="CT416" s="45"/>
      <c r="DD416" s="38"/>
      <c r="DE416" s="38"/>
      <c r="DF416" s="38"/>
      <c r="DG416" s="38"/>
    </row>
    <row r="417" spans="96:111" ht="13.2" x14ac:dyDescent="0.25">
      <c r="CR417" s="45"/>
      <c r="CS417" s="45"/>
      <c r="CT417" s="45"/>
      <c r="DD417" s="38"/>
      <c r="DE417" s="38"/>
      <c r="DF417" s="38"/>
      <c r="DG417" s="38"/>
    </row>
    <row r="418" spans="96:111" ht="13.2" x14ac:dyDescent="0.25">
      <c r="CR418" s="45"/>
      <c r="CS418" s="45"/>
      <c r="CT418" s="45"/>
      <c r="DD418" s="38"/>
      <c r="DE418" s="38"/>
      <c r="DF418" s="38"/>
      <c r="DG418" s="38"/>
    </row>
    <row r="419" spans="96:111" ht="13.2" x14ac:dyDescent="0.25">
      <c r="CR419" s="45"/>
      <c r="CS419" s="45"/>
      <c r="CT419" s="45"/>
      <c r="DD419" s="38"/>
      <c r="DE419" s="38"/>
      <c r="DF419" s="38"/>
      <c r="DG419" s="38"/>
    </row>
    <row r="420" spans="96:111" ht="13.2" x14ac:dyDescent="0.25">
      <c r="CR420" s="45"/>
      <c r="CS420" s="45"/>
      <c r="CT420" s="45"/>
      <c r="DD420" s="38"/>
      <c r="DE420" s="38"/>
      <c r="DF420" s="38"/>
      <c r="DG420" s="38"/>
    </row>
    <row r="421" spans="96:111" ht="13.2" x14ac:dyDescent="0.25">
      <c r="CR421" s="45"/>
      <c r="CS421" s="45"/>
      <c r="CT421" s="45"/>
      <c r="DD421" s="38"/>
      <c r="DE421" s="38"/>
      <c r="DF421" s="38"/>
      <c r="DG421" s="38"/>
    </row>
    <row r="422" spans="96:111" ht="13.2" x14ac:dyDescent="0.25">
      <c r="CR422" s="45"/>
      <c r="CS422" s="45"/>
      <c r="CT422" s="45"/>
      <c r="DD422" s="38"/>
      <c r="DE422" s="38"/>
      <c r="DF422" s="38"/>
      <c r="DG422" s="38"/>
    </row>
    <row r="423" spans="96:111" ht="13.2" x14ac:dyDescent="0.25">
      <c r="CR423" s="45"/>
      <c r="CS423" s="45"/>
      <c r="CT423" s="45"/>
      <c r="DD423" s="38"/>
      <c r="DE423" s="38"/>
      <c r="DF423" s="38"/>
      <c r="DG423" s="38"/>
    </row>
    <row r="424" spans="96:111" ht="13.2" x14ac:dyDescent="0.25">
      <c r="CR424" s="45"/>
      <c r="CS424" s="45"/>
      <c r="CT424" s="45"/>
      <c r="DD424" s="38"/>
      <c r="DE424" s="38"/>
      <c r="DF424" s="38"/>
      <c r="DG424" s="38"/>
    </row>
    <row r="425" spans="96:111" ht="13.2" x14ac:dyDescent="0.25">
      <c r="CR425" s="45"/>
      <c r="CS425" s="45"/>
      <c r="CT425" s="45"/>
      <c r="DD425" s="38"/>
      <c r="DE425" s="38"/>
      <c r="DF425" s="38"/>
      <c r="DG425" s="38"/>
    </row>
    <row r="426" spans="96:111" ht="13.2" x14ac:dyDescent="0.25">
      <c r="CR426" s="45"/>
      <c r="CS426" s="45"/>
      <c r="CT426" s="45"/>
      <c r="DD426" s="38"/>
      <c r="DE426" s="38"/>
      <c r="DF426" s="38"/>
      <c r="DG426" s="38"/>
    </row>
    <row r="427" spans="96:111" ht="13.2" x14ac:dyDescent="0.25">
      <c r="CR427" s="45"/>
      <c r="CS427" s="45"/>
      <c r="CT427" s="45"/>
      <c r="DD427" s="38"/>
      <c r="DE427" s="38"/>
      <c r="DF427" s="38"/>
      <c r="DG427" s="38"/>
    </row>
    <row r="428" spans="96:111" ht="13.2" x14ac:dyDescent="0.25">
      <c r="CR428" s="45"/>
      <c r="CS428" s="45"/>
      <c r="CT428" s="45"/>
      <c r="DD428" s="38"/>
      <c r="DE428" s="38"/>
      <c r="DF428" s="38"/>
      <c r="DG428" s="38"/>
    </row>
    <row r="429" spans="96:111" ht="13.2" x14ac:dyDescent="0.25">
      <c r="CR429" s="45"/>
      <c r="CS429" s="45"/>
      <c r="CT429" s="45"/>
      <c r="DD429" s="38"/>
      <c r="DE429" s="38"/>
      <c r="DF429" s="38"/>
      <c r="DG429" s="38"/>
    </row>
    <row r="430" spans="96:111" ht="13.2" x14ac:dyDescent="0.25">
      <c r="CR430" s="45"/>
      <c r="CS430" s="45"/>
      <c r="CT430" s="45"/>
      <c r="DD430" s="38"/>
      <c r="DE430" s="38"/>
      <c r="DF430" s="38"/>
      <c r="DG430" s="38"/>
    </row>
    <row r="431" spans="96:111" ht="13.2" x14ac:dyDescent="0.25">
      <c r="CR431" s="45"/>
      <c r="CS431" s="45"/>
      <c r="CT431" s="45"/>
      <c r="DD431" s="38"/>
      <c r="DE431" s="38"/>
      <c r="DF431" s="38"/>
      <c r="DG431" s="38"/>
    </row>
    <row r="432" spans="96:111" ht="13.2" x14ac:dyDescent="0.25">
      <c r="CR432" s="45"/>
      <c r="CS432" s="45"/>
      <c r="CT432" s="45"/>
      <c r="DD432" s="38"/>
      <c r="DE432" s="38"/>
      <c r="DF432" s="38"/>
      <c r="DG432" s="38"/>
    </row>
    <row r="433" spans="96:111" ht="13.2" x14ac:dyDescent="0.25">
      <c r="CR433" s="45"/>
      <c r="CS433" s="45"/>
      <c r="CT433" s="45"/>
      <c r="DD433" s="38"/>
      <c r="DE433" s="38"/>
      <c r="DF433" s="38"/>
      <c r="DG433" s="38"/>
    </row>
    <row r="434" spans="96:111" ht="13.2" x14ac:dyDescent="0.25">
      <c r="CR434" s="45"/>
      <c r="CS434" s="45"/>
      <c r="CT434" s="45"/>
      <c r="DD434" s="38"/>
      <c r="DE434" s="38"/>
      <c r="DF434" s="38"/>
      <c r="DG434" s="38"/>
    </row>
    <row r="435" spans="96:111" ht="13.2" x14ac:dyDescent="0.25">
      <c r="CR435" s="45"/>
      <c r="CS435" s="45"/>
      <c r="CT435" s="45"/>
      <c r="DD435" s="38"/>
      <c r="DE435" s="38"/>
      <c r="DF435" s="38"/>
      <c r="DG435" s="38"/>
    </row>
    <row r="436" spans="96:111" ht="13.2" x14ac:dyDescent="0.25">
      <c r="CR436" s="45"/>
      <c r="CS436" s="45"/>
      <c r="CT436" s="45"/>
      <c r="DD436" s="38"/>
      <c r="DE436" s="38"/>
      <c r="DF436" s="38"/>
      <c r="DG436" s="38"/>
    </row>
    <row r="437" spans="96:111" ht="13.2" x14ac:dyDescent="0.25">
      <c r="CR437" s="45"/>
      <c r="CS437" s="45"/>
      <c r="CT437" s="45"/>
      <c r="DD437" s="38"/>
      <c r="DE437" s="38"/>
      <c r="DF437" s="38"/>
      <c r="DG437" s="38"/>
    </row>
    <row r="438" spans="96:111" ht="13.2" x14ac:dyDescent="0.25">
      <c r="CR438" s="45"/>
      <c r="CS438" s="45"/>
      <c r="CT438" s="45"/>
      <c r="DD438" s="38"/>
      <c r="DE438" s="38"/>
      <c r="DF438" s="38"/>
      <c r="DG438" s="38"/>
    </row>
    <row r="439" spans="96:111" ht="13.2" x14ac:dyDescent="0.25">
      <c r="CR439" s="45"/>
      <c r="CS439" s="45"/>
      <c r="CT439" s="45"/>
      <c r="DD439" s="38"/>
      <c r="DE439" s="38"/>
      <c r="DF439" s="38"/>
      <c r="DG439" s="38"/>
    </row>
    <row r="440" spans="96:111" ht="13.2" x14ac:dyDescent="0.25">
      <c r="CR440" s="45"/>
      <c r="CS440" s="45"/>
      <c r="CT440" s="45"/>
      <c r="DD440" s="38"/>
      <c r="DE440" s="38"/>
      <c r="DF440" s="38"/>
      <c r="DG440" s="38"/>
    </row>
    <row r="441" spans="96:111" ht="13.2" x14ac:dyDescent="0.25">
      <c r="CR441" s="45"/>
      <c r="CS441" s="45"/>
      <c r="CT441" s="45"/>
      <c r="DD441" s="38"/>
      <c r="DE441" s="38"/>
      <c r="DF441" s="38"/>
      <c r="DG441" s="38"/>
    </row>
    <row r="442" spans="96:111" ht="13.2" x14ac:dyDescent="0.25">
      <c r="CR442" s="45"/>
      <c r="CS442" s="45"/>
      <c r="CT442" s="45"/>
      <c r="DD442" s="38"/>
      <c r="DE442" s="38"/>
      <c r="DF442" s="38"/>
      <c r="DG442" s="38"/>
    </row>
    <row r="443" spans="96:111" ht="13.2" x14ac:dyDescent="0.25">
      <c r="CR443" s="45"/>
      <c r="CS443" s="45"/>
      <c r="CT443" s="45"/>
      <c r="DD443" s="38"/>
      <c r="DE443" s="38"/>
      <c r="DF443" s="38"/>
      <c r="DG443" s="38"/>
    </row>
    <row r="444" spans="96:111" ht="13.2" x14ac:dyDescent="0.25">
      <c r="CR444" s="45"/>
      <c r="CS444" s="45"/>
      <c r="CT444" s="45"/>
      <c r="DD444" s="38"/>
      <c r="DE444" s="38"/>
      <c r="DF444" s="38"/>
      <c r="DG444" s="38"/>
    </row>
    <row r="445" spans="96:111" ht="13.2" x14ac:dyDescent="0.25">
      <c r="CR445" s="45"/>
      <c r="CS445" s="45"/>
      <c r="CT445" s="45"/>
      <c r="DD445" s="38"/>
      <c r="DE445" s="38"/>
      <c r="DF445" s="38"/>
      <c r="DG445" s="38"/>
    </row>
    <row r="446" spans="96:111" ht="13.2" x14ac:dyDescent="0.25">
      <c r="CR446" s="45"/>
      <c r="CS446" s="45"/>
      <c r="CT446" s="45"/>
      <c r="DD446" s="38"/>
      <c r="DE446" s="38"/>
      <c r="DF446" s="38"/>
      <c r="DG446" s="38"/>
    </row>
    <row r="447" spans="96:111" ht="13.2" x14ac:dyDescent="0.25">
      <c r="CR447" s="45"/>
      <c r="CS447" s="45"/>
      <c r="CT447" s="45"/>
      <c r="DD447" s="38"/>
      <c r="DE447" s="38"/>
      <c r="DF447" s="38"/>
      <c r="DG447" s="38"/>
    </row>
    <row r="448" spans="96:111" ht="13.2" x14ac:dyDescent="0.25">
      <c r="CR448" s="45"/>
      <c r="CS448" s="45"/>
      <c r="CT448" s="45"/>
      <c r="DD448" s="38"/>
      <c r="DE448" s="38"/>
      <c r="DF448" s="38"/>
      <c r="DG448" s="38"/>
    </row>
    <row r="449" spans="96:111" ht="13.2" x14ac:dyDescent="0.25">
      <c r="CR449" s="45"/>
      <c r="CS449" s="45"/>
      <c r="CT449" s="45"/>
      <c r="DD449" s="38"/>
      <c r="DE449" s="38"/>
      <c r="DF449" s="38"/>
      <c r="DG449" s="38"/>
    </row>
    <row r="450" spans="96:111" ht="13.2" x14ac:dyDescent="0.25">
      <c r="CR450" s="45"/>
      <c r="CS450" s="45"/>
      <c r="CT450" s="45"/>
      <c r="DD450" s="38"/>
      <c r="DE450" s="38"/>
      <c r="DF450" s="38"/>
      <c r="DG450" s="38"/>
    </row>
    <row r="451" spans="96:111" ht="13.2" x14ac:dyDescent="0.25">
      <c r="CR451" s="45"/>
      <c r="CS451" s="45"/>
      <c r="CT451" s="45"/>
      <c r="DD451" s="38"/>
      <c r="DE451" s="38"/>
      <c r="DF451" s="38"/>
      <c r="DG451" s="38"/>
    </row>
    <row r="452" spans="96:111" ht="13.2" x14ac:dyDescent="0.25">
      <c r="CR452" s="45"/>
      <c r="CS452" s="45"/>
      <c r="CT452" s="45"/>
      <c r="DD452" s="38"/>
      <c r="DE452" s="38"/>
      <c r="DF452" s="38"/>
      <c r="DG452" s="38"/>
    </row>
    <row r="453" spans="96:111" ht="13.2" x14ac:dyDescent="0.25">
      <c r="CR453" s="45"/>
      <c r="CS453" s="45"/>
      <c r="CT453" s="45"/>
      <c r="DD453" s="38"/>
      <c r="DE453" s="38"/>
      <c r="DF453" s="38"/>
      <c r="DG453" s="38"/>
    </row>
    <row r="454" spans="96:111" ht="13.2" x14ac:dyDescent="0.25">
      <c r="CR454" s="45"/>
      <c r="CS454" s="45"/>
      <c r="CT454" s="45"/>
      <c r="DD454" s="38"/>
      <c r="DE454" s="38"/>
      <c r="DF454" s="38"/>
      <c r="DG454" s="38"/>
    </row>
    <row r="455" spans="96:111" ht="13.2" x14ac:dyDescent="0.25">
      <c r="CR455" s="45"/>
      <c r="CS455" s="45"/>
      <c r="CT455" s="45"/>
      <c r="DD455" s="38"/>
      <c r="DE455" s="38"/>
      <c r="DF455" s="38"/>
      <c r="DG455" s="38"/>
    </row>
    <row r="456" spans="96:111" ht="13.2" x14ac:dyDescent="0.25">
      <c r="CR456" s="45"/>
      <c r="CS456" s="45"/>
      <c r="CT456" s="45"/>
      <c r="DD456" s="38"/>
      <c r="DE456" s="38"/>
      <c r="DF456" s="38"/>
      <c r="DG456" s="38"/>
    </row>
    <row r="457" spans="96:111" ht="13.2" x14ac:dyDescent="0.25">
      <c r="CR457" s="45"/>
      <c r="CS457" s="45"/>
      <c r="CT457" s="45"/>
      <c r="DD457" s="38"/>
      <c r="DE457" s="38"/>
      <c r="DF457" s="38"/>
      <c r="DG457" s="38"/>
    </row>
    <row r="458" spans="96:111" ht="13.2" x14ac:dyDescent="0.25">
      <c r="CR458" s="45"/>
      <c r="CS458" s="45"/>
      <c r="CT458" s="45"/>
      <c r="DD458" s="38"/>
      <c r="DE458" s="38"/>
      <c r="DF458" s="38"/>
      <c r="DG458" s="38"/>
    </row>
    <row r="459" spans="96:111" ht="13.2" x14ac:dyDescent="0.25">
      <c r="CR459" s="45"/>
      <c r="CS459" s="45"/>
      <c r="CT459" s="45"/>
      <c r="DD459" s="38"/>
      <c r="DE459" s="38"/>
      <c r="DF459" s="38"/>
      <c r="DG459" s="38"/>
    </row>
    <row r="460" spans="96:111" ht="13.2" x14ac:dyDescent="0.25">
      <c r="CR460" s="45"/>
      <c r="CS460" s="45"/>
      <c r="CT460" s="45"/>
      <c r="DD460" s="38"/>
      <c r="DE460" s="38"/>
      <c r="DF460" s="38"/>
      <c r="DG460" s="38"/>
    </row>
    <row r="461" spans="96:111" ht="13.2" x14ac:dyDescent="0.25">
      <c r="CR461" s="45"/>
      <c r="CS461" s="45"/>
      <c r="CT461" s="45"/>
      <c r="DD461" s="38"/>
      <c r="DE461" s="38"/>
      <c r="DF461" s="38"/>
      <c r="DG461" s="38"/>
    </row>
    <row r="462" spans="96:111" ht="13.2" x14ac:dyDescent="0.25">
      <c r="CR462" s="45"/>
      <c r="CS462" s="45"/>
      <c r="CT462" s="45"/>
      <c r="DD462" s="38"/>
      <c r="DE462" s="38"/>
      <c r="DF462" s="38"/>
      <c r="DG462" s="38"/>
    </row>
    <row r="463" spans="96:111" ht="13.2" x14ac:dyDescent="0.25">
      <c r="CR463" s="45"/>
      <c r="CS463" s="45"/>
      <c r="CT463" s="45"/>
      <c r="DD463" s="38"/>
      <c r="DE463" s="38"/>
      <c r="DF463" s="38"/>
      <c r="DG463" s="38"/>
    </row>
    <row r="464" spans="96:111" ht="13.2" x14ac:dyDescent="0.25">
      <c r="CR464" s="45"/>
      <c r="CS464" s="45"/>
      <c r="CT464" s="45"/>
      <c r="DD464" s="38"/>
      <c r="DE464" s="38"/>
      <c r="DF464" s="38"/>
      <c r="DG464" s="38"/>
    </row>
    <row r="465" spans="96:111" ht="13.2" x14ac:dyDescent="0.25">
      <c r="CR465" s="45"/>
      <c r="CS465" s="45"/>
      <c r="CT465" s="45"/>
      <c r="DD465" s="38"/>
      <c r="DE465" s="38"/>
      <c r="DF465" s="38"/>
      <c r="DG465" s="38"/>
    </row>
    <row r="466" spans="96:111" ht="13.2" x14ac:dyDescent="0.25">
      <c r="CR466" s="45"/>
      <c r="CS466" s="45"/>
      <c r="CT466" s="45"/>
      <c r="DD466" s="38"/>
      <c r="DE466" s="38"/>
      <c r="DF466" s="38"/>
      <c r="DG466" s="38"/>
    </row>
    <row r="467" spans="96:111" ht="13.2" x14ac:dyDescent="0.25">
      <c r="CR467" s="45"/>
      <c r="CS467" s="45"/>
      <c r="CT467" s="45"/>
      <c r="DD467" s="38"/>
      <c r="DE467" s="38"/>
      <c r="DF467" s="38"/>
      <c r="DG467" s="38"/>
    </row>
    <row r="468" spans="96:111" ht="13.2" x14ac:dyDescent="0.25">
      <c r="CR468" s="45"/>
      <c r="CS468" s="45"/>
      <c r="CT468" s="45"/>
      <c r="DD468" s="38"/>
      <c r="DE468" s="38"/>
      <c r="DF468" s="38"/>
      <c r="DG468" s="38"/>
    </row>
    <row r="469" spans="96:111" ht="13.2" x14ac:dyDescent="0.25">
      <c r="CR469" s="45"/>
      <c r="CS469" s="45"/>
      <c r="CT469" s="45"/>
      <c r="DD469" s="38"/>
      <c r="DE469" s="38"/>
      <c r="DF469" s="38"/>
      <c r="DG469" s="38"/>
    </row>
    <row r="470" spans="96:111" ht="13.2" x14ac:dyDescent="0.25">
      <c r="CR470" s="45"/>
      <c r="CS470" s="45"/>
      <c r="CT470" s="45"/>
      <c r="DD470" s="38"/>
      <c r="DE470" s="38"/>
      <c r="DF470" s="38"/>
      <c r="DG470" s="38"/>
    </row>
    <row r="471" spans="96:111" ht="13.2" x14ac:dyDescent="0.25">
      <c r="CR471" s="45"/>
      <c r="CS471" s="45"/>
      <c r="CT471" s="45"/>
      <c r="DD471" s="38"/>
      <c r="DE471" s="38"/>
      <c r="DF471" s="38"/>
      <c r="DG471" s="38"/>
    </row>
    <row r="472" spans="96:111" ht="13.2" x14ac:dyDescent="0.25">
      <c r="CR472" s="45"/>
      <c r="CS472" s="45"/>
      <c r="CT472" s="45"/>
      <c r="DD472" s="38"/>
      <c r="DE472" s="38"/>
      <c r="DF472" s="38"/>
      <c r="DG472" s="38"/>
    </row>
    <row r="473" spans="96:111" ht="13.2" x14ac:dyDescent="0.25">
      <c r="CR473" s="45"/>
      <c r="CS473" s="45"/>
      <c r="CT473" s="45"/>
      <c r="DD473" s="38"/>
      <c r="DE473" s="38"/>
      <c r="DF473" s="38"/>
      <c r="DG473" s="38"/>
    </row>
    <row r="474" spans="96:111" ht="13.2" x14ac:dyDescent="0.25">
      <c r="CR474" s="45"/>
      <c r="CS474" s="45"/>
      <c r="CT474" s="45"/>
      <c r="DD474" s="38"/>
      <c r="DE474" s="38"/>
      <c r="DF474" s="38"/>
      <c r="DG474" s="38"/>
    </row>
    <row r="475" spans="96:111" ht="13.2" x14ac:dyDescent="0.25">
      <c r="CR475" s="45"/>
      <c r="CS475" s="45"/>
      <c r="CT475" s="45"/>
      <c r="DD475" s="38"/>
      <c r="DE475" s="38"/>
      <c r="DF475" s="38"/>
      <c r="DG475" s="38"/>
    </row>
    <row r="476" spans="96:111" ht="13.2" x14ac:dyDescent="0.25">
      <c r="CR476" s="45"/>
      <c r="CS476" s="45"/>
      <c r="CT476" s="45"/>
      <c r="DD476" s="38"/>
      <c r="DE476" s="38"/>
      <c r="DF476" s="38"/>
      <c r="DG476" s="38"/>
    </row>
    <row r="477" spans="96:111" ht="13.2" x14ac:dyDescent="0.25">
      <c r="CR477" s="45"/>
      <c r="CS477" s="45"/>
      <c r="CT477" s="45"/>
      <c r="DD477" s="38"/>
      <c r="DE477" s="38"/>
      <c r="DF477" s="38"/>
      <c r="DG477" s="38"/>
    </row>
    <row r="478" spans="96:111" ht="13.2" x14ac:dyDescent="0.25">
      <c r="CR478" s="45"/>
      <c r="CS478" s="45"/>
      <c r="CT478" s="45"/>
      <c r="DD478" s="38"/>
      <c r="DE478" s="38"/>
      <c r="DF478" s="38"/>
      <c r="DG478" s="38"/>
    </row>
    <row r="479" spans="96:111" ht="13.2" x14ac:dyDescent="0.25">
      <c r="CR479" s="45"/>
      <c r="CS479" s="45"/>
      <c r="CT479" s="45"/>
      <c r="DD479" s="38"/>
      <c r="DE479" s="38"/>
      <c r="DF479" s="38"/>
      <c r="DG479" s="38"/>
    </row>
    <row r="480" spans="96:111" ht="13.2" x14ac:dyDescent="0.25">
      <c r="CR480" s="45"/>
      <c r="CS480" s="45"/>
      <c r="CT480" s="45"/>
      <c r="DD480" s="38"/>
      <c r="DE480" s="38"/>
      <c r="DF480" s="38"/>
      <c r="DG480" s="38"/>
    </row>
    <row r="481" spans="96:111" ht="13.2" x14ac:dyDescent="0.25">
      <c r="CR481" s="45"/>
      <c r="CS481" s="45"/>
      <c r="CT481" s="45"/>
      <c r="DD481" s="38"/>
      <c r="DE481" s="38"/>
      <c r="DF481" s="38"/>
      <c r="DG481" s="38"/>
    </row>
    <row r="482" spans="96:111" ht="13.2" x14ac:dyDescent="0.25">
      <c r="CR482" s="45"/>
      <c r="CS482" s="45"/>
      <c r="CT482" s="45"/>
      <c r="DD482" s="38"/>
      <c r="DE482" s="38"/>
      <c r="DF482" s="38"/>
      <c r="DG482" s="38"/>
    </row>
    <row r="483" spans="96:111" ht="13.2" x14ac:dyDescent="0.25">
      <c r="CR483" s="45"/>
      <c r="CS483" s="45"/>
      <c r="CT483" s="45"/>
      <c r="DD483" s="38"/>
      <c r="DE483" s="38"/>
      <c r="DF483" s="38"/>
      <c r="DG483" s="38"/>
    </row>
    <row r="484" spans="96:111" ht="13.2" x14ac:dyDescent="0.25">
      <c r="CR484" s="45"/>
      <c r="CS484" s="45"/>
      <c r="CT484" s="45"/>
      <c r="DD484" s="38"/>
      <c r="DE484" s="38"/>
      <c r="DF484" s="38"/>
      <c r="DG484" s="38"/>
    </row>
    <row r="485" spans="96:111" ht="13.2" x14ac:dyDescent="0.25">
      <c r="CR485" s="45"/>
      <c r="CS485" s="45"/>
      <c r="CT485" s="45"/>
      <c r="DD485" s="38"/>
      <c r="DE485" s="38"/>
      <c r="DF485" s="38"/>
      <c r="DG485" s="38"/>
    </row>
    <row r="486" spans="96:111" ht="13.2" x14ac:dyDescent="0.25">
      <c r="CR486" s="45"/>
      <c r="CS486" s="45"/>
      <c r="CT486" s="45"/>
      <c r="DD486" s="38"/>
      <c r="DE486" s="38"/>
      <c r="DF486" s="38"/>
      <c r="DG486" s="38"/>
    </row>
    <row r="487" spans="96:111" ht="13.2" x14ac:dyDescent="0.25">
      <c r="CR487" s="45"/>
      <c r="CS487" s="45"/>
      <c r="CT487" s="45"/>
      <c r="DD487" s="38"/>
      <c r="DE487" s="38"/>
      <c r="DF487" s="38"/>
      <c r="DG487" s="38"/>
    </row>
    <row r="488" spans="96:111" ht="13.2" x14ac:dyDescent="0.25">
      <c r="CR488" s="45"/>
      <c r="CS488" s="45"/>
      <c r="CT488" s="45"/>
      <c r="DD488" s="38"/>
      <c r="DE488" s="38"/>
      <c r="DF488" s="38"/>
      <c r="DG488" s="38"/>
    </row>
    <row r="489" spans="96:111" ht="13.2" x14ac:dyDescent="0.25">
      <c r="CR489" s="45"/>
      <c r="CS489" s="45"/>
      <c r="CT489" s="45"/>
      <c r="DD489" s="38"/>
      <c r="DE489" s="38"/>
      <c r="DF489" s="38"/>
      <c r="DG489" s="38"/>
    </row>
    <row r="490" spans="96:111" ht="13.2" x14ac:dyDescent="0.25">
      <c r="CR490" s="45"/>
      <c r="CS490" s="45"/>
      <c r="CT490" s="45"/>
      <c r="DD490" s="38"/>
      <c r="DE490" s="38"/>
      <c r="DF490" s="38"/>
      <c r="DG490" s="38"/>
    </row>
    <row r="491" spans="96:111" ht="13.2" x14ac:dyDescent="0.25">
      <c r="CR491" s="45"/>
      <c r="CS491" s="45"/>
      <c r="CT491" s="45"/>
      <c r="DD491" s="38"/>
      <c r="DE491" s="38"/>
      <c r="DF491" s="38"/>
      <c r="DG491" s="38"/>
    </row>
    <row r="492" spans="96:111" ht="13.2" x14ac:dyDescent="0.25">
      <c r="CR492" s="45"/>
      <c r="CS492" s="45"/>
      <c r="CT492" s="45"/>
      <c r="DD492" s="38"/>
      <c r="DE492" s="38"/>
      <c r="DF492" s="38"/>
      <c r="DG492" s="38"/>
    </row>
    <row r="493" spans="96:111" ht="13.2" x14ac:dyDescent="0.25">
      <c r="CR493" s="45"/>
      <c r="CS493" s="45"/>
      <c r="CT493" s="45"/>
      <c r="DD493" s="38"/>
      <c r="DE493" s="38"/>
      <c r="DF493" s="38"/>
      <c r="DG493" s="38"/>
    </row>
    <row r="494" spans="96:111" ht="13.2" x14ac:dyDescent="0.25">
      <c r="CR494" s="45"/>
      <c r="CS494" s="45"/>
      <c r="CT494" s="45"/>
      <c r="DD494" s="38"/>
      <c r="DE494" s="38"/>
      <c r="DF494" s="38"/>
      <c r="DG494" s="38"/>
    </row>
    <row r="495" spans="96:111" ht="13.2" x14ac:dyDescent="0.25">
      <c r="CR495" s="45"/>
      <c r="CS495" s="45"/>
      <c r="CT495" s="45"/>
      <c r="DD495" s="38"/>
      <c r="DE495" s="38"/>
      <c r="DF495" s="38"/>
      <c r="DG495" s="38"/>
    </row>
    <row r="496" spans="96:111" ht="13.2" x14ac:dyDescent="0.25">
      <c r="CR496" s="45"/>
      <c r="CS496" s="45"/>
      <c r="CT496" s="45"/>
      <c r="DD496" s="38"/>
      <c r="DE496" s="38"/>
      <c r="DF496" s="38"/>
      <c r="DG496" s="38"/>
    </row>
    <row r="497" spans="96:111" ht="13.2" x14ac:dyDescent="0.25">
      <c r="CR497" s="45"/>
      <c r="CS497" s="45"/>
      <c r="CT497" s="45"/>
      <c r="DD497" s="38"/>
      <c r="DE497" s="38"/>
      <c r="DF497" s="38"/>
      <c r="DG497" s="38"/>
    </row>
    <row r="498" spans="96:111" ht="13.2" x14ac:dyDescent="0.25">
      <c r="CR498" s="45"/>
      <c r="CS498" s="45"/>
      <c r="CT498" s="45"/>
      <c r="DD498" s="38"/>
      <c r="DE498" s="38"/>
      <c r="DF498" s="38"/>
      <c r="DG498" s="38"/>
    </row>
    <row r="499" spans="96:111" ht="13.2" x14ac:dyDescent="0.25">
      <c r="CR499" s="45"/>
      <c r="CS499" s="45"/>
      <c r="CT499" s="45"/>
      <c r="DD499" s="38"/>
      <c r="DE499" s="38"/>
      <c r="DF499" s="38"/>
      <c r="DG499" s="38"/>
    </row>
    <row r="500" spans="96:111" ht="13.2" x14ac:dyDescent="0.25">
      <c r="CR500" s="45"/>
      <c r="CS500" s="45"/>
      <c r="CT500" s="45"/>
      <c r="DD500" s="38"/>
      <c r="DE500" s="38"/>
      <c r="DF500" s="38"/>
      <c r="DG500" s="38"/>
    </row>
    <row r="501" spans="96:111" ht="13.2" x14ac:dyDescent="0.25">
      <c r="CR501" s="45"/>
      <c r="CS501" s="45"/>
      <c r="CT501" s="45"/>
      <c r="DD501" s="38"/>
      <c r="DE501" s="38"/>
      <c r="DF501" s="38"/>
      <c r="DG501" s="38"/>
    </row>
    <row r="502" spans="96:111" ht="13.2" x14ac:dyDescent="0.25">
      <c r="CR502" s="45"/>
      <c r="CS502" s="45"/>
      <c r="CT502" s="45"/>
      <c r="DD502" s="38"/>
      <c r="DE502" s="38"/>
      <c r="DF502" s="38"/>
      <c r="DG502" s="38"/>
    </row>
    <row r="503" spans="96:111" ht="13.2" x14ac:dyDescent="0.25">
      <c r="CR503" s="45"/>
      <c r="CS503" s="45"/>
      <c r="CT503" s="45"/>
      <c r="DD503" s="38"/>
      <c r="DE503" s="38"/>
      <c r="DF503" s="38"/>
      <c r="DG503" s="38"/>
    </row>
    <row r="504" spans="96:111" ht="13.2" x14ac:dyDescent="0.25">
      <c r="CR504" s="45"/>
      <c r="CS504" s="45"/>
      <c r="CT504" s="45"/>
      <c r="DD504" s="38"/>
      <c r="DE504" s="38"/>
      <c r="DF504" s="38"/>
      <c r="DG504" s="38"/>
    </row>
    <row r="505" spans="96:111" ht="13.2" x14ac:dyDescent="0.25">
      <c r="CR505" s="45"/>
      <c r="CS505" s="45"/>
      <c r="CT505" s="45"/>
      <c r="DD505" s="38"/>
      <c r="DE505" s="38"/>
      <c r="DF505" s="38"/>
      <c r="DG505" s="38"/>
    </row>
    <row r="506" spans="96:111" ht="13.2" x14ac:dyDescent="0.25">
      <c r="CR506" s="45"/>
      <c r="CS506" s="45"/>
      <c r="CT506" s="45"/>
      <c r="DD506" s="38"/>
      <c r="DE506" s="38"/>
      <c r="DF506" s="38"/>
      <c r="DG506" s="38"/>
    </row>
    <row r="507" spans="96:111" ht="13.2" x14ac:dyDescent="0.25">
      <c r="CR507" s="45"/>
      <c r="CS507" s="45"/>
      <c r="CT507" s="45"/>
      <c r="DD507" s="38"/>
      <c r="DE507" s="38"/>
      <c r="DF507" s="38"/>
      <c r="DG507" s="38"/>
    </row>
    <row r="508" spans="96:111" ht="13.2" x14ac:dyDescent="0.25">
      <c r="CR508" s="45"/>
      <c r="CS508" s="45"/>
      <c r="CT508" s="45"/>
      <c r="DD508" s="38"/>
      <c r="DE508" s="38"/>
      <c r="DF508" s="38"/>
      <c r="DG508" s="38"/>
    </row>
    <row r="509" spans="96:111" ht="13.2" x14ac:dyDescent="0.25">
      <c r="CR509" s="45"/>
      <c r="CS509" s="45"/>
      <c r="CT509" s="45"/>
      <c r="DD509" s="38"/>
      <c r="DE509" s="38"/>
      <c r="DF509" s="38"/>
      <c r="DG509" s="38"/>
    </row>
    <row r="510" spans="96:111" ht="13.2" x14ac:dyDescent="0.25">
      <c r="CR510" s="45"/>
      <c r="CS510" s="45"/>
      <c r="CT510" s="45"/>
      <c r="DD510" s="38"/>
      <c r="DE510" s="38"/>
      <c r="DF510" s="38"/>
      <c r="DG510" s="38"/>
    </row>
    <row r="511" spans="96:111" ht="13.2" x14ac:dyDescent="0.25">
      <c r="CR511" s="45"/>
      <c r="CS511" s="45"/>
      <c r="CT511" s="45"/>
      <c r="DD511" s="38"/>
      <c r="DE511" s="38"/>
      <c r="DF511" s="38"/>
      <c r="DG511" s="38"/>
    </row>
    <row r="512" spans="96:111" ht="13.2" x14ac:dyDescent="0.25">
      <c r="CR512" s="45"/>
      <c r="CS512" s="45"/>
      <c r="CT512" s="45"/>
      <c r="DD512" s="38"/>
      <c r="DE512" s="38"/>
      <c r="DF512" s="38"/>
      <c r="DG512" s="38"/>
    </row>
    <row r="513" spans="96:111" ht="13.2" x14ac:dyDescent="0.25">
      <c r="CR513" s="45"/>
      <c r="CS513" s="45"/>
      <c r="CT513" s="45"/>
      <c r="DD513" s="38"/>
      <c r="DE513" s="38"/>
      <c r="DF513" s="38"/>
      <c r="DG513" s="38"/>
    </row>
    <row r="514" spans="96:111" ht="13.2" x14ac:dyDescent="0.25">
      <c r="CR514" s="45"/>
      <c r="CS514" s="45"/>
      <c r="CT514" s="45"/>
      <c r="DD514" s="38"/>
      <c r="DE514" s="38"/>
      <c r="DF514" s="38"/>
      <c r="DG514" s="38"/>
    </row>
    <row r="515" spans="96:111" ht="13.2" x14ac:dyDescent="0.25">
      <c r="CR515" s="45"/>
      <c r="CS515" s="45"/>
      <c r="CT515" s="45"/>
      <c r="DD515" s="38"/>
      <c r="DE515" s="38"/>
      <c r="DF515" s="38"/>
      <c r="DG515" s="38"/>
    </row>
    <row r="516" spans="96:111" ht="13.2" x14ac:dyDescent="0.25">
      <c r="CR516" s="45"/>
      <c r="CS516" s="45"/>
      <c r="CT516" s="45"/>
      <c r="DD516" s="38"/>
      <c r="DE516" s="38"/>
      <c r="DF516" s="38"/>
      <c r="DG516" s="38"/>
    </row>
    <row r="517" spans="96:111" ht="13.2" x14ac:dyDescent="0.25">
      <c r="CR517" s="45"/>
      <c r="CS517" s="45"/>
      <c r="CT517" s="45"/>
      <c r="DD517" s="38"/>
      <c r="DE517" s="38"/>
      <c r="DF517" s="38"/>
      <c r="DG517" s="38"/>
    </row>
    <row r="518" spans="96:111" ht="13.2" x14ac:dyDescent="0.25">
      <c r="CR518" s="45"/>
      <c r="CS518" s="45"/>
      <c r="CT518" s="45"/>
      <c r="DD518" s="38"/>
      <c r="DE518" s="38"/>
      <c r="DF518" s="38"/>
      <c r="DG518" s="38"/>
    </row>
    <row r="519" spans="96:111" ht="13.2" x14ac:dyDescent="0.25">
      <c r="CR519" s="45"/>
      <c r="CS519" s="45"/>
      <c r="CT519" s="45"/>
      <c r="DD519" s="38"/>
      <c r="DE519" s="38"/>
      <c r="DF519" s="38"/>
      <c r="DG519" s="38"/>
    </row>
    <row r="520" spans="96:111" ht="13.2" x14ac:dyDescent="0.25">
      <c r="CR520" s="45"/>
      <c r="CS520" s="45"/>
      <c r="CT520" s="45"/>
      <c r="DD520" s="38"/>
      <c r="DE520" s="38"/>
      <c r="DF520" s="38"/>
      <c r="DG520" s="38"/>
    </row>
    <row r="521" spans="96:111" ht="13.2" x14ac:dyDescent="0.25">
      <c r="CR521" s="45"/>
      <c r="CS521" s="45"/>
      <c r="CT521" s="45"/>
      <c r="DD521" s="38"/>
      <c r="DE521" s="38"/>
      <c r="DF521" s="38"/>
      <c r="DG521" s="38"/>
    </row>
    <row r="522" spans="96:111" ht="13.2" x14ac:dyDescent="0.25">
      <c r="CR522" s="45"/>
      <c r="CS522" s="45"/>
      <c r="CT522" s="45"/>
      <c r="DD522" s="38"/>
      <c r="DE522" s="38"/>
      <c r="DF522" s="38"/>
      <c r="DG522" s="38"/>
    </row>
    <row r="523" spans="96:111" ht="13.2" x14ac:dyDescent="0.25">
      <c r="CR523" s="45"/>
      <c r="CS523" s="45"/>
      <c r="CT523" s="45"/>
      <c r="DD523" s="38"/>
      <c r="DE523" s="38"/>
      <c r="DF523" s="38"/>
      <c r="DG523" s="38"/>
    </row>
    <row r="524" spans="96:111" ht="13.2" x14ac:dyDescent="0.25">
      <c r="CR524" s="45"/>
      <c r="CS524" s="45"/>
      <c r="CT524" s="45"/>
      <c r="DD524" s="38"/>
      <c r="DE524" s="38"/>
      <c r="DF524" s="38"/>
      <c r="DG524" s="38"/>
    </row>
    <row r="525" spans="96:111" ht="13.2" x14ac:dyDescent="0.25">
      <c r="CR525" s="45"/>
      <c r="CS525" s="45"/>
      <c r="CT525" s="45"/>
      <c r="DD525" s="38"/>
      <c r="DE525" s="38"/>
      <c r="DF525" s="38"/>
      <c r="DG525" s="38"/>
    </row>
    <row r="526" spans="96:111" ht="13.2" x14ac:dyDescent="0.25">
      <c r="CR526" s="45"/>
      <c r="CS526" s="45"/>
      <c r="CT526" s="45"/>
      <c r="DD526" s="38"/>
      <c r="DE526" s="38"/>
      <c r="DF526" s="38"/>
      <c r="DG526" s="38"/>
    </row>
    <row r="527" spans="96:111" ht="13.2" x14ac:dyDescent="0.25">
      <c r="CR527" s="45"/>
      <c r="CS527" s="45"/>
      <c r="CT527" s="45"/>
      <c r="DD527" s="38"/>
      <c r="DE527" s="38"/>
      <c r="DF527" s="38"/>
      <c r="DG527" s="38"/>
    </row>
    <row r="528" spans="96:111" ht="13.2" x14ac:dyDescent="0.25">
      <c r="CR528" s="45"/>
      <c r="CS528" s="45"/>
      <c r="CT528" s="45"/>
      <c r="DD528" s="38"/>
      <c r="DE528" s="38"/>
      <c r="DF528" s="38"/>
      <c r="DG528" s="38"/>
    </row>
    <row r="529" spans="96:111" ht="13.2" x14ac:dyDescent="0.25">
      <c r="CR529" s="45"/>
      <c r="CS529" s="45"/>
      <c r="CT529" s="45"/>
      <c r="DD529" s="38"/>
      <c r="DE529" s="38"/>
      <c r="DF529" s="38"/>
      <c r="DG529" s="38"/>
    </row>
    <row r="530" spans="96:111" ht="13.2" x14ac:dyDescent="0.25">
      <c r="CR530" s="45"/>
      <c r="CS530" s="45"/>
      <c r="CT530" s="45"/>
      <c r="DD530" s="38"/>
      <c r="DE530" s="38"/>
      <c r="DF530" s="38"/>
      <c r="DG530" s="38"/>
    </row>
    <row r="531" spans="96:111" ht="13.2" x14ac:dyDescent="0.25">
      <c r="CR531" s="45"/>
      <c r="CS531" s="45"/>
      <c r="CT531" s="45"/>
      <c r="DD531" s="38"/>
      <c r="DE531" s="38"/>
      <c r="DF531" s="38"/>
      <c r="DG531" s="38"/>
    </row>
    <row r="532" spans="96:111" ht="13.2" x14ac:dyDescent="0.25">
      <c r="CR532" s="45"/>
      <c r="CS532" s="45"/>
      <c r="CT532" s="45"/>
      <c r="DD532" s="38"/>
      <c r="DE532" s="38"/>
      <c r="DF532" s="38"/>
      <c r="DG532" s="38"/>
    </row>
    <row r="533" spans="96:111" ht="13.2" x14ac:dyDescent="0.25">
      <c r="CR533" s="45"/>
      <c r="CS533" s="45"/>
      <c r="CT533" s="45"/>
      <c r="DD533" s="38"/>
      <c r="DE533" s="38"/>
      <c r="DF533" s="38"/>
      <c r="DG533" s="38"/>
    </row>
    <row r="534" spans="96:111" ht="13.2" x14ac:dyDescent="0.25">
      <c r="CR534" s="45"/>
      <c r="CS534" s="45"/>
      <c r="CT534" s="45"/>
      <c r="DD534" s="38"/>
      <c r="DE534" s="38"/>
      <c r="DF534" s="38"/>
      <c r="DG534" s="38"/>
    </row>
    <row r="535" spans="96:111" ht="13.2" x14ac:dyDescent="0.25">
      <c r="CR535" s="45"/>
      <c r="CS535" s="45"/>
      <c r="CT535" s="45"/>
      <c r="DD535" s="38"/>
      <c r="DE535" s="38"/>
      <c r="DF535" s="38"/>
      <c r="DG535" s="38"/>
    </row>
    <row r="536" spans="96:111" ht="13.2" x14ac:dyDescent="0.25">
      <c r="CR536" s="45"/>
      <c r="CS536" s="45"/>
      <c r="CT536" s="45"/>
      <c r="DD536" s="38"/>
      <c r="DE536" s="38"/>
      <c r="DF536" s="38"/>
      <c r="DG536" s="38"/>
    </row>
    <row r="537" spans="96:111" ht="13.2" x14ac:dyDescent="0.25">
      <c r="CR537" s="45"/>
      <c r="CS537" s="45"/>
      <c r="CT537" s="45"/>
      <c r="DD537" s="38"/>
      <c r="DE537" s="38"/>
      <c r="DF537" s="38"/>
      <c r="DG537" s="38"/>
    </row>
    <row r="538" spans="96:111" ht="13.2" x14ac:dyDescent="0.25">
      <c r="CR538" s="45"/>
      <c r="CS538" s="45"/>
      <c r="CT538" s="45"/>
      <c r="DD538" s="38"/>
      <c r="DE538" s="38"/>
      <c r="DF538" s="38"/>
      <c r="DG538" s="38"/>
    </row>
    <row r="539" spans="96:111" ht="13.2" x14ac:dyDescent="0.25">
      <c r="CR539" s="45"/>
      <c r="CS539" s="45"/>
      <c r="CT539" s="45"/>
      <c r="DD539" s="38"/>
      <c r="DE539" s="38"/>
      <c r="DF539" s="38"/>
      <c r="DG539" s="38"/>
    </row>
    <row r="540" spans="96:111" ht="13.2" x14ac:dyDescent="0.25">
      <c r="CR540" s="45"/>
      <c r="CS540" s="45"/>
      <c r="CT540" s="45"/>
      <c r="DD540" s="38"/>
      <c r="DE540" s="38"/>
      <c r="DF540" s="38"/>
      <c r="DG540" s="38"/>
    </row>
    <row r="541" spans="96:111" ht="13.2" x14ac:dyDescent="0.25">
      <c r="CR541" s="45"/>
      <c r="CS541" s="45"/>
      <c r="CT541" s="45"/>
      <c r="DD541" s="38"/>
      <c r="DE541" s="38"/>
      <c r="DF541" s="38"/>
      <c r="DG541" s="38"/>
    </row>
    <row r="542" spans="96:111" ht="13.2" x14ac:dyDescent="0.25">
      <c r="CR542" s="45"/>
      <c r="CS542" s="45"/>
      <c r="CT542" s="45"/>
      <c r="DD542" s="38"/>
      <c r="DE542" s="38"/>
      <c r="DF542" s="38"/>
      <c r="DG542" s="38"/>
    </row>
    <row r="543" spans="96:111" ht="13.2" x14ac:dyDescent="0.25">
      <c r="CR543" s="45"/>
      <c r="CS543" s="45"/>
      <c r="CT543" s="45"/>
      <c r="DD543" s="38"/>
      <c r="DE543" s="38"/>
      <c r="DF543" s="38"/>
      <c r="DG543" s="38"/>
    </row>
    <row r="544" spans="96:111" ht="13.2" x14ac:dyDescent="0.25">
      <c r="CR544" s="45"/>
      <c r="CS544" s="45"/>
      <c r="CT544" s="45"/>
      <c r="DD544" s="38"/>
      <c r="DE544" s="38"/>
      <c r="DF544" s="38"/>
      <c r="DG544" s="38"/>
    </row>
    <row r="545" spans="96:111" ht="13.2" x14ac:dyDescent="0.25">
      <c r="CR545" s="45"/>
      <c r="CS545" s="45"/>
      <c r="CT545" s="45"/>
      <c r="DD545" s="38"/>
      <c r="DE545" s="38"/>
      <c r="DF545" s="38"/>
      <c r="DG545" s="38"/>
    </row>
    <row r="546" spans="96:111" ht="13.2" x14ac:dyDescent="0.25">
      <c r="CR546" s="45"/>
      <c r="CS546" s="45"/>
      <c r="CT546" s="45"/>
      <c r="DD546" s="38"/>
      <c r="DE546" s="38"/>
      <c r="DF546" s="38"/>
      <c r="DG546" s="38"/>
    </row>
    <row r="547" spans="96:111" ht="13.2" x14ac:dyDescent="0.25">
      <c r="CR547" s="45"/>
      <c r="CS547" s="45"/>
      <c r="CT547" s="45"/>
      <c r="DD547" s="38"/>
      <c r="DE547" s="38"/>
      <c r="DF547" s="38"/>
      <c r="DG547" s="38"/>
    </row>
    <row r="548" spans="96:111" ht="13.2" x14ac:dyDescent="0.25">
      <c r="CR548" s="45"/>
      <c r="CS548" s="45"/>
      <c r="CT548" s="45"/>
      <c r="DD548" s="38"/>
      <c r="DE548" s="38"/>
      <c r="DF548" s="38"/>
      <c r="DG548" s="38"/>
    </row>
    <row r="549" spans="96:111" ht="13.2" x14ac:dyDescent="0.25">
      <c r="CR549" s="45"/>
      <c r="CS549" s="45"/>
      <c r="CT549" s="45"/>
      <c r="DD549" s="38"/>
      <c r="DE549" s="38"/>
      <c r="DF549" s="38"/>
      <c r="DG549" s="38"/>
    </row>
    <row r="550" spans="96:111" ht="13.2" x14ac:dyDescent="0.25">
      <c r="CR550" s="45"/>
      <c r="CS550" s="45"/>
      <c r="CT550" s="45"/>
      <c r="DD550" s="38"/>
      <c r="DE550" s="38"/>
      <c r="DF550" s="38"/>
      <c r="DG550" s="38"/>
    </row>
    <row r="551" spans="96:111" ht="13.2" x14ac:dyDescent="0.25">
      <c r="CR551" s="45"/>
      <c r="CS551" s="45"/>
      <c r="CT551" s="45"/>
      <c r="DD551" s="38"/>
      <c r="DE551" s="38"/>
      <c r="DF551" s="38"/>
      <c r="DG551" s="38"/>
    </row>
    <row r="552" spans="96:111" ht="13.2" x14ac:dyDescent="0.25">
      <c r="CR552" s="45"/>
      <c r="CS552" s="45"/>
      <c r="CT552" s="45"/>
      <c r="DD552" s="38"/>
      <c r="DE552" s="38"/>
      <c r="DF552" s="38"/>
      <c r="DG552" s="38"/>
    </row>
    <row r="553" spans="96:111" ht="13.2" x14ac:dyDescent="0.25">
      <c r="CR553" s="45"/>
      <c r="CS553" s="45"/>
      <c r="CT553" s="45"/>
      <c r="DD553" s="38"/>
      <c r="DE553" s="38"/>
      <c r="DF553" s="38"/>
      <c r="DG553" s="38"/>
    </row>
    <row r="554" spans="96:111" ht="13.2" x14ac:dyDescent="0.25">
      <c r="CR554" s="45"/>
      <c r="CS554" s="45"/>
      <c r="CT554" s="45"/>
      <c r="DD554" s="38"/>
      <c r="DE554" s="38"/>
      <c r="DF554" s="38"/>
      <c r="DG554" s="38"/>
    </row>
    <row r="555" spans="96:111" ht="13.2" x14ac:dyDescent="0.25">
      <c r="CR555" s="45"/>
      <c r="CS555" s="45"/>
      <c r="CT555" s="45"/>
      <c r="DD555" s="38"/>
      <c r="DE555" s="38"/>
      <c r="DF555" s="38"/>
      <c r="DG555" s="38"/>
    </row>
    <row r="556" spans="96:111" ht="13.2" x14ac:dyDescent="0.25">
      <c r="CR556" s="45"/>
      <c r="CS556" s="45"/>
      <c r="CT556" s="45"/>
      <c r="DD556" s="38"/>
      <c r="DE556" s="38"/>
      <c r="DF556" s="38"/>
      <c r="DG556" s="38"/>
    </row>
    <row r="557" spans="96:111" ht="13.2" x14ac:dyDescent="0.25">
      <c r="CR557" s="45"/>
      <c r="CS557" s="45"/>
      <c r="CT557" s="45"/>
      <c r="DD557" s="38"/>
      <c r="DE557" s="38"/>
      <c r="DF557" s="38"/>
      <c r="DG557" s="38"/>
    </row>
    <row r="558" spans="96:111" ht="13.2" x14ac:dyDescent="0.25">
      <c r="CR558" s="45"/>
      <c r="CS558" s="45"/>
      <c r="CT558" s="45"/>
      <c r="DD558" s="38"/>
      <c r="DE558" s="38"/>
      <c r="DF558" s="38"/>
      <c r="DG558" s="38"/>
    </row>
    <row r="559" spans="96:111" ht="13.2" x14ac:dyDescent="0.25">
      <c r="CR559" s="45"/>
      <c r="CS559" s="45"/>
      <c r="CT559" s="45"/>
      <c r="DD559" s="38"/>
      <c r="DE559" s="38"/>
      <c r="DF559" s="38"/>
      <c r="DG559" s="38"/>
    </row>
    <row r="560" spans="96:111" ht="13.2" x14ac:dyDescent="0.25">
      <c r="CR560" s="45"/>
      <c r="CS560" s="45"/>
      <c r="CT560" s="45"/>
      <c r="DD560" s="38"/>
      <c r="DE560" s="38"/>
      <c r="DF560" s="38"/>
      <c r="DG560" s="38"/>
    </row>
    <row r="561" spans="96:111" ht="13.2" x14ac:dyDescent="0.25">
      <c r="CR561" s="45"/>
      <c r="CS561" s="45"/>
      <c r="CT561" s="45"/>
      <c r="DD561" s="38"/>
      <c r="DE561" s="38"/>
      <c r="DF561" s="38"/>
      <c r="DG561" s="38"/>
    </row>
    <row r="562" spans="96:111" ht="13.2" x14ac:dyDescent="0.25">
      <c r="CR562" s="45"/>
      <c r="CS562" s="45"/>
      <c r="CT562" s="45"/>
      <c r="DD562" s="38"/>
      <c r="DE562" s="38"/>
      <c r="DF562" s="38"/>
      <c r="DG562" s="38"/>
    </row>
    <row r="563" spans="96:111" ht="13.2" x14ac:dyDescent="0.25">
      <c r="CR563" s="45"/>
      <c r="CS563" s="45"/>
      <c r="CT563" s="45"/>
      <c r="DD563" s="38"/>
      <c r="DE563" s="38"/>
      <c r="DF563" s="38"/>
      <c r="DG563" s="38"/>
    </row>
    <row r="564" spans="96:111" ht="13.2" x14ac:dyDescent="0.25">
      <c r="CR564" s="45"/>
      <c r="CS564" s="45"/>
      <c r="CT564" s="45"/>
      <c r="DD564" s="38"/>
      <c r="DE564" s="38"/>
      <c r="DF564" s="38"/>
      <c r="DG564" s="38"/>
    </row>
    <row r="565" spans="96:111" ht="13.2" x14ac:dyDescent="0.25">
      <c r="CR565" s="45"/>
      <c r="CS565" s="45"/>
      <c r="CT565" s="45"/>
      <c r="DD565" s="38"/>
      <c r="DE565" s="38"/>
      <c r="DF565" s="38"/>
      <c r="DG565" s="38"/>
    </row>
    <row r="566" spans="96:111" ht="13.2" x14ac:dyDescent="0.25">
      <c r="CR566" s="45"/>
      <c r="CS566" s="45"/>
      <c r="CT566" s="45"/>
      <c r="DD566" s="38"/>
      <c r="DE566" s="38"/>
      <c r="DF566" s="38"/>
      <c r="DG566" s="38"/>
    </row>
    <row r="567" spans="96:111" ht="13.2" x14ac:dyDescent="0.25">
      <c r="CR567" s="45"/>
      <c r="CS567" s="45"/>
      <c r="CT567" s="45"/>
      <c r="DD567" s="38"/>
      <c r="DE567" s="38"/>
      <c r="DF567" s="38"/>
      <c r="DG567" s="38"/>
    </row>
    <row r="568" spans="96:111" ht="13.2" x14ac:dyDescent="0.25">
      <c r="CR568" s="45"/>
      <c r="CS568" s="45"/>
      <c r="CT568" s="45"/>
      <c r="DD568" s="38"/>
      <c r="DE568" s="38"/>
      <c r="DF568" s="38"/>
      <c r="DG568" s="38"/>
    </row>
    <row r="569" spans="96:111" ht="13.2" x14ac:dyDescent="0.25">
      <c r="CR569" s="45"/>
      <c r="CS569" s="45"/>
      <c r="CT569" s="45"/>
      <c r="DD569" s="38"/>
      <c r="DE569" s="38"/>
      <c r="DF569" s="38"/>
      <c r="DG569" s="38"/>
    </row>
    <row r="570" spans="96:111" ht="13.2" x14ac:dyDescent="0.25">
      <c r="CR570" s="45"/>
      <c r="CS570" s="45"/>
      <c r="CT570" s="45"/>
      <c r="DD570" s="38"/>
      <c r="DE570" s="38"/>
      <c r="DF570" s="38"/>
      <c r="DG570" s="38"/>
    </row>
    <row r="571" spans="96:111" ht="13.2" x14ac:dyDescent="0.25">
      <c r="CR571" s="45"/>
      <c r="CS571" s="45"/>
      <c r="CT571" s="45"/>
      <c r="DD571" s="38"/>
      <c r="DE571" s="38"/>
      <c r="DF571" s="38"/>
      <c r="DG571" s="38"/>
    </row>
    <row r="572" spans="96:111" ht="13.2" x14ac:dyDescent="0.25">
      <c r="CR572" s="45"/>
      <c r="CS572" s="45"/>
      <c r="CT572" s="45"/>
      <c r="DD572" s="38"/>
      <c r="DE572" s="38"/>
      <c r="DF572" s="38"/>
      <c r="DG572" s="38"/>
    </row>
    <row r="573" spans="96:111" ht="13.2" x14ac:dyDescent="0.25">
      <c r="CR573" s="45"/>
      <c r="CS573" s="45"/>
      <c r="CT573" s="45"/>
      <c r="DD573" s="38"/>
      <c r="DE573" s="38"/>
      <c r="DF573" s="38"/>
      <c r="DG573" s="38"/>
    </row>
    <row r="574" spans="96:111" ht="13.2" x14ac:dyDescent="0.25">
      <c r="CR574" s="45"/>
      <c r="CS574" s="45"/>
      <c r="CT574" s="45"/>
      <c r="DD574" s="38"/>
      <c r="DE574" s="38"/>
      <c r="DF574" s="38"/>
      <c r="DG574" s="38"/>
    </row>
    <row r="575" spans="96:111" ht="13.2" x14ac:dyDescent="0.25">
      <c r="CR575" s="45"/>
      <c r="CS575" s="45"/>
      <c r="CT575" s="45"/>
      <c r="DD575" s="38"/>
      <c r="DE575" s="38"/>
      <c r="DF575" s="38"/>
      <c r="DG575" s="38"/>
    </row>
    <row r="576" spans="96:111" ht="13.2" x14ac:dyDescent="0.25">
      <c r="CR576" s="45"/>
      <c r="CS576" s="45"/>
      <c r="CT576" s="45"/>
      <c r="DD576" s="38"/>
      <c r="DE576" s="38"/>
      <c r="DF576" s="38"/>
      <c r="DG576" s="38"/>
    </row>
    <row r="577" spans="96:111" ht="13.2" x14ac:dyDescent="0.25">
      <c r="CR577" s="45"/>
      <c r="CS577" s="45"/>
      <c r="CT577" s="45"/>
      <c r="DD577" s="38"/>
      <c r="DE577" s="38"/>
      <c r="DF577" s="38"/>
      <c r="DG577" s="38"/>
    </row>
    <row r="578" spans="96:111" ht="13.2" x14ac:dyDescent="0.25">
      <c r="CR578" s="45"/>
      <c r="CS578" s="45"/>
      <c r="CT578" s="45"/>
      <c r="DD578" s="38"/>
      <c r="DE578" s="38"/>
      <c r="DF578" s="38"/>
      <c r="DG578" s="38"/>
    </row>
    <row r="579" spans="96:111" ht="13.2" x14ac:dyDescent="0.25">
      <c r="CR579" s="45"/>
      <c r="CS579" s="45"/>
      <c r="CT579" s="45"/>
      <c r="DD579" s="38"/>
      <c r="DE579" s="38"/>
      <c r="DF579" s="38"/>
      <c r="DG579" s="38"/>
    </row>
    <row r="580" spans="96:111" ht="13.2" x14ac:dyDescent="0.25">
      <c r="CR580" s="45"/>
      <c r="CS580" s="45"/>
      <c r="CT580" s="45"/>
      <c r="DD580" s="38"/>
      <c r="DE580" s="38"/>
      <c r="DF580" s="38"/>
      <c r="DG580" s="38"/>
    </row>
    <row r="581" spans="96:111" ht="13.2" x14ac:dyDescent="0.25">
      <c r="CR581" s="45"/>
      <c r="CS581" s="45"/>
      <c r="CT581" s="45"/>
      <c r="DD581" s="38"/>
      <c r="DE581" s="38"/>
      <c r="DF581" s="38"/>
      <c r="DG581" s="38"/>
    </row>
    <row r="582" spans="96:111" ht="13.2" x14ac:dyDescent="0.25">
      <c r="CR582" s="45"/>
      <c r="CS582" s="45"/>
      <c r="CT582" s="45"/>
      <c r="DD582" s="38"/>
      <c r="DE582" s="38"/>
      <c r="DF582" s="38"/>
      <c r="DG582" s="38"/>
    </row>
    <row r="583" spans="96:111" ht="13.2" x14ac:dyDescent="0.25">
      <c r="CR583" s="45"/>
      <c r="CS583" s="45"/>
      <c r="CT583" s="45"/>
      <c r="DD583" s="38"/>
      <c r="DE583" s="38"/>
      <c r="DF583" s="38"/>
      <c r="DG583" s="38"/>
    </row>
    <row r="584" spans="96:111" ht="13.2" x14ac:dyDescent="0.25">
      <c r="CR584" s="45"/>
      <c r="CS584" s="45"/>
      <c r="CT584" s="45"/>
      <c r="DD584" s="38"/>
      <c r="DE584" s="38"/>
      <c r="DF584" s="38"/>
      <c r="DG584" s="38"/>
    </row>
    <row r="585" spans="96:111" ht="13.2" x14ac:dyDescent="0.25">
      <c r="CR585" s="45"/>
      <c r="CS585" s="45"/>
      <c r="CT585" s="45"/>
      <c r="DD585" s="38"/>
      <c r="DE585" s="38"/>
      <c r="DF585" s="38"/>
      <c r="DG585" s="38"/>
    </row>
    <row r="586" spans="96:111" ht="13.2" x14ac:dyDescent="0.25">
      <c r="CR586" s="45"/>
      <c r="CS586" s="45"/>
      <c r="CT586" s="45"/>
      <c r="DD586" s="38"/>
      <c r="DE586" s="38"/>
      <c r="DF586" s="38"/>
      <c r="DG586" s="38"/>
    </row>
    <row r="587" spans="96:111" ht="13.2" x14ac:dyDescent="0.25">
      <c r="CR587" s="45"/>
      <c r="CS587" s="45"/>
      <c r="CT587" s="45"/>
      <c r="DD587" s="38"/>
      <c r="DE587" s="38"/>
      <c r="DF587" s="38"/>
      <c r="DG587" s="38"/>
    </row>
    <row r="588" spans="96:111" ht="13.2" x14ac:dyDescent="0.25">
      <c r="CR588" s="45"/>
      <c r="CS588" s="45"/>
      <c r="CT588" s="45"/>
      <c r="DD588" s="38"/>
      <c r="DE588" s="38"/>
      <c r="DF588" s="38"/>
      <c r="DG588" s="38"/>
    </row>
    <row r="589" spans="96:111" ht="13.2" x14ac:dyDescent="0.25">
      <c r="CR589" s="45"/>
      <c r="CS589" s="45"/>
      <c r="CT589" s="45"/>
      <c r="DD589" s="38"/>
      <c r="DE589" s="38"/>
      <c r="DF589" s="38"/>
      <c r="DG589" s="38"/>
    </row>
    <row r="590" spans="96:111" ht="13.2" x14ac:dyDescent="0.25">
      <c r="CR590" s="45"/>
      <c r="CS590" s="45"/>
      <c r="CT590" s="45"/>
      <c r="DD590" s="38"/>
      <c r="DE590" s="38"/>
      <c r="DF590" s="38"/>
      <c r="DG590" s="38"/>
    </row>
    <row r="591" spans="96:111" ht="13.2" x14ac:dyDescent="0.25">
      <c r="CR591" s="45"/>
      <c r="CS591" s="45"/>
      <c r="CT591" s="45"/>
      <c r="DD591" s="38"/>
      <c r="DE591" s="38"/>
      <c r="DF591" s="38"/>
      <c r="DG591" s="38"/>
    </row>
    <row r="592" spans="96:111" ht="13.2" x14ac:dyDescent="0.25">
      <c r="CR592" s="45"/>
      <c r="CS592" s="45"/>
      <c r="CT592" s="45"/>
      <c r="DD592" s="38"/>
      <c r="DE592" s="38"/>
      <c r="DF592" s="38"/>
      <c r="DG592" s="38"/>
    </row>
    <row r="593" spans="96:111" ht="13.2" x14ac:dyDescent="0.25">
      <c r="CR593" s="45"/>
      <c r="CS593" s="45"/>
      <c r="CT593" s="45"/>
      <c r="DD593" s="38"/>
      <c r="DE593" s="38"/>
      <c r="DF593" s="38"/>
      <c r="DG593" s="38"/>
    </row>
    <row r="594" spans="96:111" ht="13.2" x14ac:dyDescent="0.25">
      <c r="CR594" s="45"/>
      <c r="CS594" s="45"/>
      <c r="CT594" s="45"/>
      <c r="DD594" s="38"/>
      <c r="DE594" s="38"/>
      <c r="DF594" s="38"/>
      <c r="DG594" s="38"/>
    </row>
    <row r="595" spans="96:111" ht="13.2" x14ac:dyDescent="0.25">
      <c r="CR595" s="45"/>
      <c r="CS595" s="45"/>
      <c r="CT595" s="45"/>
      <c r="DD595" s="38"/>
      <c r="DE595" s="38"/>
      <c r="DF595" s="38"/>
      <c r="DG595" s="38"/>
    </row>
    <row r="596" spans="96:111" ht="13.2" x14ac:dyDescent="0.25">
      <c r="CR596" s="45"/>
      <c r="CS596" s="45"/>
      <c r="CT596" s="45"/>
      <c r="DD596" s="38"/>
      <c r="DE596" s="38"/>
      <c r="DF596" s="38"/>
      <c r="DG596" s="38"/>
    </row>
    <row r="597" spans="96:111" ht="13.2" x14ac:dyDescent="0.25">
      <c r="CR597" s="45"/>
      <c r="CS597" s="45"/>
      <c r="CT597" s="45"/>
      <c r="DD597" s="38"/>
      <c r="DE597" s="38"/>
      <c r="DF597" s="38"/>
      <c r="DG597" s="38"/>
    </row>
    <row r="598" spans="96:111" ht="13.2" x14ac:dyDescent="0.25">
      <c r="CR598" s="45"/>
      <c r="CS598" s="45"/>
      <c r="CT598" s="45"/>
      <c r="DD598" s="38"/>
      <c r="DE598" s="38"/>
      <c r="DF598" s="38"/>
      <c r="DG598" s="38"/>
    </row>
    <row r="599" spans="96:111" ht="13.2" x14ac:dyDescent="0.25">
      <c r="CR599" s="45"/>
      <c r="CS599" s="45"/>
      <c r="CT599" s="45"/>
      <c r="DD599" s="38"/>
      <c r="DE599" s="38"/>
      <c r="DF599" s="38"/>
      <c r="DG599" s="38"/>
    </row>
    <row r="600" spans="96:111" ht="13.2" x14ac:dyDescent="0.25">
      <c r="CR600" s="45"/>
      <c r="CS600" s="45"/>
      <c r="CT600" s="45"/>
      <c r="DD600" s="38"/>
      <c r="DE600" s="38"/>
      <c r="DF600" s="38"/>
      <c r="DG600" s="38"/>
    </row>
    <row r="601" spans="96:111" ht="13.2" x14ac:dyDescent="0.25">
      <c r="CR601" s="45"/>
      <c r="CS601" s="45"/>
      <c r="CT601" s="45"/>
      <c r="DD601" s="38"/>
      <c r="DE601" s="38"/>
      <c r="DF601" s="38"/>
      <c r="DG601" s="38"/>
    </row>
    <row r="602" spans="96:111" ht="13.2" x14ac:dyDescent="0.25">
      <c r="CR602" s="45"/>
      <c r="CS602" s="45"/>
      <c r="CT602" s="45"/>
      <c r="DD602" s="38"/>
      <c r="DE602" s="38"/>
      <c r="DF602" s="38"/>
      <c r="DG602" s="38"/>
    </row>
    <row r="603" spans="96:111" ht="13.2" x14ac:dyDescent="0.25">
      <c r="CR603" s="45"/>
      <c r="CS603" s="45"/>
      <c r="CT603" s="45"/>
      <c r="DD603" s="38"/>
      <c r="DE603" s="38"/>
      <c r="DF603" s="38"/>
      <c r="DG603" s="38"/>
    </row>
    <row r="604" spans="96:111" ht="13.2" x14ac:dyDescent="0.25">
      <c r="CR604" s="45"/>
      <c r="CS604" s="45"/>
      <c r="CT604" s="45"/>
      <c r="DD604" s="38"/>
      <c r="DE604" s="38"/>
      <c r="DF604" s="38"/>
      <c r="DG604" s="38"/>
    </row>
    <row r="605" spans="96:111" ht="13.2" x14ac:dyDescent="0.25">
      <c r="CR605" s="45"/>
      <c r="CS605" s="45"/>
      <c r="CT605" s="45"/>
      <c r="DD605" s="38"/>
      <c r="DE605" s="38"/>
      <c r="DF605" s="38"/>
      <c r="DG605" s="38"/>
    </row>
    <row r="606" spans="96:111" ht="13.2" x14ac:dyDescent="0.25">
      <c r="CR606" s="45"/>
      <c r="CS606" s="45"/>
      <c r="CT606" s="45"/>
      <c r="DD606" s="38"/>
      <c r="DE606" s="38"/>
      <c r="DF606" s="38"/>
      <c r="DG606" s="38"/>
    </row>
    <row r="607" spans="96:111" ht="13.2" x14ac:dyDescent="0.25">
      <c r="CR607" s="45"/>
      <c r="CS607" s="45"/>
      <c r="CT607" s="45"/>
      <c r="DD607" s="38"/>
      <c r="DE607" s="38"/>
      <c r="DF607" s="38"/>
      <c r="DG607" s="38"/>
    </row>
    <row r="608" spans="96:111" ht="13.2" x14ac:dyDescent="0.25">
      <c r="CR608" s="45"/>
      <c r="CS608" s="45"/>
      <c r="CT608" s="45"/>
      <c r="DD608" s="38"/>
      <c r="DE608" s="38"/>
      <c r="DF608" s="38"/>
      <c r="DG608" s="38"/>
    </row>
    <row r="609" spans="96:111" ht="13.2" x14ac:dyDescent="0.25">
      <c r="CR609" s="45"/>
      <c r="CS609" s="45"/>
      <c r="CT609" s="45"/>
      <c r="DD609" s="38"/>
      <c r="DE609" s="38"/>
      <c r="DF609" s="38"/>
      <c r="DG609" s="38"/>
    </row>
    <row r="610" spans="96:111" ht="13.2" x14ac:dyDescent="0.25">
      <c r="CR610" s="45"/>
      <c r="CS610" s="45"/>
      <c r="CT610" s="45"/>
      <c r="DD610" s="38"/>
      <c r="DE610" s="38"/>
      <c r="DF610" s="38"/>
      <c r="DG610" s="38"/>
    </row>
    <row r="611" spans="96:111" ht="13.2" x14ac:dyDescent="0.25">
      <c r="CR611" s="45"/>
      <c r="CS611" s="45"/>
      <c r="CT611" s="45"/>
      <c r="DD611" s="38"/>
      <c r="DE611" s="38"/>
      <c r="DF611" s="38"/>
      <c r="DG611" s="38"/>
    </row>
    <row r="612" spans="96:111" ht="13.2" x14ac:dyDescent="0.25">
      <c r="CR612" s="45"/>
      <c r="CS612" s="45"/>
      <c r="CT612" s="45"/>
      <c r="DD612" s="38"/>
      <c r="DE612" s="38"/>
      <c r="DF612" s="38"/>
      <c r="DG612" s="38"/>
    </row>
    <row r="613" spans="96:111" ht="13.2" x14ac:dyDescent="0.25">
      <c r="CR613" s="45"/>
      <c r="CS613" s="45"/>
      <c r="CT613" s="45"/>
      <c r="DD613" s="38"/>
      <c r="DE613" s="38"/>
      <c r="DF613" s="38"/>
      <c r="DG613" s="38"/>
    </row>
    <row r="614" spans="96:111" ht="13.2" x14ac:dyDescent="0.25">
      <c r="CR614" s="45"/>
      <c r="CS614" s="45"/>
      <c r="CT614" s="45"/>
      <c r="DD614" s="38"/>
      <c r="DE614" s="38"/>
      <c r="DF614" s="38"/>
      <c r="DG614" s="38"/>
    </row>
    <row r="615" spans="96:111" ht="13.2" x14ac:dyDescent="0.25">
      <c r="CR615" s="45"/>
      <c r="CS615" s="45"/>
      <c r="CT615" s="45"/>
      <c r="DD615" s="38"/>
      <c r="DE615" s="38"/>
      <c r="DF615" s="38"/>
      <c r="DG615" s="38"/>
    </row>
    <row r="616" spans="96:111" ht="13.2" x14ac:dyDescent="0.25">
      <c r="CR616" s="45"/>
      <c r="CS616" s="45"/>
      <c r="CT616" s="45"/>
      <c r="DD616" s="38"/>
      <c r="DE616" s="38"/>
      <c r="DF616" s="38"/>
      <c r="DG616" s="38"/>
    </row>
    <row r="617" spans="96:111" ht="13.2" x14ac:dyDescent="0.25">
      <c r="CR617" s="45"/>
      <c r="CS617" s="45"/>
      <c r="CT617" s="45"/>
      <c r="DD617" s="38"/>
      <c r="DE617" s="38"/>
      <c r="DF617" s="38"/>
      <c r="DG617" s="38"/>
    </row>
    <row r="618" spans="96:111" ht="13.2" x14ac:dyDescent="0.25">
      <c r="CR618" s="45"/>
      <c r="CS618" s="45"/>
      <c r="CT618" s="45"/>
      <c r="DD618" s="38"/>
      <c r="DE618" s="38"/>
      <c r="DF618" s="38"/>
      <c r="DG618" s="38"/>
    </row>
    <row r="619" spans="96:111" ht="13.2" x14ac:dyDescent="0.25">
      <c r="CR619" s="45"/>
      <c r="CS619" s="45"/>
      <c r="CT619" s="45"/>
      <c r="DD619" s="38"/>
      <c r="DE619" s="38"/>
      <c r="DF619" s="38"/>
      <c r="DG619" s="38"/>
    </row>
    <row r="620" spans="96:111" ht="13.2" x14ac:dyDescent="0.25">
      <c r="CR620" s="45"/>
      <c r="CS620" s="45"/>
      <c r="CT620" s="45"/>
      <c r="DD620" s="38"/>
      <c r="DE620" s="38"/>
      <c r="DF620" s="38"/>
      <c r="DG620" s="38"/>
    </row>
    <row r="621" spans="96:111" ht="13.2" x14ac:dyDescent="0.25">
      <c r="CR621" s="45"/>
      <c r="CS621" s="45"/>
      <c r="CT621" s="45"/>
      <c r="DD621" s="38"/>
      <c r="DE621" s="38"/>
      <c r="DF621" s="38"/>
      <c r="DG621" s="38"/>
    </row>
    <row r="622" spans="96:111" ht="13.2" x14ac:dyDescent="0.25">
      <c r="CR622" s="45"/>
      <c r="CS622" s="45"/>
      <c r="CT622" s="45"/>
      <c r="DD622" s="38"/>
      <c r="DE622" s="38"/>
      <c r="DF622" s="38"/>
      <c r="DG622" s="38"/>
    </row>
    <row r="623" spans="96:111" ht="13.2" x14ac:dyDescent="0.25">
      <c r="CR623" s="45"/>
      <c r="CS623" s="45"/>
      <c r="CT623" s="45"/>
      <c r="DD623" s="38"/>
      <c r="DE623" s="38"/>
      <c r="DF623" s="38"/>
      <c r="DG623" s="38"/>
    </row>
    <row r="624" spans="96:111" ht="13.2" x14ac:dyDescent="0.25">
      <c r="CR624" s="45"/>
      <c r="CS624" s="45"/>
      <c r="CT624" s="45"/>
      <c r="DD624" s="38"/>
      <c r="DE624" s="38"/>
      <c r="DF624" s="38"/>
      <c r="DG624" s="38"/>
    </row>
    <row r="625" spans="96:111" ht="13.2" x14ac:dyDescent="0.25">
      <c r="CR625" s="45"/>
      <c r="CS625" s="45"/>
      <c r="CT625" s="45"/>
      <c r="DD625" s="38"/>
      <c r="DE625" s="38"/>
      <c r="DF625" s="38"/>
      <c r="DG625" s="38"/>
    </row>
    <row r="626" spans="96:111" ht="13.2" x14ac:dyDescent="0.25">
      <c r="CR626" s="45"/>
      <c r="CS626" s="45"/>
      <c r="CT626" s="45"/>
      <c r="DD626" s="38"/>
      <c r="DE626" s="38"/>
      <c r="DF626" s="38"/>
      <c r="DG626" s="38"/>
    </row>
    <row r="627" spans="96:111" ht="13.2" x14ac:dyDescent="0.25">
      <c r="CR627" s="45"/>
      <c r="CS627" s="45"/>
      <c r="CT627" s="45"/>
      <c r="DD627" s="38"/>
      <c r="DE627" s="38"/>
      <c r="DF627" s="38"/>
      <c r="DG627" s="38"/>
    </row>
    <row r="628" spans="96:111" ht="13.2" x14ac:dyDescent="0.25">
      <c r="CR628" s="45"/>
      <c r="CS628" s="45"/>
      <c r="CT628" s="45"/>
      <c r="DD628" s="38"/>
      <c r="DE628" s="38"/>
      <c r="DF628" s="38"/>
      <c r="DG628" s="38"/>
    </row>
    <row r="629" spans="96:111" ht="13.2" x14ac:dyDescent="0.25">
      <c r="CR629" s="45"/>
      <c r="CS629" s="45"/>
      <c r="CT629" s="45"/>
      <c r="DD629" s="38"/>
      <c r="DE629" s="38"/>
      <c r="DF629" s="38"/>
      <c r="DG629" s="38"/>
    </row>
    <row r="630" spans="96:111" ht="13.2" x14ac:dyDescent="0.25">
      <c r="CR630" s="45"/>
      <c r="CS630" s="45"/>
      <c r="CT630" s="45"/>
      <c r="DD630" s="38"/>
      <c r="DE630" s="38"/>
      <c r="DF630" s="38"/>
      <c r="DG630" s="38"/>
    </row>
    <row r="631" spans="96:111" ht="13.2" x14ac:dyDescent="0.25">
      <c r="CR631" s="45"/>
      <c r="CS631" s="45"/>
      <c r="CT631" s="45"/>
      <c r="DD631" s="38"/>
      <c r="DE631" s="38"/>
      <c r="DF631" s="38"/>
      <c r="DG631" s="38"/>
    </row>
    <row r="632" spans="96:111" ht="13.2" x14ac:dyDescent="0.25">
      <c r="CR632" s="45"/>
      <c r="CS632" s="45"/>
      <c r="CT632" s="45"/>
      <c r="DD632" s="38"/>
      <c r="DE632" s="38"/>
      <c r="DF632" s="38"/>
      <c r="DG632" s="38"/>
    </row>
    <row r="633" spans="96:111" ht="13.2" x14ac:dyDescent="0.25">
      <c r="CR633" s="45"/>
      <c r="CS633" s="45"/>
      <c r="CT633" s="45"/>
      <c r="DD633" s="38"/>
      <c r="DE633" s="38"/>
      <c r="DF633" s="38"/>
      <c r="DG633" s="38"/>
    </row>
    <row r="634" spans="96:111" ht="13.2" x14ac:dyDescent="0.25">
      <c r="CR634" s="45"/>
      <c r="CS634" s="45"/>
      <c r="CT634" s="45"/>
      <c r="DD634" s="38"/>
      <c r="DE634" s="38"/>
      <c r="DF634" s="38"/>
      <c r="DG634" s="38"/>
    </row>
    <row r="635" spans="96:111" ht="13.2" x14ac:dyDescent="0.25">
      <c r="CR635" s="45"/>
      <c r="CS635" s="45"/>
      <c r="CT635" s="45"/>
      <c r="DD635" s="38"/>
      <c r="DE635" s="38"/>
      <c r="DF635" s="38"/>
      <c r="DG635" s="38"/>
    </row>
    <row r="636" spans="96:111" ht="13.2" x14ac:dyDescent="0.25">
      <c r="CR636" s="45"/>
      <c r="CS636" s="45"/>
      <c r="CT636" s="45"/>
      <c r="DD636" s="38"/>
      <c r="DE636" s="38"/>
      <c r="DF636" s="38"/>
      <c r="DG636" s="38"/>
    </row>
    <row r="637" spans="96:111" ht="13.2" x14ac:dyDescent="0.25">
      <c r="CR637" s="45"/>
      <c r="CS637" s="45"/>
      <c r="CT637" s="45"/>
      <c r="DD637" s="38"/>
      <c r="DE637" s="38"/>
      <c r="DF637" s="38"/>
      <c r="DG637" s="38"/>
    </row>
    <row r="638" spans="96:111" ht="13.2" x14ac:dyDescent="0.25">
      <c r="CR638" s="45"/>
      <c r="CS638" s="45"/>
      <c r="CT638" s="45"/>
      <c r="DD638" s="38"/>
      <c r="DE638" s="38"/>
      <c r="DF638" s="38"/>
      <c r="DG638" s="38"/>
    </row>
    <row r="639" spans="96:111" ht="13.2" x14ac:dyDescent="0.25">
      <c r="CR639" s="45"/>
      <c r="CS639" s="45"/>
      <c r="CT639" s="45"/>
      <c r="DD639" s="38"/>
      <c r="DE639" s="38"/>
      <c r="DF639" s="38"/>
      <c r="DG639" s="38"/>
    </row>
    <row r="640" spans="96:111" ht="13.2" x14ac:dyDescent="0.25">
      <c r="CR640" s="45"/>
      <c r="CS640" s="45"/>
      <c r="CT640" s="45"/>
      <c r="DD640" s="38"/>
      <c r="DE640" s="38"/>
      <c r="DF640" s="38"/>
      <c r="DG640" s="38"/>
    </row>
    <row r="641" spans="96:111" ht="13.2" x14ac:dyDescent="0.25">
      <c r="CR641" s="45"/>
      <c r="CS641" s="45"/>
      <c r="CT641" s="45"/>
      <c r="DD641" s="38"/>
      <c r="DE641" s="38"/>
      <c r="DF641" s="38"/>
      <c r="DG641" s="38"/>
    </row>
    <row r="642" spans="96:111" ht="13.2" x14ac:dyDescent="0.25">
      <c r="CR642" s="45"/>
      <c r="CS642" s="45"/>
      <c r="CT642" s="45"/>
      <c r="DD642" s="38"/>
      <c r="DE642" s="38"/>
      <c r="DF642" s="38"/>
      <c r="DG642" s="38"/>
    </row>
    <row r="643" spans="96:111" ht="13.2" x14ac:dyDescent="0.25">
      <c r="CR643" s="45"/>
      <c r="CS643" s="45"/>
      <c r="CT643" s="45"/>
      <c r="DD643" s="38"/>
      <c r="DE643" s="38"/>
      <c r="DF643" s="38"/>
      <c r="DG643" s="38"/>
    </row>
    <row r="644" spans="96:111" ht="13.2" x14ac:dyDescent="0.25">
      <c r="CR644" s="45"/>
      <c r="CS644" s="45"/>
      <c r="CT644" s="45"/>
      <c r="DD644" s="38"/>
      <c r="DE644" s="38"/>
      <c r="DF644" s="38"/>
      <c r="DG644" s="38"/>
    </row>
    <row r="645" spans="96:111" ht="13.2" x14ac:dyDescent="0.25">
      <c r="CR645" s="45"/>
      <c r="CS645" s="45"/>
      <c r="CT645" s="45"/>
      <c r="DD645" s="38"/>
      <c r="DE645" s="38"/>
      <c r="DF645" s="38"/>
      <c r="DG645" s="38"/>
    </row>
    <row r="646" spans="96:111" ht="13.2" x14ac:dyDescent="0.25">
      <c r="CR646" s="45"/>
      <c r="CS646" s="45"/>
      <c r="CT646" s="45"/>
      <c r="DD646" s="38"/>
      <c r="DE646" s="38"/>
      <c r="DF646" s="38"/>
      <c r="DG646" s="38"/>
    </row>
    <row r="647" spans="96:111" ht="13.2" x14ac:dyDescent="0.25">
      <c r="CR647" s="45"/>
      <c r="CS647" s="45"/>
      <c r="CT647" s="45"/>
      <c r="DD647" s="38"/>
      <c r="DE647" s="38"/>
      <c r="DF647" s="38"/>
      <c r="DG647" s="38"/>
    </row>
    <row r="648" spans="96:111" ht="13.2" x14ac:dyDescent="0.25">
      <c r="CR648" s="45"/>
      <c r="CS648" s="45"/>
      <c r="CT648" s="45"/>
      <c r="DD648" s="38"/>
      <c r="DE648" s="38"/>
      <c r="DF648" s="38"/>
      <c r="DG648" s="38"/>
    </row>
    <row r="649" spans="96:111" ht="13.2" x14ac:dyDescent="0.25">
      <c r="CR649" s="45"/>
      <c r="CS649" s="45"/>
      <c r="CT649" s="45"/>
      <c r="DD649" s="38"/>
      <c r="DE649" s="38"/>
      <c r="DF649" s="38"/>
      <c r="DG649" s="38"/>
    </row>
    <row r="650" spans="96:111" ht="13.2" x14ac:dyDescent="0.25">
      <c r="CR650" s="45"/>
      <c r="CS650" s="45"/>
      <c r="CT650" s="45"/>
      <c r="DD650" s="38"/>
      <c r="DE650" s="38"/>
      <c r="DF650" s="38"/>
      <c r="DG650" s="38"/>
    </row>
    <row r="651" spans="96:111" ht="13.2" x14ac:dyDescent="0.25">
      <c r="CR651" s="45"/>
      <c r="CS651" s="45"/>
      <c r="CT651" s="45"/>
      <c r="DD651" s="38"/>
      <c r="DE651" s="38"/>
      <c r="DF651" s="38"/>
      <c r="DG651" s="38"/>
    </row>
    <row r="652" spans="96:111" ht="13.2" x14ac:dyDescent="0.25">
      <c r="CR652" s="45"/>
      <c r="CS652" s="45"/>
      <c r="CT652" s="45"/>
      <c r="DD652" s="38"/>
      <c r="DE652" s="38"/>
      <c r="DF652" s="38"/>
      <c r="DG652" s="38"/>
    </row>
    <row r="653" spans="96:111" ht="13.2" x14ac:dyDescent="0.25">
      <c r="CR653" s="45"/>
      <c r="CS653" s="45"/>
      <c r="CT653" s="45"/>
      <c r="DD653" s="38"/>
      <c r="DE653" s="38"/>
      <c r="DF653" s="38"/>
      <c r="DG653" s="38"/>
    </row>
    <row r="654" spans="96:111" ht="13.2" x14ac:dyDescent="0.25">
      <c r="CR654" s="45"/>
      <c r="CS654" s="45"/>
      <c r="CT654" s="45"/>
      <c r="DD654" s="38"/>
      <c r="DE654" s="38"/>
      <c r="DF654" s="38"/>
      <c r="DG654" s="38"/>
    </row>
    <row r="655" spans="96:111" ht="13.2" x14ac:dyDescent="0.25">
      <c r="CR655" s="45"/>
      <c r="CS655" s="45"/>
      <c r="CT655" s="45"/>
      <c r="DD655" s="38"/>
      <c r="DE655" s="38"/>
      <c r="DF655" s="38"/>
      <c r="DG655" s="38"/>
    </row>
    <row r="656" spans="96:111" ht="13.2" x14ac:dyDescent="0.25">
      <c r="CR656" s="45"/>
      <c r="CS656" s="45"/>
      <c r="CT656" s="45"/>
      <c r="DD656" s="38"/>
      <c r="DE656" s="38"/>
      <c r="DF656" s="38"/>
      <c r="DG656" s="38"/>
    </row>
    <row r="657" spans="96:111" ht="13.2" x14ac:dyDescent="0.25">
      <c r="CR657" s="45"/>
      <c r="CS657" s="45"/>
      <c r="CT657" s="45"/>
      <c r="DD657" s="38"/>
      <c r="DE657" s="38"/>
      <c r="DF657" s="38"/>
      <c r="DG657" s="38"/>
    </row>
    <row r="658" spans="96:111" ht="13.2" x14ac:dyDescent="0.25">
      <c r="CR658" s="45"/>
      <c r="CS658" s="45"/>
      <c r="CT658" s="45"/>
      <c r="DD658" s="38"/>
      <c r="DE658" s="38"/>
      <c r="DF658" s="38"/>
      <c r="DG658" s="38"/>
    </row>
    <row r="659" spans="96:111" ht="13.2" x14ac:dyDescent="0.25">
      <c r="CR659" s="45"/>
      <c r="CS659" s="45"/>
      <c r="CT659" s="45"/>
      <c r="DD659" s="38"/>
      <c r="DE659" s="38"/>
      <c r="DF659" s="38"/>
      <c r="DG659" s="38"/>
    </row>
    <row r="660" spans="96:111" ht="13.2" x14ac:dyDescent="0.25">
      <c r="CR660" s="45"/>
      <c r="CS660" s="45"/>
      <c r="CT660" s="45"/>
      <c r="DD660" s="38"/>
      <c r="DE660" s="38"/>
      <c r="DF660" s="38"/>
      <c r="DG660" s="38"/>
    </row>
    <row r="661" spans="96:111" ht="13.2" x14ac:dyDescent="0.25">
      <c r="CR661" s="45"/>
      <c r="CS661" s="45"/>
      <c r="CT661" s="45"/>
      <c r="DD661" s="38"/>
      <c r="DE661" s="38"/>
      <c r="DF661" s="38"/>
      <c r="DG661" s="38"/>
    </row>
    <row r="662" spans="96:111" ht="13.2" x14ac:dyDescent="0.25">
      <c r="CR662" s="45"/>
      <c r="CS662" s="45"/>
      <c r="CT662" s="45"/>
      <c r="DD662" s="38"/>
      <c r="DE662" s="38"/>
      <c r="DF662" s="38"/>
      <c r="DG662" s="38"/>
    </row>
    <row r="663" spans="96:111" ht="13.2" x14ac:dyDescent="0.25">
      <c r="CR663" s="45"/>
      <c r="CS663" s="45"/>
      <c r="CT663" s="45"/>
      <c r="DD663" s="38"/>
      <c r="DE663" s="38"/>
      <c r="DF663" s="38"/>
      <c r="DG663" s="38"/>
    </row>
    <row r="664" spans="96:111" ht="13.2" x14ac:dyDescent="0.25">
      <c r="CR664" s="45"/>
      <c r="CS664" s="45"/>
      <c r="CT664" s="45"/>
      <c r="DD664" s="38"/>
      <c r="DE664" s="38"/>
      <c r="DF664" s="38"/>
      <c r="DG664" s="38"/>
    </row>
    <row r="665" spans="96:111" ht="13.2" x14ac:dyDescent="0.25">
      <c r="CR665" s="45"/>
      <c r="CS665" s="45"/>
      <c r="CT665" s="45"/>
      <c r="DD665" s="38"/>
      <c r="DE665" s="38"/>
      <c r="DF665" s="38"/>
      <c r="DG665" s="38"/>
    </row>
    <row r="666" spans="96:111" ht="13.2" x14ac:dyDescent="0.25">
      <c r="CR666" s="45"/>
      <c r="CS666" s="45"/>
      <c r="CT666" s="45"/>
      <c r="DD666" s="38"/>
      <c r="DE666" s="38"/>
      <c r="DF666" s="38"/>
      <c r="DG666" s="38"/>
    </row>
    <row r="667" spans="96:111" ht="13.2" x14ac:dyDescent="0.25">
      <c r="CR667" s="45"/>
      <c r="CS667" s="45"/>
      <c r="CT667" s="45"/>
      <c r="DD667" s="38"/>
      <c r="DE667" s="38"/>
      <c r="DF667" s="38"/>
      <c r="DG667" s="38"/>
    </row>
    <row r="668" spans="96:111" ht="13.2" x14ac:dyDescent="0.25">
      <c r="CR668" s="45"/>
      <c r="CS668" s="45"/>
      <c r="CT668" s="45"/>
      <c r="DD668" s="38"/>
      <c r="DE668" s="38"/>
      <c r="DF668" s="38"/>
      <c r="DG668" s="38"/>
    </row>
    <row r="669" spans="96:111" ht="13.2" x14ac:dyDescent="0.25">
      <c r="CR669" s="45"/>
      <c r="CS669" s="45"/>
      <c r="CT669" s="45"/>
      <c r="DD669" s="38"/>
      <c r="DE669" s="38"/>
      <c r="DF669" s="38"/>
      <c r="DG669" s="38"/>
    </row>
    <row r="670" spans="96:111" ht="13.2" x14ac:dyDescent="0.25">
      <c r="CR670" s="45"/>
      <c r="CS670" s="45"/>
      <c r="CT670" s="45"/>
      <c r="DD670" s="38"/>
      <c r="DE670" s="38"/>
      <c r="DF670" s="38"/>
      <c r="DG670" s="38"/>
    </row>
    <row r="671" spans="96:111" ht="13.2" x14ac:dyDescent="0.25">
      <c r="CR671" s="45"/>
      <c r="CS671" s="45"/>
      <c r="CT671" s="45"/>
      <c r="DD671" s="38"/>
      <c r="DE671" s="38"/>
      <c r="DF671" s="38"/>
      <c r="DG671" s="38"/>
    </row>
    <row r="672" spans="96:111" ht="13.2" x14ac:dyDescent="0.25">
      <c r="CR672" s="45"/>
      <c r="CS672" s="45"/>
      <c r="CT672" s="45"/>
      <c r="DD672" s="38"/>
      <c r="DE672" s="38"/>
      <c r="DF672" s="38"/>
      <c r="DG672" s="38"/>
    </row>
    <row r="673" spans="96:111" ht="13.2" x14ac:dyDescent="0.25">
      <c r="CR673" s="45"/>
      <c r="CS673" s="45"/>
      <c r="CT673" s="45"/>
      <c r="DD673" s="38"/>
      <c r="DE673" s="38"/>
      <c r="DF673" s="38"/>
      <c r="DG673" s="38"/>
    </row>
    <row r="674" spans="96:111" ht="13.2" x14ac:dyDescent="0.25">
      <c r="CR674" s="45"/>
      <c r="CS674" s="45"/>
      <c r="CT674" s="45"/>
      <c r="DD674" s="38"/>
      <c r="DE674" s="38"/>
      <c r="DF674" s="38"/>
      <c r="DG674" s="38"/>
    </row>
    <row r="675" spans="96:111" ht="13.2" x14ac:dyDescent="0.25">
      <c r="CR675" s="45"/>
      <c r="CS675" s="45"/>
      <c r="CT675" s="45"/>
      <c r="DD675" s="38"/>
      <c r="DE675" s="38"/>
      <c r="DF675" s="38"/>
      <c r="DG675" s="38"/>
    </row>
    <row r="676" spans="96:111" ht="13.2" x14ac:dyDescent="0.25">
      <c r="CR676" s="45"/>
      <c r="CS676" s="45"/>
      <c r="CT676" s="45"/>
      <c r="DD676" s="38"/>
      <c r="DE676" s="38"/>
      <c r="DF676" s="38"/>
      <c r="DG676" s="38"/>
    </row>
    <row r="677" spans="96:111" ht="13.2" x14ac:dyDescent="0.25">
      <c r="CR677" s="45"/>
      <c r="CS677" s="45"/>
      <c r="CT677" s="45"/>
      <c r="DD677" s="38"/>
      <c r="DE677" s="38"/>
      <c r="DF677" s="38"/>
      <c r="DG677" s="38"/>
    </row>
    <row r="678" spans="96:111" ht="13.2" x14ac:dyDescent="0.25">
      <c r="CR678" s="45"/>
      <c r="CS678" s="45"/>
      <c r="CT678" s="45"/>
      <c r="DD678" s="38"/>
      <c r="DE678" s="38"/>
      <c r="DF678" s="38"/>
      <c r="DG678" s="38"/>
    </row>
    <row r="679" spans="96:111" ht="13.2" x14ac:dyDescent="0.25">
      <c r="CR679" s="45"/>
      <c r="CS679" s="45"/>
      <c r="CT679" s="45"/>
      <c r="DD679" s="38"/>
      <c r="DE679" s="38"/>
      <c r="DF679" s="38"/>
      <c r="DG679" s="38"/>
    </row>
    <row r="680" spans="96:111" ht="13.2" x14ac:dyDescent="0.25">
      <c r="CR680" s="45"/>
      <c r="CS680" s="45"/>
      <c r="CT680" s="45"/>
      <c r="DD680" s="38"/>
      <c r="DE680" s="38"/>
      <c r="DF680" s="38"/>
      <c r="DG680" s="38"/>
    </row>
    <row r="681" spans="96:111" ht="13.2" x14ac:dyDescent="0.25">
      <c r="CR681" s="45"/>
      <c r="CS681" s="45"/>
      <c r="CT681" s="45"/>
      <c r="DD681" s="38"/>
      <c r="DE681" s="38"/>
      <c r="DF681" s="38"/>
      <c r="DG681" s="38"/>
    </row>
    <row r="682" spans="96:111" ht="13.2" x14ac:dyDescent="0.25">
      <c r="CR682" s="45"/>
      <c r="CS682" s="45"/>
      <c r="CT682" s="45"/>
      <c r="DD682" s="38"/>
      <c r="DE682" s="38"/>
      <c r="DF682" s="38"/>
      <c r="DG682" s="38"/>
    </row>
    <row r="683" spans="96:111" ht="13.2" x14ac:dyDescent="0.25">
      <c r="CR683" s="45"/>
      <c r="CS683" s="45"/>
      <c r="CT683" s="45"/>
      <c r="DD683" s="38"/>
      <c r="DE683" s="38"/>
      <c r="DF683" s="38"/>
      <c r="DG683" s="38"/>
    </row>
    <row r="684" spans="96:111" ht="13.2" x14ac:dyDescent="0.25">
      <c r="CR684" s="45"/>
      <c r="CS684" s="45"/>
      <c r="CT684" s="45"/>
      <c r="DD684" s="38"/>
      <c r="DE684" s="38"/>
      <c r="DF684" s="38"/>
      <c r="DG684" s="38"/>
    </row>
    <row r="685" spans="96:111" ht="13.2" x14ac:dyDescent="0.25">
      <c r="CR685" s="45"/>
      <c r="CS685" s="45"/>
      <c r="CT685" s="45"/>
      <c r="DD685" s="38"/>
      <c r="DE685" s="38"/>
      <c r="DF685" s="38"/>
      <c r="DG685" s="38"/>
    </row>
    <row r="686" spans="96:111" ht="13.2" x14ac:dyDescent="0.25">
      <c r="CR686" s="45"/>
      <c r="CS686" s="45"/>
      <c r="CT686" s="45"/>
      <c r="DD686" s="38"/>
      <c r="DE686" s="38"/>
      <c r="DF686" s="38"/>
      <c r="DG686" s="38"/>
    </row>
    <row r="687" spans="96:111" ht="13.2" x14ac:dyDescent="0.25">
      <c r="CR687" s="45"/>
      <c r="CS687" s="45"/>
      <c r="CT687" s="45"/>
      <c r="DD687" s="38"/>
      <c r="DE687" s="38"/>
      <c r="DF687" s="38"/>
      <c r="DG687" s="38"/>
    </row>
    <row r="688" spans="96:111" ht="13.2" x14ac:dyDescent="0.25">
      <c r="CR688" s="45"/>
      <c r="CS688" s="45"/>
      <c r="CT688" s="45"/>
      <c r="DD688" s="38"/>
      <c r="DE688" s="38"/>
      <c r="DF688" s="38"/>
      <c r="DG688" s="38"/>
    </row>
    <row r="689" spans="96:111" ht="13.2" x14ac:dyDescent="0.25">
      <c r="CR689" s="45"/>
      <c r="CS689" s="45"/>
      <c r="CT689" s="45"/>
      <c r="DD689" s="38"/>
      <c r="DE689" s="38"/>
      <c r="DF689" s="38"/>
      <c r="DG689" s="38"/>
    </row>
    <row r="690" spans="96:111" ht="13.2" x14ac:dyDescent="0.25">
      <c r="CR690" s="45"/>
      <c r="CS690" s="45"/>
      <c r="CT690" s="45"/>
      <c r="DD690" s="38"/>
      <c r="DE690" s="38"/>
      <c r="DF690" s="38"/>
      <c r="DG690" s="38"/>
    </row>
    <row r="691" spans="96:111" ht="13.2" x14ac:dyDescent="0.25">
      <c r="CR691" s="45"/>
      <c r="CS691" s="45"/>
      <c r="CT691" s="45"/>
      <c r="DD691" s="38"/>
      <c r="DE691" s="38"/>
      <c r="DF691" s="38"/>
      <c r="DG691" s="38"/>
    </row>
    <row r="692" spans="96:111" ht="13.2" x14ac:dyDescent="0.25">
      <c r="CR692" s="45"/>
      <c r="CS692" s="45"/>
      <c r="CT692" s="45"/>
      <c r="DD692" s="38"/>
      <c r="DE692" s="38"/>
      <c r="DF692" s="38"/>
      <c r="DG692" s="38"/>
    </row>
    <row r="693" spans="96:111" ht="13.2" x14ac:dyDescent="0.25">
      <c r="CR693" s="45"/>
      <c r="CS693" s="45"/>
      <c r="CT693" s="45"/>
      <c r="DD693" s="38"/>
      <c r="DE693" s="38"/>
      <c r="DF693" s="38"/>
      <c r="DG693" s="38"/>
    </row>
    <row r="694" spans="96:111" ht="13.2" x14ac:dyDescent="0.25">
      <c r="CR694" s="45"/>
      <c r="CS694" s="45"/>
      <c r="CT694" s="45"/>
      <c r="DD694" s="38"/>
      <c r="DE694" s="38"/>
      <c r="DF694" s="38"/>
      <c r="DG694" s="38"/>
    </row>
    <row r="695" spans="96:111" ht="13.2" x14ac:dyDescent="0.25">
      <c r="CR695" s="45"/>
      <c r="CS695" s="45"/>
      <c r="CT695" s="45"/>
      <c r="DD695" s="38"/>
      <c r="DE695" s="38"/>
      <c r="DF695" s="38"/>
      <c r="DG695" s="38"/>
    </row>
    <row r="696" spans="96:111" ht="13.2" x14ac:dyDescent="0.25">
      <c r="CR696" s="45"/>
      <c r="CS696" s="45"/>
      <c r="CT696" s="45"/>
      <c r="DD696" s="38"/>
      <c r="DE696" s="38"/>
      <c r="DF696" s="38"/>
      <c r="DG696" s="38"/>
    </row>
    <row r="697" spans="96:111" ht="13.2" x14ac:dyDescent="0.25">
      <c r="CR697" s="45"/>
      <c r="CS697" s="45"/>
      <c r="CT697" s="45"/>
      <c r="DD697" s="38"/>
      <c r="DE697" s="38"/>
      <c r="DF697" s="38"/>
      <c r="DG697" s="38"/>
    </row>
    <row r="698" spans="96:111" ht="13.2" x14ac:dyDescent="0.25">
      <c r="CR698" s="45"/>
      <c r="CS698" s="45"/>
      <c r="CT698" s="45"/>
      <c r="DD698" s="38"/>
      <c r="DE698" s="38"/>
      <c r="DF698" s="38"/>
      <c r="DG698" s="38"/>
    </row>
    <row r="699" spans="96:111" ht="13.2" x14ac:dyDescent="0.25">
      <c r="CR699" s="45"/>
      <c r="CS699" s="45"/>
      <c r="CT699" s="45"/>
      <c r="DD699" s="38"/>
      <c r="DE699" s="38"/>
      <c r="DF699" s="38"/>
      <c r="DG699" s="38"/>
    </row>
    <row r="700" spans="96:111" ht="13.2" x14ac:dyDescent="0.25">
      <c r="CR700" s="45"/>
      <c r="CS700" s="45"/>
      <c r="CT700" s="45"/>
      <c r="DD700" s="38"/>
      <c r="DE700" s="38"/>
      <c r="DF700" s="38"/>
      <c r="DG700" s="38"/>
    </row>
    <row r="701" spans="96:111" ht="13.2" x14ac:dyDescent="0.25">
      <c r="CR701" s="45"/>
      <c r="CS701" s="45"/>
      <c r="CT701" s="45"/>
      <c r="DD701" s="38"/>
      <c r="DE701" s="38"/>
      <c r="DF701" s="38"/>
      <c r="DG701" s="38"/>
    </row>
    <row r="702" spans="96:111" ht="13.2" x14ac:dyDescent="0.25">
      <c r="CR702" s="45"/>
      <c r="CS702" s="45"/>
      <c r="CT702" s="45"/>
      <c r="DD702" s="38"/>
      <c r="DE702" s="38"/>
      <c r="DF702" s="38"/>
      <c r="DG702" s="38"/>
    </row>
    <row r="703" spans="96:111" ht="13.2" x14ac:dyDescent="0.25">
      <c r="CR703" s="45"/>
      <c r="CS703" s="45"/>
      <c r="CT703" s="45"/>
      <c r="DD703" s="38"/>
      <c r="DE703" s="38"/>
      <c r="DF703" s="38"/>
      <c r="DG703" s="38"/>
    </row>
    <row r="704" spans="96:111" ht="13.2" x14ac:dyDescent="0.25">
      <c r="CR704" s="45"/>
      <c r="CS704" s="45"/>
      <c r="CT704" s="45"/>
      <c r="DD704" s="38"/>
      <c r="DE704" s="38"/>
      <c r="DF704" s="38"/>
      <c r="DG704" s="38"/>
    </row>
    <row r="705" spans="96:111" ht="13.2" x14ac:dyDescent="0.25">
      <c r="CR705" s="45"/>
      <c r="CS705" s="45"/>
      <c r="CT705" s="45"/>
      <c r="DD705" s="38"/>
      <c r="DE705" s="38"/>
      <c r="DF705" s="38"/>
      <c r="DG705" s="38"/>
    </row>
    <row r="706" spans="96:111" ht="13.2" x14ac:dyDescent="0.25">
      <c r="CR706" s="45"/>
      <c r="CS706" s="45"/>
      <c r="CT706" s="45"/>
      <c r="DD706" s="38"/>
      <c r="DE706" s="38"/>
      <c r="DF706" s="38"/>
      <c r="DG706" s="38"/>
    </row>
    <row r="707" spans="96:111" ht="13.2" x14ac:dyDescent="0.25">
      <c r="CR707" s="45"/>
      <c r="CS707" s="45"/>
      <c r="CT707" s="45"/>
      <c r="DD707" s="38"/>
      <c r="DE707" s="38"/>
      <c r="DF707" s="38"/>
      <c r="DG707" s="38"/>
    </row>
    <row r="708" spans="96:111" ht="13.2" x14ac:dyDescent="0.25">
      <c r="CR708" s="45"/>
      <c r="CS708" s="45"/>
      <c r="CT708" s="45"/>
      <c r="DD708" s="38"/>
      <c r="DE708" s="38"/>
      <c r="DF708" s="38"/>
      <c r="DG708" s="38"/>
    </row>
    <row r="709" spans="96:111" ht="13.2" x14ac:dyDescent="0.25">
      <c r="CR709" s="45"/>
      <c r="CS709" s="45"/>
      <c r="CT709" s="45"/>
      <c r="DD709" s="38"/>
      <c r="DE709" s="38"/>
      <c r="DF709" s="38"/>
      <c r="DG709" s="38"/>
    </row>
    <row r="710" spans="96:111" ht="13.2" x14ac:dyDescent="0.25">
      <c r="CR710" s="45"/>
      <c r="CS710" s="45"/>
      <c r="CT710" s="45"/>
      <c r="DD710" s="38"/>
      <c r="DE710" s="38"/>
      <c r="DF710" s="38"/>
      <c r="DG710" s="38"/>
    </row>
    <row r="711" spans="96:111" ht="13.2" x14ac:dyDescent="0.25">
      <c r="CR711" s="45"/>
      <c r="CS711" s="45"/>
      <c r="CT711" s="45"/>
      <c r="DD711" s="38"/>
      <c r="DE711" s="38"/>
      <c r="DF711" s="38"/>
      <c r="DG711" s="38"/>
    </row>
    <row r="712" spans="96:111" ht="13.2" x14ac:dyDescent="0.25">
      <c r="CR712" s="45"/>
      <c r="CS712" s="45"/>
      <c r="CT712" s="45"/>
      <c r="DD712" s="38"/>
      <c r="DE712" s="38"/>
      <c r="DF712" s="38"/>
      <c r="DG712" s="38"/>
    </row>
    <row r="713" spans="96:111" ht="13.2" x14ac:dyDescent="0.25">
      <c r="CR713" s="45"/>
      <c r="CS713" s="45"/>
      <c r="CT713" s="45"/>
      <c r="DD713" s="38"/>
      <c r="DE713" s="38"/>
      <c r="DF713" s="38"/>
      <c r="DG713" s="38"/>
    </row>
    <row r="714" spans="96:111" ht="13.2" x14ac:dyDescent="0.25">
      <c r="CR714" s="45"/>
      <c r="CS714" s="45"/>
      <c r="CT714" s="45"/>
      <c r="DD714" s="38"/>
      <c r="DE714" s="38"/>
      <c r="DF714" s="38"/>
      <c r="DG714" s="38"/>
    </row>
    <row r="715" spans="96:111" ht="13.2" x14ac:dyDescent="0.25">
      <c r="CR715" s="45"/>
      <c r="CS715" s="45"/>
      <c r="CT715" s="45"/>
      <c r="DD715" s="38"/>
      <c r="DE715" s="38"/>
      <c r="DF715" s="38"/>
      <c r="DG715" s="38"/>
    </row>
    <row r="716" spans="96:111" ht="13.2" x14ac:dyDescent="0.25">
      <c r="CR716" s="45"/>
      <c r="CS716" s="45"/>
      <c r="CT716" s="45"/>
      <c r="DD716" s="38"/>
      <c r="DE716" s="38"/>
      <c r="DF716" s="38"/>
      <c r="DG716" s="38"/>
    </row>
    <row r="717" spans="96:111" ht="13.2" x14ac:dyDescent="0.25">
      <c r="CR717" s="45"/>
      <c r="CS717" s="45"/>
      <c r="CT717" s="45"/>
      <c r="DD717" s="38"/>
      <c r="DE717" s="38"/>
      <c r="DF717" s="38"/>
      <c r="DG717" s="38"/>
    </row>
    <row r="718" spans="96:111" ht="13.2" x14ac:dyDescent="0.25">
      <c r="CR718" s="45"/>
      <c r="CS718" s="45"/>
      <c r="CT718" s="45"/>
      <c r="DD718" s="38"/>
      <c r="DE718" s="38"/>
      <c r="DF718" s="38"/>
      <c r="DG718" s="38"/>
    </row>
    <row r="719" spans="96:111" ht="13.2" x14ac:dyDescent="0.25">
      <c r="CR719" s="45"/>
      <c r="CS719" s="45"/>
      <c r="CT719" s="45"/>
      <c r="DD719" s="38"/>
      <c r="DE719" s="38"/>
      <c r="DF719" s="38"/>
      <c r="DG719" s="38"/>
    </row>
    <row r="720" spans="96:111" ht="13.2" x14ac:dyDescent="0.25">
      <c r="CR720" s="45"/>
      <c r="CS720" s="45"/>
      <c r="CT720" s="45"/>
      <c r="DD720" s="38"/>
      <c r="DE720" s="38"/>
      <c r="DF720" s="38"/>
      <c r="DG720" s="38"/>
    </row>
    <row r="721" spans="96:111" ht="13.2" x14ac:dyDescent="0.25">
      <c r="CR721" s="45"/>
      <c r="CS721" s="45"/>
      <c r="CT721" s="45"/>
      <c r="DD721" s="38"/>
      <c r="DE721" s="38"/>
      <c r="DF721" s="38"/>
      <c r="DG721" s="38"/>
    </row>
    <row r="722" spans="96:111" ht="13.2" x14ac:dyDescent="0.25">
      <c r="CR722" s="45"/>
      <c r="CS722" s="45"/>
      <c r="CT722" s="45"/>
      <c r="DD722" s="38"/>
      <c r="DE722" s="38"/>
      <c r="DF722" s="38"/>
      <c r="DG722" s="38"/>
    </row>
    <row r="723" spans="96:111" ht="13.2" x14ac:dyDescent="0.25">
      <c r="CR723" s="45"/>
      <c r="CS723" s="45"/>
      <c r="CT723" s="45"/>
      <c r="DD723" s="38"/>
      <c r="DE723" s="38"/>
      <c r="DF723" s="38"/>
      <c r="DG723" s="38"/>
    </row>
    <row r="724" spans="96:111" ht="13.2" x14ac:dyDescent="0.25">
      <c r="CR724" s="45"/>
      <c r="CS724" s="45"/>
      <c r="CT724" s="45"/>
      <c r="DD724" s="38"/>
      <c r="DE724" s="38"/>
      <c r="DF724" s="38"/>
      <c r="DG724" s="38"/>
    </row>
    <row r="725" spans="96:111" ht="13.2" x14ac:dyDescent="0.25">
      <c r="CR725" s="45"/>
      <c r="CS725" s="45"/>
      <c r="CT725" s="45"/>
      <c r="DD725" s="38"/>
      <c r="DE725" s="38"/>
      <c r="DF725" s="38"/>
      <c r="DG725" s="38"/>
    </row>
    <row r="726" spans="96:111" ht="13.2" x14ac:dyDescent="0.25">
      <c r="CR726" s="45"/>
      <c r="CS726" s="45"/>
      <c r="CT726" s="45"/>
      <c r="DD726" s="38"/>
      <c r="DE726" s="38"/>
      <c r="DF726" s="38"/>
      <c r="DG726" s="38"/>
    </row>
    <row r="727" spans="96:111" ht="13.2" x14ac:dyDescent="0.25">
      <c r="CR727" s="45"/>
      <c r="CS727" s="45"/>
      <c r="CT727" s="45"/>
      <c r="DD727" s="38"/>
      <c r="DE727" s="38"/>
      <c r="DF727" s="38"/>
      <c r="DG727" s="38"/>
    </row>
    <row r="728" spans="96:111" ht="13.2" x14ac:dyDescent="0.25">
      <c r="CR728" s="45"/>
      <c r="CS728" s="45"/>
      <c r="CT728" s="45"/>
      <c r="DD728" s="38"/>
      <c r="DE728" s="38"/>
      <c r="DF728" s="38"/>
      <c r="DG728" s="38"/>
    </row>
    <row r="729" spans="96:111" ht="13.2" x14ac:dyDescent="0.25">
      <c r="CR729" s="45"/>
      <c r="CS729" s="45"/>
      <c r="CT729" s="45"/>
      <c r="DD729" s="38"/>
      <c r="DE729" s="38"/>
      <c r="DF729" s="38"/>
      <c r="DG729" s="38"/>
    </row>
    <row r="730" spans="96:111" ht="13.2" x14ac:dyDescent="0.25">
      <c r="CR730" s="45"/>
      <c r="CS730" s="45"/>
      <c r="CT730" s="45"/>
      <c r="DD730" s="38"/>
      <c r="DE730" s="38"/>
      <c r="DF730" s="38"/>
      <c r="DG730" s="38"/>
    </row>
    <row r="731" spans="96:111" ht="13.2" x14ac:dyDescent="0.25">
      <c r="CR731" s="45"/>
      <c r="CS731" s="45"/>
      <c r="CT731" s="45"/>
      <c r="DD731" s="38"/>
      <c r="DE731" s="38"/>
      <c r="DF731" s="38"/>
      <c r="DG731" s="38"/>
    </row>
    <row r="732" spans="96:111" ht="13.2" x14ac:dyDescent="0.25">
      <c r="CR732" s="45"/>
      <c r="CS732" s="45"/>
      <c r="CT732" s="45"/>
      <c r="DD732" s="38"/>
      <c r="DE732" s="38"/>
      <c r="DF732" s="38"/>
      <c r="DG732" s="38"/>
    </row>
    <row r="733" spans="96:111" ht="13.2" x14ac:dyDescent="0.25">
      <c r="CR733" s="45"/>
      <c r="CS733" s="45"/>
      <c r="CT733" s="45"/>
      <c r="DD733" s="38"/>
      <c r="DE733" s="38"/>
      <c r="DF733" s="38"/>
      <c r="DG733" s="38"/>
    </row>
    <row r="734" spans="96:111" ht="13.2" x14ac:dyDescent="0.25">
      <c r="CR734" s="45"/>
      <c r="CS734" s="45"/>
      <c r="CT734" s="45"/>
      <c r="DD734" s="38"/>
      <c r="DE734" s="38"/>
      <c r="DF734" s="38"/>
      <c r="DG734" s="38"/>
    </row>
    <row r="735" spans="96:111" ht="13.2" x14ac:dyDescent="0.25">
      <c r="CR735" s="45"/>
      <c r="CS735" s="45"/>
      <c r="CT735" s="45"/>
      <c r="DD735" s="38"/>
      <c r="DE735" s="38"/>
      <c r="DF735" s="38"/>
      <c r="DG735" s="38"/>
    </row>
    <row r="736" spans="96:111" ht="13.2" x14ac:dyDescent="0.25">
      <c r="CR736" s="45"/>
      <c r="CS736" s="45"/>
      <c r="CT736" s="45"/>
      <c r="DD736" s="38"/>
      <c r="DE736" s="38"/>
      <c r="DF736" s="38"/>
      <c r="DG736" s="38"/>
    </row>
    <row r="737" spans="96:111" ht="13.2" x14ac:dyDescent="0.25">
      <c r="CR737" s="45"/>
      <c r="CS737" s="45"/>
      <c r="CT737" s="45"/>
      <c r="DD737" s="38"/>
      <c r="DE737" s="38"/>
      <c r="DF737" s="38"/>
      <c r="DG737" s="38"/>
    </row>
    <row r="738" spans="96:111" ht="13.2" x14ac:dyDescent="0.25">
      <c r="CR738" s="45"/>
      <c r="CS738" s="45"/>
      <c r="CT738" s="45"/>
      <c r="DD738" s="38"/>
      <c r="DE738" s="38"/>
      <c r="DF738" s="38"/>
      <c r="DG738" s="38"/>
    </row>
    <row r="739" spans="96:111" ht="13.2" x14ac:dyDescent="0.25">
      <c r="CR739" s="45"/>
      <c r="CS739" s="45"/>
      <c r="CT739" s="45"/>
      <c r="DD739" s="38"/>
      <c r="DE739" s="38"/>
      <c r="DF739" s="38"/>
      <c r="DG739" s="38"/>
    </row>
    <row r="740" spans="96:111" ht="13.2" x14ac:dyDescent="0.25">
      <c r="CR740" s="45"/>
      <c r="CS740" s="45"/>
      <c r="CT740" s="45"/>
      <c r="DD740" s="38"/>
      <c r="DE740" s="38"/>
      <c r="DF740" s="38"/>
      <c r="DG740" s="38"/>
    </row>
    <row r="741" spans="96:111" ht="13.2" x14ac:dyDescent="0.25">
      <c r="CR741" s="45"/>
      <c r="CS741" s="45"/>
      <c r="CT741" s="45"/>
      <c r="DD741" s="38"/>
      <c r="DE741" s="38"/>
      <c r="DF741" s="38"/>
      <c r="DG741" s="38"/>
    </row>
    <row r="742" spans="96:111" ht="13.2" x14ac:dyDescent="0.25">
      <c r="CR742" s="45"/>
      <c r="CS742" s="45"/>
      <c r="CT742" s="45"/>
      <c r="DD742" s="38"/>
      <c r="DE742" s="38"/>
      <c r="DF742" s="38"/>
      <c r="DG742" s="38"/>
    </row>
    <row r="743" spans="96:111" ht="13.2" x14ac:dyDescent="0.25">
      <c r="CR743" s="45"/>
      <c r="CS743" s="45"/>
      <c r="CT743" s="45"/>
      <c r="DD743" s="38"/>
      <c r="DE743" s="38"/>
      <c r="DF743" s="38"/>
      <c r="DG743" s="38"/>
    </row>
    <row r="744" spans="96:111" ht="13.2" x14ac:dyDescent="0.25">
      <c r="CR744" s="45"/>
      <c r="CS744" s="45"/>
      <c r="CT744" s="45"/>
      <c r="DD744" s="38"/>
      <c r="DE744" s="38"/>
      <c r="DF744" s="38"/>
      <c r="DG744" s="38"/>
    </row>
    <row r="745" spans="96:111" ht="13.2" x14ac:dyDescent="0.25">
      <c r="CR745" s="45"/>
      <c r="CS745" s="45"/>
      <c r="CT745" s="45"/>
      <c r="DD745" s="38"/>
      <c r="DE745" s="38"/>
      <c r="DF745" s="38"/>
      <c r="DG745" s="38"/>
    </row>
    <row r="746" spans="96:111" ht="13.2" x14ac:dyDescent="0.25">
      <c r="CR746" s="45"/>
      <c r="CS746" s="45"/>
      <c r="CT746" s="45"/>
      <c r="DD746" s="38"/>
      <c r="DE746" s="38"/>
      <c r="DF746" s="38"/>
      <c r="DG746" s="38"/>
    </row>
    <row r="747" spans="96:111" ht="13.2" x14ac:dyDescent="0.25">
      <c r="CR747" s="45"/>
      <c r="CS747" s="45"/>
      <c r="CT747" s="45"/>
      <c r="DD747" s="38"/>
      <c r="DE747" s="38"/>
      <c r="DF747" s="38"/>
      <c r="DG747" s="38"/>
    </row>
    <row r="748" spans="96:111" ht="13.2" x14ac:dyDescent="0.25">
      <c r="CR748" s="45"/>
      <c r="CS748" s="45"/>
      <c r="CT748" s="45"/>
      <c r="DD748" s="38"/>
      <c r="DE748" s="38"/>
      <c r="DF748" s="38"/>
      <c r="DG748" s="38"/>
    </row>
    <row r="749" spans="96:111" ht="13.2" x14ac:dyDescent="0.25">
      <c r="CR749" s="45"/>
      <c r="CS749" s="45"/>
      <c r="CT749" s="45"/>
      <c r="DD749" s="38"/>
      <c r="DE749" s="38"/>
      <c r="DF749" s="38"/>
      <c r="DG749" s="38"/>
    </row>
    <row r="750" spans="96:111" ht="13.2" x14ac:dyDescent="0.25">
      <c r="CR750" s="45"/>
      <c r="CS750" s="45"/>
      <c r="CT750" s="45"/>
      <c r="DD750" s="38"/>
      <c r="DE750" s="38"/>
      <c r="DF750" s="38"/>
      <c r="DG750" s="38"/>
    </row>
    <row r="751" spans="96:111" ht="13.2" x14ac:dyDescent="0.25">
      <c r="CR751" s="45"/>
      <c r="CS751" s="45"/>
      <c r="CT751" s="45"/>
      <c r="DD751" s="38"/>
      <c r="DE751" s="38"/>
      <c r="DF751" s="38"/>
      <c r="DG751" s="38"/>
    </row>
    <row r="752" spans="96:111" ht="13.2" x14ac:dyDescent="0.25">
      <c r="CR752" s="45"/>
      <c r="CS752" s="45"/>
      <c r="CT752" s="45"/>
      <c r="DD752" s="38"/>
      <c r="DE752" s="38"/>
      <c r="DF752" s="38"/>
      <c r="DG752" s="38"/>
    </row>
    <row r="753" spans="96:111" ht="13.2" x14ac:dyDescent="0.25">
      <c r="CR753" s="45"/>
      <c r="CS753" s="45"/>
      <c r="CT753" s="45"/>
      <c r="DD753" s="38"/>
      <c r="DE753" s="38"/>
      <c r="DF753" s="38"/>
      <c r="DG753" s="38"/>
    </row>
    <row r="754" spans="96:111" ht="13.2" x14ac:dyDescent="0.25">
      <c r="CR754" s="45"/>
      <c r="CS754" s="45"/>
      <c r="CT754" s="45"/>
      <c r="DD754" s="38"/>
      <c r="DE754" s="38"/>
      <c r="DF754" s="38"/>
      <c r="DG754" s="38"/>
    </row>
    <row r="755" spans="96:111" ht="13.2" x14ac:dyDescent="0.25">
      <c r="CR755" s="45"/>
      <c r="CS755" s="45"/>
      <c r="CT755" s="45"/>
      <c r="DD755" s="38"/>
      <c r="DE755" s="38"/>
      <c r="DF755" s="38"/>
      <c r="DG755" s="38"/>
    </row>
    <row r="756" spans="96:111" ht="13.2" x14ac:dyDescent="0.25">
      <c r="CR756" s="45"/>
      <c r="CS756" s="45"/>
      <c r="CT756" s="45"/>
      <c r="DD756" s="38"/>
      <c r="DE756" s="38"/>
      <c r="DF756" s="38"/>
      <c r="DG756" s="38"/>
    </row>
    <row r="757" spans="96:111" ht="13.2" x14ac:dyDescent="0.25">
      <c r="CR757" s="45"/>
      <c r="CS757" s="45"/>
      <c r="CT757" s="45"/>
      <c r="DD757" s="38"/>
      <c r="DE757" s="38"/>
      <c r="DF757" s="38"/>
      <c r="DG757" s="38"/>
    </row>
    <row r="758" spans="96:111" ht="13.2" x14ac:dyDescent="0.25">
      <c r="CR758" s="45"/>
      <c r="CS758" s="45"/>
      <c r="CT758" s="45"/>
      <c r="DD758" s="38"/>
      <c r="DE758" s="38"/>
      <c r="DF758" s="38"/>
      <c r="DG758" s="38"/>
    </row>
    <row r="759" spans="96:111" ht="13.2" x14ac:dyDescent="0.25">
      <c r="CR759" s="45"/>
      <c r="CS759" s="45"/>
      <c r="CT759" s="45"/>
      <c r="DD759" s="38"/>
      <c r="DE759" s="38"/>
      <c r="DF759" s="38"/>
      <c r="DG759" s="38"/>
    </row>
    <row r="760" spans="96:111" ht="13.2" x14ac:dyDescent="0.25">
      <c r="CR760" s="45"/>
      <c r="CS760" s="45"/>
      <c r="CT760" s="45"/>
      <c r="DD760" s="38"/>
      <c r="DE760" s="38"/>
      <c r="DF760" s="38"/>
      <c r="DG760" s="38"/>
    </row>
    <row r="761" spans="96:111" ht="13.2" x14ac:dyDescent="0.25">
      <c r="CR761" s="45"/>
      <c r="CS761" s="45"/>
      <c r="CT761" s="45"/>
      <c r="DD761" s="38"/>
      <c r="DE761" s="38"/>
      <c r="DF761" s="38"/>
      <c r="DG761" s="38"/>
    </row>
    <row r="762" spans="96:111" ht="13.2" x14ac:dyDescent="0.25">
      <c r="CR762" s="45"/>
      <c r="CS762" s="45"/>
      <c r="CT762" s="45"/>
      <c r="DD762" s="38"/>
      <c r="DE762" s="38"/>
      <c r="DF762" s="38"/>
      <c r="DG762" s="38"/>
    </row>
    <row r="763" spans="96:111" ht="13.2" x14ac:dyDescent="0.25">
      <c r="CR763" s="45"/>
      <c r="CS763" s="45"/>
      <c r="CT763" s="45"/>
      <c r="DD763" s="38"/>
      <c r="DE763" s="38"/>
      <c r="DF763" s="38"/>
      <c r="DG763" s="38"/>
    </row>
    <row r="764" spans="96:111" ht="13.2" x14ac:dyDescent="0.25">
      <c r="CR764" s="45"/>
      <c r="CS764" s="45"/>
      <c r="CT764" s="45"/>
      <c r="DD764" s="38"/>
      <c r="DE764" s="38"/>
      <c r="DF764" s="38"/>
      <c r="DG764" s="38"/>
    </row>
    <row r="765" spans="96:111" ht="13.2" x14ac:dyDescent="0.25">
      <c r="CR765" s="45"/>
      <c r="CS765" s="45"/>
      <c r="CT765" s="45"/>
      <c r="DD765" s="38"/>
      <c r="DE765" s="38"/>
      <c r="DF765" s="38"/>
      <c r="DG765" s="38"/>
    </row>
    <row r="766" spans="96:111" ht="13.2" x14ac:dyDescent="0.25">
      <c r="CR766" s="45"/>
      <c r="CS766" s="45"/>
      <c r="CT766" s="45"/>
      <c r="DD766" s="38"/>
      <c r="DE766" s="38"/>
      <c r="DF766" s="38"/>
      <c r="DG766" s="38"/>
    </row>
    <row r="767" spans="96:111" ht="13.2" x14ac:dyDescent="0.25">
      <c r="CR767" s="45"/>
      <c r="CS767" s="45"/>
      <c r="CT767" s="45"/>
      <c r="DD767" s="38"/>
      <c r="DE767" s="38"/>
      <c r="DF767" s="38"/>
      <c r="DG767" s="38"/>
    </row>
    <row r="768" spans="96:111" ht="13.2" x14ac:dyDescent="0.25">
      <c r="CR768" s="45"/>
      <c r="CS768" s="45"/>
      <c r="CT768" s="45"/>
      <c r="DD768" s="38"/>
      <c r="DE768" s="38"/>
      <c r="DF768" s="38"/>
      <c r="DG768" s="38"/>
    </row>
    <row r="769" spans="96:111" ht="13.2" x14ac:dyDescent="0.25">
      <c r="CR769" s="45"/>
      <c r="CS769" s="45"/>
      <c r="CT769" s="45"/>
      <c r="DD769" s="38"/>
      <c r="DE769" s="38"/>
      <c r="DF769" s="38"/>
      <c r="DG769" s="38"/>
    </row>
    <row r="770" spans="96:111" ht="13.2" x14ac:dyDescent="0.25">
      <c r="CR770" s="45"/>
      <c r="CS770" s="45"/>
      <c r="CT770" s="45"/>
      <c r="DD770" s="38"/>
      <c r="DE770" s="38"/>
      <c r="DF770" s="38"/>
      <c r="DG770" s="38"/>
    </row>
    <row r="771" spans="96:111" ht="13.2" x14ac:dyDescent="0.25">
      <c r="CR771" s="45"/>
      <c r="CS771" s="45"/>
      <c r="CT771" s="45"/>
      <c r="DD771" s="38"/>
      <c r="DE771" s="38"/>
      <c r="DF771" s="38"/>
      <c r="DG771" s="38"/>
    </row>
    <row r="772" spans="96:111" ht="13.2" x14ac:dyDescent="0.25">
      <c r="CR772" s="45"/>
      <c r="CS772" s="45"/>
      <c r="CT772" s="45"/>
      <c r="DD772" s="38"/>
      <c r="DE772" s="38"/>
      <c r="DF772" s="38"/>
      <c r="DG772" s="38"/>
    </row>
    <row r="773" spans="96:111" ht="13.2" x14ac:dyDescent="0.25">
      <c r="CR773" s="45"/>
      <c r="CS773" s="45"/>
      <c r="CT773" s="45"/>
      <c r="DD773" s="38"/>
      <c r="DE773" s="38"/>
      <c r="DF773" s="38"/>
      <c r="DG773" s="38"/>
    </row>
    <row r="774" spans="96:111" ht="13.2" x14ac:dyDescent="0.25">
      <c r="CR774" s="45"/>
      <c r="CS774" s="45"/>
      <c r="CT774" s="45"/>
      <c r="DD774" s="38"/>
      <c r="DE774" s="38"/>
      <c r="DF774" s="38"/>
      <c r="DG774" s="38"/>
    </row>
    <row r="775" spans="96:111" ht="13.2" x14ac:dyDescent="0.25">
      <c r="CR775" s="45"/>
      <c r="CS775" s="45"/>
      <c r="CT775" s="45"/>
      <c r="DD775" s="38"/>
      <c r="DE775" s="38"/>
      <c r="DF775" s="38"/>
      <c r="DG775" s="38"/>
    </row>
    <row r="776" spans="96:111" ht="13.2" x14ac:dyDescent="0.25">
      <c r="CR776" s="45"/>
      <c r="CS776" s="45"/>
      <c r="CT776" s="45"/>
      <c r="DD776" s="38"/>
      <c r="DE776" s="38"/>
      <c r="DF776" s="38"/>
      <c r="DG776" s="38"/>
    </row>
    <row r="777" spans="96:111" ht="13.2" x14ac:dyDescent="0.25">
      <c r="CR777" s="45"/>
      <c r="CS777" s="45"/>
      <c r="CT777" s="45"/>
      <c r="DD777" s="38"/>
      <c r="DE777" s="38"/>
      <c r="DF777" s="38"/>
      <c r="DG777" s="38"/>
    </row>
    <row r="778" spans="96:111" ht="13.2" x14ac:dyDescent="0.25">
      <c r="CR778" s="45"/>
      <c r="CS778" s="45"/>
      <c r="CT778" s="45"/>
      <c r="DD778" s="38"/>
      <c r="DE778" s="38"/>
      <c r="DF778" s="38"/>
      <c r="DG778" s="38"/>
    </row>
    <row r="779" spans="96:111" ht="13.2" x14ac:dyDescent="0.25">
      <c r="CR779" s="45"/>
      <c r="CS779" s="45"/>
      <c r="CT779" s="45"/>
      <c r="DD779" s="38"/>
      <c r="DE779" s="38"/>
      <c r="DF779" s="38"/>
      <c r="DG779" s="38"/>
    </row>
    <row r="780" spans="96:111" ht="13.2" x14ac:dyDescent="0.25">
      <c r="CR780" s="45"/>
      <c r="CS780" s="45"/>
      <c r="CT780" s="45"/>
      <c r="DD780" s="38"/>
      <c r="DE780" s="38"/>
      <c r="DF780" s="38"/>
      <c r="DG780" s="38"/>
    </row>
    <row r="781" spans="96:111" ht="13.2" x14ac:dyDescent="0.25">
      <c r="CR781" s="45"/>
      <c r="CS781" s="45"/>
      <c r="CT781" s="45"/>
      <c r="DD781" s="38"/>
      <c r="DE781" s="38"/>
      <c r="DF781" s="38"/>
      <c r="DG781" s="38"/>
    </row>
    <row r="782" spans="96:111" ht="13.2" x14ac:dyDescent="0.25">
      <c r="CR782" s="45"/>
      <c r="CS782" s="45"/>
      <c r="CT782" s="45"/>
      <c r="DD782" s="38"/>
      <c r="DE782" s="38"/>
      <c r="DF782" s="38"/>
      <c r="DG782" s="38"/>
    </row>
    <row r="783" spans="96:111" ht="13.2" x14ac:dyDescent="0.25">
      <c r="CR783" s="45"/>
      <c r="CS783" s="45"/>
      <c r="CT783" s="45"/>
      <c r="DD783" s="38"/>
      <c r="DE783" s="38"/>
      <c r="DF783" s="38"/>
      <c r="DG783" s="38"/>
    </row>
    <row r="784" spans="96:111" ht="13.2" x14ac:dyDescent="0.25">
      <c r="CR784" s="45"/>
      <c r="CS784" s="45"/>
      <c r="CT784" s="45"/>
      <c r="DD784" s="38"/>
      <c r="DE784" s="38"/>
      <c r="DF784" s="38"/>
      <c r="DG784" s="38"/>
    </row>
    <row r="785" spans="96:111" ht="13.2" x14ac:dyDescent="0.25">
      <c r="CR785" s="45"/>
      <c r="CS785" s="45"/>
      <c r="CT785" s="45"/>
      <c r="DD785" s="38"/>
      <c r="DE785" s="38"/>
      <c r="DF785" s="38"/>
      <c r="DG785" s="38"/>
    </row>
    <row r="786" spans="96:111" ht="13.2" x14ac:dyDescent="0.25">
      <c r="CR786" s="45"/>
      <c r="CS786" s="45"/>
      <c r="CT786" s="45"/>
      <c r="DD786" s="38"/>
      <c r="DE786" s="38"/>
      <c r="DF786" s="38"/>
      <c r="DG786" s="38"/>
    </row>
    <row r="787" spans="96:111" ht="13.2" x14ac:dyDescent="0.25">
      <c r="CR787" s="45"/>
      <c r="CS787" s="45"/>
      <c r="CT787" s="45"/>
      <c r="DD787" s="38"/>
      <c r="DE787" s="38"/>
      <c r="DF787" s="38"/>
      <c r="DG787" s="38"/>
    </row>
    <row r="788" spans="96:111" ht="13.2" x14ac:dyDescent="0.25">
      <c r="CR788" s="45"/>
      <c r="CS788" s="45"/>
      <c r="CT788" s="45"/>
      <c r="DD788" s="38"/>
      <c r="DE788" s="38"/>
      <c r="DF788" s="38"/>
      <c r="DG788" s="38"/>
    </row>
    <row r="789" spans="96:111" ht="13.2" x14ac:dyDescent="0.25">
      <c r="CR789" s="45"/>
      <c r="CS789" s="45"/>
      <c r="CT789" s="45"/>
      <c r="DD789" s="38"/>
      <c r="DE789" s="38"/>
      <c r="DF789" s="38"/>
      <c r="DG789" s="38"/>
    </row>
    <row r="790" spans="96:111" ht="13.2" x14ac:dyDescent="0.25">
      <c r="CR790" s="45"/>
      <c r="CS790" s="45"/>
      <c r="CT790" s="45"/>
      <c r="DD790" s="38"/>
      <c r="DE790" s="38"/>
      <c r="DF790" s="38"/>
      <c r="DG790" s="38"/>
    </row>
    <row r="791" spans="96:111" ht="13.2" x14ac:dyDescent="0.25">
      <c r="CR791" s="45"/>
      <c r="CS791" s="45"/>
      <c r="CT791" s="45"/>
      <c r="DD791" s="38"/>
      <c r="DE791" s="38"/>
      <c r="DF791" s="38"/>
      <c r="DG791" s="38"/>
    </row>
    <row r="792" spans="96:111" ht="13.2" x14ac:dyDescent="0.25">
      <c r="CR792" s="45"/>
      <c r="CS792" s="45"/>
      <c r="CT792" s="45"/>
      <c r="DD792" s="38"/>
      <c r="DE792" s="38"/>
      <c r="DF792" s="38"/>
      <c r="DG792" s="38"/>
    </row>
    <row r="793" spans="96:111" ht="13.2" x14ac:dyDescent="0.25">
      <c r="CR793" s="45"/>
      <c r="CS793" s="45"/>
      <c r="CT793" s="45"/>
      <c r="DD793" s="38"/>
      <c r="DE793" s="38"/>
      <c r="DF793" s="38"/>
      <c r="DG793" s="38"/>
    </row>
    <row r="794" spans="96:111" ht="13.2" x14ac:dyDescent="0.25">
      <c r="CR794" s="45"/>
      <c r="CS794" s="45"/>
      <c r="CT794" s="45"/>
      <c r="DD794" s="38"/>
      <c r="DE794" s="38"/>
      <c r="DF794" s="38"/>
      <c r="DG794" s="38"/>
    </row>
    <row r="795" spans="96:111" ht="13.2" x14ac:dyDescent="0.25">
      <c r="CR795" s="45"/>
      <c r="CS795" s="45"/>
      <c r="CT795" s="45"/>
      <c r="DD795" s="38"/>
      <c r="DE795" s="38"/>
      <c r="DF795" s="38"/>
      <c r="DG795" s="38"/>
    </row>
    <row r="796" spans="96:111" ht="13.2" x14ac:dyDescent="0.25">
      <c r="CR796" s="45"/>
      <c r="CS796" s="45"/>
      <c r="CT796" s="45"/>
      <c r="DD796" s="38"/>
      <c r="DE796" s="38"/>
      <c r="DF796" s="38"/>
      <c r="DG796" s="38"/>
    </row>
    <row r="797" spans="96:111" ht="13.2" x14ac:dyDescent="0.25">
      <c r="CR797" s="45"/>
      <c r="CS797" s="45"/>
      <c r="CT797" s="45"/>
      <c r="DD797" s="38"/>
      <c r="DE797" s="38"/>
      <c r="DF797" s="38"/>
      <c r="DG797" s="38"/>
    </row>
    <row r="798" spans="96:111" ht="13.2" x14ac:dyDescent="0.25">
      <c r="CR798" s="45"/>
      <c r="CS798" s="45"/>
      <c r="CT798" s="45"/>
      <c r="DD798" s="38"/>
      <c r="DE798" s="38"/>
      <c r="DF798" s="38"/>
      <c r="DG798" s="38"/>
    </row>
    <row r="799" spans="96:111" ht="13.2" x14ac:dyDescent="0.25">
      <c r="CR799" s="45"/>
      <c r="CS799" s="45"/>
      <c r="CT799" s="45"/>
      <c r="DD799" s="38"/>
      <c r="DE799" s="38"/>
      <c r="DF799" s="38"/>
      <c r="DG799" s="38"/>
    </row>
    <row r="800" spans="96:111" ht="13.2" x14ac:dyDescent="0.25">
      <c r="CR800" s="45"/>
      <c r="CS800" s="45"/>
      <c r="CT800" s="45"/>
      <c r="DD800" s="38"/>
      <c r="DE800" s="38"/>
      <c r="DF800" s="38"/>
      <c r="DG800" s="38"/>
    </row>
    <row r="801" spans="96:111" ht="13.2" x14ac:dyDescent="0.25">
      <c r="CR801" s="45"/>
      <c r="CS801" s="45"/>
      <c r="CT801" s="45"/>
      <c r="DD801" s="38"/>
      <c r="DE801" s="38"/>
      <c r="DF801" s="38"/>
      <c r="DG801" s="38"/>
    </row>
    <row r="802" spans="96:111" ht="13.2" x14ac:dyDescent="0.25">
      <c r="CR802" s="45"/>
      <c r="CS802" s="45"/>
      <c r="CT802" s="45"/>
      <c r="DD802" s="38"/>
      <c r="DE802" s="38"/>
      <c r="DF802" s="38"/>
      <c r="DG802" s="38"/>
    </row>
    <row r="803" spans="96:111" ht="13.2" x14ac:dyDescent="0.25">
      <c r="CR803" s="45"/>
      <c r="CS803" s="45"/>
      <c r="CT803" s="45"/>
      <c r="DD803" s="38"/>
      <c r="DE803" s="38"/>
      <c r="DF803" s="38"/>
      <c r="DG803" s="38"/>
    </row>
    <row r="804" spans="96:111" ht="13.2" x14ac:dyDescent="0.25">
      <c r="CR804" s="45"/>
      <c r="CS804" s="45"/>
      <c r="CT804" s="45"/>
      <c r="DD804" s="38"/>
      <c r="DE804" s="38"/>
      <c r="DF804" s="38"/>
      <c r="DG804" s="38"/>
    </row>
    <row r="805" spans="96:111" ht="13.2" x14ac:dyDescent="0.25">
      <c r="CR805" s="45"/>
      <c r="CS805" s="45"/>
      <c r="CT805" s="45"/>
      <c r="DD805" s="38"/>
      <c r="DE805" s="38"/>
      <c r="DF805" s="38"/>
      <c r="DG805" s="38"/>
    </row>
    <row r="806" spans="96:111" ht="13.2" x14ac:dyDescent="0.25">
      <c r="CR806" s="45"/>
      <c r="CS806" s="45"/>
      <c r="CT806" s="45"/>
      <c r="DD806" s="38"/>
      <c r="DE806" s="38"/>
      <c r="DF806" s="38"/>
      <c r="DG806" s="38"/>
    </row>
    <row r="807" spans="96:111" ht="13.2" x14ac:dyDescent="0.25">
      <c r="CR807" s="45"/>
      <c r="CS807" s="45"/>
      <c r="CT807" s="45"/>
      <c r="DD807" s="38"/>
      <c r="DE807" s="38"/>
      <c r="DF807" s="38"/>
      <c r="DG807" s="38"/>
    </row>
    <row r="808" spans="96:111" ht="13.2" x14ac:dyDescent="0.25">
      <c r="CR808" s="45"/>
      <c r="CS808" s="45"/>
      <c r="CT808" s="45"/>
      <c r="DD808" s="38"/>
      <c r="DE808" s="38"/>
      <c r="DF808" s="38"/>
      <c r="DG808" s="38"/>
    </row>
    <row r="809" spans="96:111" ht="13.2" x14ac:dyDescent="0.25">
      <c r="CR809" s="45"/>
      <c r="CS809" s="45"/>
      <c r="CT809" s="45"/>
      <c r="DD809" s="38"/>
      <c r="DE809" s="38"/>
      <c r="DF809" s="38"/>
      <c r="DG809" s="38"/>
    </row>
    <row r="810" spans="96:111" ht="13.2" x14ac:dyDescent="0.25">
      <c r="CR810" s="45"/>
      <c r="CS810" s="45"/>
      <c r="CT810" s="45"/>
      <c r="DD810" s="38"/>
      <c r="DE810" s="38"/>
      <c r="DF810" s="38"/>
      <c r="DG810" s="38"/>
    </row>
    <row r="811" spans="96:111" ht="13.2" x14ac:dyDescent="0.25">
      <c r="CR811" s="45"/>
      <c r="CS811" s="45"/>
      <c r="CT811" s="45"/>
      <c r="DD811" s="38"/>
      <c r="DE811" s="38"/>
      <c r="DF811" s="38"/>
      <c r="DG811" s="38"/>
    </row>
    <row r="812" spans="96:111" ht="13.2" x14ac:dyDescent="0.25">
      <c r="CR812" s="45"/>
      <c r="CS812" s="45"/>
      <c r="CT812" s="45"/>
      <c r="DD812" s="38"/>
      <c r="DE812" s="38"/>
      <c r="DF812" s="38"/>
      <c r="DG812" s="38"/>
    </row>
    <row r="813" spans="96:111" ht="13.2" x14ac:dyDescent="0.25">
      <c r="CR813" s="45"/>
      <c r="CS813" s="45"/>
      <c r="CT813" s="45"/>
      <c r="DD813" s="38"/>
      <c r="DE813" s="38"/>
      <c r="DF813" s="38"/>
      <c r="DG813" s="38"/>
    </row>
    <row r="814" spans="96:111" ht="13.2" x14ac:dyDescent="0.25">
      <c r="CR814" s="45"/>
      <c r="CS814" s="45"/>
      <c r="CT814" s="45"/>
      <c r="DD814" s="38"/>
      <c r="DE814" s="38"/>
      <c r="DF814" s="38"/>
      <c r="DG814" s="38"/>
    </row>
    <row r="815" spans="96:111" ht="13.2" x14ac:dyDescent="0.25">
      <c r="CR815" s="45"/>
      <c r="CS815" s="45"/>
      <c r="CT815" s="45"/>
      <c r="DD815" s="38"/>
      <c r="DE815" s="38"/>
      <c r="DF815" s="38"/>
      <c r="DG815" s="38"/>
    </row>
    <row r="816" spans="96:111" ht="13.2" x14ac:dyDescent="0.25">
      <c r="CR816" s="45"/>
      <c r="CS816" s="45"/>
      <c r="CT816" s="45"/>
      <c r="DD816" s="38"/>
      <c r="DE816" s="38"/>
      <c r="DF816" s="38"/>
      <c r="DG816" s="38"/>
    </row>
    <row r="817" spans="96:111" ht="13.2" x14ac:dyDescent="0.25">
      <c r="CR817" s="45"/>
      <c r="CS817" s="45"/>
      <c r="CT817" s="45"/>
      <c r="DD817" s="38"/>
      <c r="DE817" s="38"/>
      <c r="DF817" s="38"/>
      <c r="DG817" s="38"/>
    </row>
    <row r="818" spans="96:111" ht="13.2" x14ac:dyDescent="0.25">
      <c r="CR818" s="45"/>
      <c r="CS818" s="45"/>
      <c r="CT818" s="45"/>
      <c r="DD818" s="38"/>
      <c r="DE818" s="38"/>
      <c r="DF818" s="38"/>
      <c r="DG818" s="38"/>
    </row>
    <row r="819" spans="96:111" ht="13.2" x14ac:dyDescent="0.25">
      <c r="CR819" s="45"/>
      <c r="CS819" s="45"/>
      <c r="CT819" s="45"/>
      <c r="DD819" s="38"/>
      <c r="DE819" s="38"/>
      <c r="DF819" s="38"/>
      <c r="DG819" s="38"/>
    </row>
    <row r="820" spans="96:111" ht="13.2" x14ac:dyDescent="0.25">
      <c r="CR820" s="45"/>
      <c r="CS820" s="45"/>
      <c r="CT820" s="45"/>
      <c r="DD820" s="38"/>
      <c r="DE820" s="38"/>
      <c r="DF820" s="38"/>
      <c r="DG820" s="38"/>
    </row>
    <row r="821" spans="96:111" ht="13.2" x14ac:dyDescent="0.25">
      <c r="CR821" s="45"/>
      <c r="CS821" s="45"/>
      <c r="CT821" s="45"/>
      <c r="DD821" s="38"/>
      <c r="DE821" s="38"/>
      <c r="DF821" s="38"/>
      <c r="DG821" s="38"/>
    </row>
    <row r="822" spans="96:111" ht="13.2" x14ac:dyDescent="0.25">
      <c r="CR822" s="45"/>
      <c r="CS822" s="45"/>
      <c r="CT822" s="45"/>
      <c r="DD822" s="38"/>
      <c r="DE822" s="38"/>
      <c r="DF822" s="38"/>
      <c r="DG822" s="38"/>
    </row>
    <row r="823" spans="96:111" ht="13.2" x14ac:dyDescent="0.25">
      <c r="CR823" s="45"/>
      <c r="CS823" s="45"/>
      <c r="CT823" s="45"/>
      <c r="DD823" s="38"/>
      <c r="DE823" s="38"/>
      <c r="DF823" s="38"/>
      <c r="DG823" s="38"/>
    </row>
    <row r="824" spans="96:111" ht="13.2" x14ac:dyDescent="0.25">
      <c r="CR824" s="45"/>
      <c r="CS824" s="45"/>
      <c r="CT824" s="45"/>
      <c r="DD824" s="38"/>
      <c r="DE824" s="38"/>
      <c r="DF824" s="38"/>
      <c r="DG824" s="38"/>
    </row>
    <row r="825" spans="96:111" ht="13.2" x14ac:dyDescent="0.25">
      <c r="CR825" s="45"/>
      <c r="CS825" s="45"/>
      <c r="CT825" s="45"/>
      <c r="DD825" s="38"/>
      <c r="DE825" s="38"/>
      <c r="DF825" s="38"/>
      <c r="DG825" s="38"/>
    </row>
    <row r="826" spans="96:111" ht="13.2" x14ac:dyDescent="0.25">
      <c r="CR826" s="45"/>
      <c r="CS826" s="45"/>
      <c r="CT826" s="45"/>
      <c r="DD826" s="38"/>
      <c r="DE826" s="38"/>
      <c r="DF826" s="38"/>
      <c r="DG826" s="38"/>
    </row>
    <row r="827" spans="96:111" ht="13.2" x14ac:dyDescent="0.25">
      <c r="CR827" s="45"/>
      <c r="CS827" s="45"/>
      <c r="CT827" s="45"/>
      <c r="DD827" s="38"/>
      <c r="DE827" s="38"/>
      <c r="DF827" s="38"/>
      <c r="DG827" s="38"/>
    </row>
    <row r="828" spans="96:111" ht="13.2" x14ac:dyDescent="0.25">
      <c r="CR828" s="45"/>
      <c r="CS828" s="45"/>
      <c r="CT828" s="45"/>
      <c r="DD828" s="38"/>
      <c r="DE828" s="38"/>
      <c r="DF828" s="38"/>
      <c r="DG828" s="38"/>
    </row>
    <row r="829" spans="96:111" ht="13.2" x14ac:dyDescent="0.25">
      <c r="CR829" s="45"/>
      <c r="CS829" s="45"/>
      <c r="CT829" s="45"/>
      <c r="DD829" s="38"/>
      <c r="DE829" s="38"/>
      <c r="DF829" s="38"/>
      <c r="DG829" s="38"/>
    </row>
    <row r="830" spans="96:111" ht="13.2" x14ac:dyDescent="0.25">
      <c r="CR830" s="45"/>
      <c r="CS830" s="45"/>
      <c r="CT830" s="45"/>
      <c r="DD830" s="38"/>
      <c r="DE830" s="38"/>
      <c r="DF830" s="38"/>
      <c r="DG830" s="38"/>
    </row>
    <row r="831" spans="96:111" ht="13.2" x14ac:dyDescent="0.25">
      <c r="CR831" s="45"/>
      <c r="CS831" s="45"/>
      <c r="CT831" s="45"/>
      <c r="DD831" s="38"/>
      <c r="DE831" s="38"/>
      <c r="DF831" s="38"/>
      <c r="DG831" s="38"/>
    </row>
    <row r="832" spans="96:111" ht="13.2" x14ac:dyDescent="0.25">
      <c r="CR832" s="45"/>
      <c r="CS832" s="45"/>
      <c r="CT832" s="45"/>
      <c r="DD832" s="38"/>
      <c r="DE832" s="38"/>
      <c r="DF832" s="38"/>
      <c r="DG832" s="38"/>
    </row>
    <row r="833" spans="96:111" ht="13.2" x14ac:dyDescent="0.25">
      <c r="CR833" s="45"/>
      <c r="CS833" s="45"/>
      <c r="CT833" s="45"/>
      <c r="DD833" s="38"/>
      <c r="DE833" s="38"/>
      <c r="DF833" s="38"/>
      <c r="DG833" s="38"/>
    </row>
    <row r="834" spans="96:111" ht="13.2" x14ac:dyDescent="0.25">
      <c r="CR834" s="45"/>
      <c r="CS834" s="45"/>
      <c r="CT834" s="45"/>
      <c r="DD834" s="38"/>
      <c r="DE834" s="38"/>
      <c r="DF834" s="38"/>
      <c r="DG834" s="38"/>
    </row>
    <row r="835" spans="96:111" ht="13.2" x14ac:dyDescent="0.25">
      <c r="CR835" s="45"/>
      <c r="CS835" s="45"/>
      <c r="CT835" s="45"/>
      <c r="DD835" s="38"/>
      <c r="DE835" s="38"/>
      <c r="DF835" s="38"/>
      <c r="DG835" s="38"/>
    </row>
    <row r="836" spans="96:111" ht="13.2" x14ac:dyDescent="0.25">
      <c r="CR836" s="45"/>
      <c r="CS836" s="45"/>
      <c r="CT836" s="45"/>
      <c r="DD836" s="38"/>
      <c r="DE836" s="38"/>
      <c r="DF836" s="38"/>
      <c r="DG836" s="38"/>
    </row>
    <row r="837" spans="96:111" ht="13.2" x14ac:dyDescent="0.25">
      <c r="CR837" s="45"/>
      <c r="CS837" s="45"/>
      <c r="CT837" s="45"/>
      <c r="DD837" s="38"/>
      <c r="DE837" s="38"/>
      <c r="DF837" s="38"/>
      <c r="DG837" s="38"/>
    </row>
    <row r="838" spans="96:111" ht="13.2" x14ac:dyDescent="0.25">
      <c r="CR838" s="45"/>
      <c r="CS838" s="45"/>
      <c r="CT838" s="45"/>
      <c r="DD838" s="38"/>
      <c r="DE838" s="38"/>
      <c r="DF838" s="38"/>
      <c r="DG838" s="38"/>
    </row>
    <row r="839" spans="96:111" ht="13.2" x14ac:dyDescent="0.25">
      <c r="CR839" s="45"/>
      <c r="CS839" s="45"/>
      <c r="CT839" s="45"/>
      <c r="DD839" s="38"/>
      <c r="DE839" s="38"/>
      <c r="DF839" s="38"/>
      <c r="DG839" s="38"/>
    </row>
    <row r="840" spans="96:111" ht="13.2" x14ac:dyDescent="0.25">
      <c r="CR840" s="45"/>
      <c r="CS840" s="45"/>
      <c r="CT840" s="45"/>
      <c r="DD840" s="38"/>
      <c r="DE840" s="38"/>
      <c r="DF840" s="38"/>
      <c r="DG840" s="38"/>
    </row>
    <row r="841" spans="96:111" ht="13.2" x14ac:dyDescent="0.25">
      <c r="CR841" s="45"/>
      <c r="CS841" s="45"/>
      <c r="CT841" s="45"/>
      <c r="DD841" s="38"/>
      <c r="DE841" s="38"/>
      <c r="DF841" s="38"/>
      <c r="DG841" s="38"/>
    </row>
    <row r="842" spans="96:111" ht="13.2" x14ac:dyDescent="0.25">
      <c r="CR842" s="45"/>
      <c r="CS842" s="45"/>
      <c r="CT842" s="45"/>
      <c r="DD842" s="38"/>
      <c r="DE842" s="38"/>
      <c r="DF842" s="38"/>
      <c r="DG842" s="38"/>
    </row>
    <row r="843" spans="96:111" ht="13.2" x14ac:dyDescent="0.25">
      <c r="CR843" s="45"/>
      <c r="CS843" s="45"/>
      <c r="CT843" s="45"/>
      <c r="DD843" s="38"/>
      <c r="DE843" s="38"/>
      <c r="DF843" s="38"/>
      <c r="DG843" s="38"/>
    </row>
    <row r="844" spans="96:111" ht="13.2" x14ac:dyDescent="0.25">
      <c r="CR844" s="45"/>
      <c r="CS844" s="45"/>
      <c r="CT844" s="45"/>
      <c r="DD844" s="38"/>
      <c r="DE844" s="38"/>
      <c r="DF844" s="38"/>
      <c r="DG844" s="38"/>
    </row>
    <row r="845" spans="96:111" ht="13.2" x14ac:dyDescent="0.25">
      <c r="CR845" s="45"/>
      <c r="CS845" s="45"/>
      <c r="CT845" s="45"/>
      <c r="DD845" s="38"/>
      <c r="DE845" s="38"/>
      <c r="DF845" s="38"/>
      <c r="DG845" s="38"/>
    </row>
    <row r="846" spans="96:111" ht="13.2" x14ac:dyDescent="0.25">
      <c r="CR846" s="45"/>
      <c r="CS846" s="45"/>
      <c r="CT846" s="45"/>
      <c r="DD846" s="38"/>
      <c r="DE846" s="38"/>
      <c r="DF846" s="38"/>
      <c r="DG846" s="38"/>
    </row>
    <row r="847" spans="96:111" ht="13.2" x14ac:dyDescent="0.25">
      <c r="CR847" s="45"/>
      <c r="CS847" s="45"/>
      <c r="CT847" s="45"/>
      <c r="DD847" s="38"/>
      <c r="DE847" s="38"/>
      <c r="DF847" s="38"/>
      <c r="DG847" s="38"/>
    </row>
    <row r="848" spans="96:111" ht="13.2" x14ac:dyDescent="0.25">
      <c r="CR848" s="45"/>
      <c r="CS848" s="45"/>
      <c r="CT848" s="45"/>
      <c r="DD848" s="38"/>
      <c r="DE848" s="38"/>
      <c r="DF848" s="38"/>
      <c r="DG848" s="38"/>
    </row>
    <row r="849" spans="96:111" ht="13.2" x14ac:dyDescent="0.25">
      <c r="CR849" s="45"/>
      <c r="CS849" s="45"/>
      <c r="CT849" s="45"/>
      <c r="DD849" s="38"/>
      <c r="DE849" s="38"/>
      <c r="DF849" s="38"/>
      <c r="DG849" s="38"/>
    </row>
    <row r="850" spans="96:111" ht="13.2" x14ac:dyDescent="0.25">
      <c r="CR850" s="45"/>
      <c r="CS850" s="45"/>
      <c r="CT850" s="45"/>
      <c r="DD850" s="38"/>
      <c r="DE850" s="38"/>
      <c r="DF850" s="38"/>
      <c r="DG850" s="38"/>
    </row>
    <row r="851" spans="96:111" ht="13.2" x14ac:dyDescent="0.25">
      <c r="CR851" s="45"/>
      <c r="CS851" s="45"/>
      <c r="CT851" s="45"/>
      <c r="DD851" s="38"/>
      <c r="DE851" s="38"/>
      <c r="DF851" s="38"/>
      <c r="DG851" s="38"/>
    </row>
    <row r="852" spans="96:111" ht="13.2" x14ac:dyDescent="0.25">
      <c r="CR852" s="45"/>
      <c r="CS852" s="45"/>
      <c r="CT852" s="45"/>
      <c r="DD852" s="38"/>
      <c r="DE852" s="38"/>
      <c r="DF852" s="38"/>
      <c r="DG852" s="38"/>
    </row>
    <row r="853" spans="96:111" ht="13.2" x14ac:dyDescent="0.25">
      <c r="CR853" s="45"/>
      <c r="CS853" s="45"/>
      <c r="CT853" s="45"/>
      <c r="DD853" s="38"/>
      <c r="DE853" s="38"/>
      <c r="DF853" s="38"/>
      <c r="DG853" s="38"/>
    </row>
    <row r="854" spans="96:111" ht="13.2" x14ac:dyDescent="0.25">
      <c r="CR854" s="45"/>
      <c r="CS854" s="45"/>
      <c r="CT854" s="45"/>
      <c r="DD854" s="38"/>
      <c r="DE854" s="38"/>
      <c r="DF854" s="38"/>
      <c r="DG854" s="38"/>
    </row>
    <row r="855" spans="96:111" ht="13.2" x14ac:dyDescent="0.25">
      <c r="CR855" s="45"/>
      <c r="CS855" s="45"/>
      <c r="CT855" s="45"/>
      <c r="DD855" s="38"/>
      <c r="DE855" s="38"/>
      <c r="DF855" s="38"/>
      <c r="DG855" s="38"/>
    </row>
    <row r="856" spans="96:111" ht="13.2" x14ac:dyDescent="0.25">
      <c r="CR856" s="45"/>
      <c r="CS856" s="45"/>
      <c r="CT856" s="45"/>
      <c r="DD856" s="38"/>
      <c r="DE856" s="38"/>
      <c r="DF856" s="38"/>
      <c r="DG856" s="38"/>
    </row>
    <row r="857" spans="96:111" ht="13.2" x14ac:dyDescent="0.25">
      <c r="CR857" s="45"/>
      <c r="CS857" s="45"/>
      <c r="CT857" s="45"/>
      <c r="DD857" s="38"/>
      <c r="DE857" s="38"/>
      <c r="DF857" s="38"/>
      <c r="DG857" s="38"/>
    </row>
    <row r="858" spans="96:111" ht="13.2" x14ac:dyDescent="0.25">
      <c r="CR858" s="45"/>
      <c r="CS858" s="45"/>
      <c r="CT858" s="45"/>
      <c r="DD858" s="38"/>
      <c r="DE858" s="38"/>
      <c r="DF858" s="38"/>
      <c r="DG858" s="38"/>
    </row>
    <row r="859" spans="96:111" ht="13.2" x14ac:dyDescent="0.25">
      <c r="CR859" s="45"/>
      <c r="CS859" s="45"/>
      <c r="CT859" s="45"/>
      <c r="DD859" s="38"/>
      <c r="DE859" s="38"/>
      <c r="DF859" s="38"/>
      <c r="DG859" s="38"/>
    </row>
    <row r="860" spans="96:111" ht="13.2" x14ac:dyDescent="0.25">
      <c r="CR860" s="45"/>
      <c r="CS860" s="45"/>
      <c r="CT860" s="45"/>
      <c r="DD860" s="38"/>
      <c r="DE860" s="38"/>
      <c r="DF860" s="38"/>
      <c r="DG860" s="38"/>
    </row>
    <row r="861" spans="96:111" ht="13.2" x14ac:dyDescent="0.25">
      <c r="CR861" s="45"/>
      <c r="CS861" s="45"/>
      <c r="CT861" s="45"/>
      <c r="DD861" s="38"/>
      <c r="DE861" s="38"/>
      <c r="DF861" s="38"/>
      <c r="DG861" s="38"/>
    </row>
    <row r="862" spans="96:111" ht="13.2" x14ac:dyDescent="0.25">
      <c r="CR862" s="45"/>
      <c r="CS862" s="45"/>
      <c r="CT862" s="45"/>
      <c r="DD862" s="38"/>
      <c r="DE862" s="38"/>
      <c r="DF862" s="38"/>
      <c r="DG862" s="38"/>
    </row>
    <row r="863" spans="96:111" ht="13.2" x14ac:dyDescent="0.25">
      <c r="CR863" s="45"/>
      <c r="CS863" s="45"/>
      <c r="CT863" s="45"/>
      <c r="DD863" s="38"/>
      <c r="DE863" s="38"/>
      <c r="DF863" s="38"/>
      <c r="DG863" s="38"/>
    </row>
    <row r="864" spans="96:111" ht="13.2" x14ac:dyDescent="0.25">
      <c r="CR864" s="45"/>
      <c r="CS864" s="45"/>
      <c r="CT864" s="45"/>
      <c r="DD864" s="38"/>
      <c r="DE864" s="38"/>
      <c r="DF864" s="38"/>
      <c r="DG864" s="38"/>
    </row>
    <row r="865" spans="96:111" ht="13.2" x14ac:dyDescent="0.25">
      <c r="CR865" s="45"/>
      <c r="CS865" s="45"/>
      <c r="CT865" s="45"/>
      <c r="DD865" s="38"/>
      <c r="DE865" s="38"/>
      <c r="DF865" s="38"/>
      <c r="DG865" s="38"/>
    </row>
    <row r="866" spans="96:111" ht="13.2" x14ac:dyDescent="0.25">
      <c r="CR866" s="45"/>
      <c r="CS866" s="45"/>
      <c r="CT866" s="45"/>
      <c r="DD866" s="38"/>
      <c r="DE866" s="38"/>
      <c r="DF866" s="38"/>
      <c r="DG866" s="38"/>
    </row>
    <row r="867" spans="96:111" ht="13.2" x14ac:dyDescent="0.25">
      <c r="CR867" s="45"/>
      <c r="CS867" s="45"/>
      <c r="CT867" s="45"/>
      <c r="DD867" s="38"/>
      <c r="DE867" s="38"/>
      <c r="DF867" s="38"/>
      <c r="DG867" s="38"/>
    </row>
    <row r="868" spans="96:111" ht="13.2" x14ac:dyDescent="0.25">
      <c r="CR868" s="45"/>
      <c r="CS868" s="45"/>
      <c r="CT868" s="45"/>
      <c r="DD868" s="38"/>
      <c r="DE868" s="38"/>
      <c r="DF868" s="38"/>
      <c r="DG868" s="38"/>
    </row>
    <row r="869" spans="96:111" ht="13.2" x14ac:dyDescent="0.25">
      <c r="CR869" s="45"/>
      <c r="CS869" s="45"/>
      <c r="CT869" s="45"/>
      <c r="DD869" s="38"/>
      <c r="DE869" s="38"/>
      <c r="DF869" s="38"/>
      <c r="DG869" s="38"/>
    </row>
    <row r="870" spans="96:111" ht="13.2" x14ac:dyDescent="0.25">
      <c r="CR870" s="45"/>
      <c r="CS870" s="45"/>
      <c r="CT870" s="45"/>
      <c r="DD870" s="38"/>
      <c r="DE870" s="38"/>
      <c r="DF870" s="38"/>
      <c r="DG870" s="38"/>
    </row>
    <row r="871" spans="96:111" ht="13.2" x14ac:dyDescent="0.25">
      <c r="CR871" s="45"/>
      <c r="CS871" s="45"/>
      <c r="CT871" s="45"/>
      <c r="DD871" s="38"/>
      <c r="DE871" s="38"/>
      <c r="DF871" s="38"/>
      <c r="DG871" s="38"/>
    </row>
    <row r="872" spans="96:111" ht="13.2" x14ac:dyDescent="0.25">
      <c r="CR872" s="45"/>
      <c r="CS872" s="45"/>
      <c r="CT872" s="45"/>
      <c r="DD872" s="38"/>
      <c r="DE872" s="38"/>
      <c r="DF872" s="38"/>
      <c r="DG872" s="38"/>
    </row>
    <row r="873" spans="96:111" ht="13.2" x14ac:dyDescent="0.25">
      <c r="CR873" s="45"/>
      <c r="CS873" s="45"/>
      <c r="CT873" s="45"/>
      <c r="DD873" s="38"/>
      <c r="DE873" s="38"/>
      <c r="DF873" s="38"/>
      <c r="DG873" s="38"/>
    </row>
    <row r="874" spans="96:111" ht="13.2" x14ac:dyDescent="0.25">
      <c r="CR874" s="45"/>
      <c r="CS874" s="45"/>
      <c r="CT874" s="45"/>
      <c r="DD874" s="38"/>
      <c r="DE874" s="38"/>
      <c r="DF874" s="38"/>
      <c r="DG874" s="38"/>
    </row>
    <row r="875" spans="96:111" ht="13.2" x14ac:dyDescent="0.25">
      <c r="CR875" s="45"/>
      <c r="CS875" s="45"/>
      <c r="CT875" s="45"/>
      <c r="DD875" s="38"/>
      <c r="DE875" s="38"/>
      <c r="DF875" s="38"/>
      <c r="DG875" s="38"/>
    </row>
    <row r="876" spans="96:111" ht="13.2" x14ac:dyDescent="0.25">
      <c r="CR876" s="45"/>
      <c r="CS876" s="45"/>
      <c r="CT876" s="45"/>
      <c r="DD876" s="38"/>
      <c r="DE876" s="38"/>
      <c r="DF876" s="38"/>
      <c r="DG876" s="38"/>
    </row>
    <row r="877" spans="96:111" ht="13.2" x14ac:dyDescent="0.25">
      <c r="CR877" s="45"/>
      <c r="CS877" s="45"/>
      <c r="CT877" s="45"/>
      <c r="DD877" s="38"/>
      <c r="DE877" s="38"/>
      <c r="DF877" s="38"/>
      <c r="DG877" s="38"/>
    </row>
    <row r="878" spans="96:111" ht="13.2" x14ac:dyDescent="0.25">
      <c r="CR878" s="45"/>
      <c r="CS878" s="45"/>
      <c r="CT878" s="45"/>
      <c r="DD878" s="38"/>
      <c r="DE878" s="38"/>
      <c r="DF878" s="38"/>
      <c r="DG878" s="38"/>
    </row>
    <row r="879" spans="96:111" ht="13.2" x14ac:dyDescent="0.25">
      <c r="CR879" s="45"/>
      <c r="CS879" s="45"/>
      <c r="CT879" s="45"/>
      <c r="DD879" s="38"/>
      <c r="DE879" s="38"/>
      <c r="DF879" s="38"/>
      <c r="DG879" s="38"/>
    </row>
    <row r="880" spans="96:111" ht="13.2" x14ac:dyDescent="0.25">
      <c r="CR880" s="45"/>
      <c r="CS880" s="45"/>
      <c r="CT880" s="45"/>
      <c r="DD880" s="38"/>
      <c r="DE880" s="38"/>
      <c r="DF880" s="38"/>
      <c r="DG880" s="38"/>
    </row>
    <row r="881" spans="96:111" ht="13.2" x14ac:dyDescent="0.25">
      <c r="CR881" s="45"/>
      <c r="CS881" s="45"/>
      <c r="CT881" s="45"/>
      <c r="DD881" s="38"/>
      <c r="DE881" s="38"/>
      <c r="DF881" s="38"/>
      <c r="DG881" s="38"/>
    </row>
    <row r="882" spans="96:111" ht="13.2" x14ac:dyDescent="0.25">
      <c r="CR882" s="45"/>
      <c r="CS882" s="45"/>
      <c r="CT882" s="45"/>
      <c r="DD882" s="38"/>
      <c r="DE882" s="38"/>
      <c r="DF882" s="38"/>
      <c r="DG882" s="38"/>
    </row>
    <row r="883" spans="96:111" ht="13.2" x14ac:dyDescent="0.25">
      <c r="CR883" s="45"/>
      <c r="CS883" s="45"/>
      <c r="CT883" s="45"/>
      <c r="DD883" s="38"/>
      <c r="DE883" s="38"/>
      <c r="DF883" s="38"/>
      <c r="DG883" s="38"/>
    </row>
    <row r="884" spans="96:111" ht="13.2" x14ac:dyDescent="0.25">
      <c r="CR884" s="45"/>
      <c r="CS884" s="45"/>
      <c r="CT884" s="45"/>
      <c r="DD884" s="38"/>
      <c r="DE884" s="38"/>
      <c r="DF884" s="38"/>
      <c r="DG884" s="38"/>
    </row>
    <row r="885" spans="96:111" ht="13.2" x14ac:dyDescent="0.25">
      <c r="CR885" s="45"/>
      <c r="CS885" s="45"/>
      <c r="CT885" s="45"/>
      <c r="DD885" s="38"/>
      <c r="DE885" s="38"/>
      <c r="DF885" s="38"/>
      <c r="DG885" s="38"/>
    </row>
    <row r="886" spans="96:111" ht="13.2" x14ac:dyDescent="0.25">
      <c r="CR886" s="45"/>
      <c r="CS886" s="45"/>
      <c r="CT886" s="45"/>
      <c r="DD886" s="38"/>
      <c r="DE886" s="38"/>
      <c r="DF886" s="38"/>
      <c r="DG886" s="38"/>
    </row>
    <row r="887" spans="96:111" ht="13.2" x14ac:dyDescent="0.25">
      <c r="CR887" s="45"/>
      <c r="CS887" s="45"/>
      <c r="CT887" s="45"/>
      <c r="DD887" s="38"/>
      <c r="DE887" s="38"/>
      <c r="DF887" s="38"/>
      <c r="DG887" s="38"/>
    </row>
    <row r="888" spans="96:111" ht="13.2" x14ac:dyDescent="0.25">
      <c r="CR888" s="45"/>
      <c r="CS888" s="45"/>
      <c r="CT888" s="45"/>
      <c r="DD888" s="38"/>
      <c r="DE888" s="38"/>
      <c r="DF888" s="38"/>
      <c r="DG888" s="38"/>
    </row>
    <row r="889" spans="96:111" ht="13.2" x14ac:dyDescent="0.25">
      <c r="CR889" s="45"/>
      <c r="CS889" s="45"/>
      <c r="CT889" s="45"/>
      <c r="DD889" s="38"/>
      <c r="DE889" s="38"/>
      <c r="DF889" s="38"/>
      <c r="DG889" s="38"/>
    </row>
    <row r="890" spans="96:111" ht="13.2" x14ac:dyDescent="0.25">
      <c r="CR890" s="45"/>
      <c r="CS890" s="45"/>
      <c r="CT890" s="45"/>
      <c r="DD890" s="38"/>
      <c r="DE890" s="38"/>
      <c r="DF890" s="38"/>
      <c r="DG890" s="38"/>
    </row>
    <row r="891" spans="96:111" ht="13.2" x14ac:dyDescent="0.25">
      <c r="CR891" s="45"/>
      <c r="CS891" s="45"/>
      <c r="CT891" s="45"/>
      <c r="DD891" s="38"/>
      <c r="DE891" s="38"/>
      <c r="DF891" s="38"/>
      <c r="DG891" s="38"/>
    </row>
    <row r="892" spans="96:111" ht="13.2" x14ac:dyDescent="0.25">
      <c r="CR892" s="45"/>
      <c r="CS892" s="45"/>
      <c r="CT892" s="45"/>
      <c r="DD892" s="38"/>
      <c r="DE892" s="38"/>
      <c r="DF892" s="38"/>
      <c r="DG892" s="38"/>
    </row>
    <row r="893" spans="96:111" ht="13.2" x14ac:dyDescent="0.25">
      <c r="CR893" s="45"/>
      <c r="CS893" s="45"/>
      <c r="CT893" s="45"/>
      <c r="DD893" s="38"/>
      <c r="DE893" s="38"/>
      <c r="DF893" s="38"/>
      <c r="DG893" s="38"/>
    </row>
    <row r="894" spans="96:111" ht="13.2" x14ac:dyDescent="0.25">
      <c r="CR894" s="45"/>
      <c r="CS894" s="45"/>
      <c r="CT894" s="45"/>
      <c r="DD894" s="38"/>
      <c r="DE894" s="38"/>
      <c r="DF894" s="38"/>
      <c r="DG894" s="38"/>
    </row>
    <row r="895" spans="96:111" ht="13.2" x14ac:dyDescent="0.25">
      <c r="CR895" s="45"/>
      <c r="CS895" s="45"/>
      <c r="CT895" s="45"/>
      <c r="DD895" s="38"/>
      <c r="DE895" s="38"/>
      <c r="DF895" s="38"/>
      <c r="DG895" s="38"/>
    </row>
    <row r="896" spans="96:111" ht="13.2" x14ac:dyDescent="0.25">
      <c r="CR896" s="45"/>
      <c r="CS896" s="45"/>
      <c r="CT896" s="45"/>
      <c r="DD896" s="38"/>
      <c r="DE896" s="38"/>
      <c r="DF896" s="38"/>
      <c r="DG896" s="38"/>
    </row>
    <row r="897" spans="96:111" ht="13.2" x14ac:dyDescent="0.25">
      <c r="CR897" s="45"/>
      <c r="CS897" s="45"/>
      <c r="CT897" s="45"/>
      <c r="DD897" s="38"/>
      <c r="DE897" s="38"/>
      <c r="DF897" s="38"/>
      <c r="DG897" s="38"/>
    </row>
    <row r="898" spans="96:111" ht="13.2" x14ac:dyDescent="0.25">
      <c r="CR898" s="45"/>
      <c r="CS898" s="45"/>
      <c r="CT898" s="45"/>
      <c r="DD898" s="38"/>
      <c r="DE898" s="38"/>
      <c r="DF898" s="38"/>
      <c r="DG898" s="38"/>
    </row>
    <row r="899" spans="96:111" ht="13.2" x14ac:dyDescent="0.25">
      <c r="CR899" s="45"/>
      <c r="CS899" s="45"/>
      <c r="CT899" s="45"/>
      <c r="DD899" s="38"/>
      <c r="DE899" s="38"/>
      <c r="DF899" s="38"/>
      <c r="DG899" s="38"/>
    </row>
    <row r="900" spans="96:111" ht="13.2" x14ac:dyDescent="0.25">
      <c r="CR900" s="45"/>
      <c r="CS900" s="45"/>
      <c r="CT900" s="45"/>
      <c r="DD900" s="38"/>
      <c r="DE900" s="38"/>
      <c r="DF900" s="38"/>
      <c r="DG900" s="38"/>
    </row>
    <row r="901" spans="96:111" ht="13.2" x14ac:dyDescent="0.25">
      <c r="CR901" s="45"/>
      <c r="CS901" s="45"/>
      <c r="CT901" s="45"/>
      <c r="DD901" s="38"/>
      <c r="DE901" s="38"/>
      <c r="DF901" s="38"/>
      <c r="DG901" s="38"/>
    </row>
    <row r="902" spans="96:111" ht="13.2" x14ac:dyDescent="0.25">
      <c r="CR902" s="45"/>
      <c r="CS902" s="45"/>
      <c r="CT902" s="45"/>
      <c r="DD902" s="38"/>
      <c r="DE902" s="38"/>
      <c r="DF902" s="38"/>
      <c r="DG902" s="38"/>
    </row>
    <row r="903" spans="96:111" ht="13.2" x14ac:dyDescent="0.25">
      <c r="CR903" s="45"/>
      <c r="CS903" s="45"/>
      <c r="CT903" s="45"/>
      <c r="DD903" s="38"/>
      <c r="DE903" s="38"/>
      <c r="DF903" s="38"/>
      <c r="DG903" s="38"/>
    </row>
    <row r="904" spans="96:111" ht="13.2" x14ac:dyDescent="0.25">
      <c r="CR904" s="45"/>
      <c r="CS904" s="45"/>
      <c r="CT904" s="45"/>
      <c r="DD904" s="38"/>
      <c r="DE904" s="38"/>
      <c r="DF904" s="38"/>
      <c r="DG904" s="38"/>
    </row>
    <row r="905" spans="96:111" ht="13.2" x14ac:dyDescent="0.25">
      <c r="CR905" s="45"/>
      <c r="CS905" s="45"/>
      <c r="CT905" s="45"/>
      <c r="DD905" s="38"/>
      <c r="DE905" s="38"/>
      <c r="DF905" s="38"/>
      <c r="DG905" s="38"/>
    </row>
    <row r="906" spans="96:111" ht="13.2" x14ac:dyDescent="0.25">
      <c r="CR906" s="45"/>
      <c r="CS906" s="45"/>
      <c r="CT906" s="45"/>
      <c r="DD906" s="38"/>
      <c r="DE906" s="38"/>
      <c r="DF906" s="38"/>
      <c r="DG906" s="38"/>
    </row>
    <row r="907" spans="96:111" ht="13.2" x14ac:dyDescent="0.25">
      <c r="CR907" s="45"/>
      <c r="CS907" s="45"/>
      <c r="CT907" s="45"/>
      <c r="DD907" s="38"/>
      <c r="DE907" s="38"/>
      <c r="DF907" s="38"/>
      <c r="DG907" s="38"/>
    </row>
    <row r="908" spans="96:111" ht="13.2" x14ac:dyDescent="0.25">
      <c r="CR908" s="45"/>
      <c r="CS908" s="45"/>
      <c r="CT908" s="45"/>
      <c r="DD908" s="38"/>
      <c r="DE908" s="38"/>
      <c r="DF908" s="38"/>
      <c r="DG908" s="38"/>
    </row>
    <row r="909" spans="96:111" ht="13.2" x14ac:dyDescent="0.25">
      <c r="CR909" s="45"/>
      <c r="CS909" s="45"/>
      <c r="CT909" s="45"/>
      <c r="DD909" s="38"/>
      <c r="DE909" s="38"/>
      <c r="DF909" s="38"/>
      <c r="DG909" s="38"/>
    </row>
    <row r="910" spans="96:111" ht="13.2" x14ac:dyDescent="0.25">
      <c r="CR910" s="45"/>
      <c r="CS910" s="45"/>
      <c r="CT910" s="45"/>
      <c r="DD910" s="38"/>
      <c r="DE910" s="38"/>
      <c r="DF910" s="38"/>
      <c r="DG910" s="38"/>
    </row>
    <row r="911" spans="96:111" ht="13.2" x14ac:dyDescent="0.25">
      <c r="CR911" s="45"/>
      <c r="CS911" s="45"/>
      <c r="CT911" s="45"/>
      <c r="DD911" s="38"/>
      <c r="DE911" s="38"/>
      <c r="DF911" s="38"/>
      <c r="DG911" s="38"/>
    </row>
    <row r="912" spans="96:111" ht="13.2" x14ac:dyDescent="0.25">
      <c r="CR912" s="45"/>
      <c r="CS912" s="45"/>
      <c r="CT912" s="45"/>
      <c r="DD912" s="38"/>
      <c r="DE912" s="38"/>
      <c r="DF912" s="38"/>
      <c r="DG912" s="38"/>
    </row>
    <row r="913" spans="96:111" ht="13.2" x14ac:dyDescent="0.25">
      <c r="CR913" s="45"/>
      <c r="CS913" s="45"/>
      <c r="CT913" s="45"/>
      <c r="DD913" s="38"/>
      <c r="DE913" s="38"/>
      <c r="DF913" s="38"/>
      <c r="DG913" s="38"/>
    </row>
    <row r="914" spans="96:111" ht="13.2" x14ac:dyDescent="0.25">
      <c r="CR914" s="45"/>
      <c r="CS914" s="45"/>
      <c r="CT914" s="45"/>
      <c r="DD914" s="38"/>
      <c r="DE914" s="38"/>
      <c r="DF914" s="38"/>
      <c r="DG914" s="38"/>
    </row>
    <row r="915" spans="96:111" ht="13.2" x14ac:dyDescent="0.25">
      <c r="CR915" s="45"/>
      <c r="CS915" s="45"/>
      <c r="CT915" s="45"/>
      <c r="DD915" s="38"/>
      <c r="DE915" s="38"/>
      <c r="DF915" s="38"/>
      <c r="DG915" s="38"/>
    </row>
    <row r="916" spans="96:111" ht="13.2" x14ac:dyDescent="0.25">
      <c r="CR916" s="45"/>
      <c r="CS916" s="45"/>
      <c r="CT916" s="45"/>
      <c r="DD916" s="38"/>
      <c r="DE916" s="38"/>
      <c r="DF916" s="38"/>
      <c r="DG916" s="38"/>
    </row>
    <row r="917" spans="96:111" ht="13.2" x14ac:dyDescent="0.25">
      <c r="CR917" s="45"/>
      <c r="CS917" s="45"/>
      <c r="CT917" s="45"/>
      <c r="DD917" s="38"/>
      <c r="DE917" s="38"/>
      <c r="DF917" s="38"/>
      <c r="DG917" s="38"/>
    </row>
    <row r="918" spans="96:111" ht="13.2" x14ac:dyDescent="0.25">
      <c r="CR918" s="45"/>
      <c r="CS918" s="45"/>
      <c r="CT918" s="45"/>
      <c r="DD918" s="38"/>
      <c r="DE918" s="38"/>
      <c r="DF918" s="38"/>
      <c r="DG918" s="38"/>
    </row>
    <row r="919" spans="96:111" ht="13.2" x14ac:dyDescent="0.25">
      <c r="CR919" s="45"/>
      <c r="CS919" s="45"/>
      <c r="CT919" s="45"/>
      <c r="DD919" s="38"/>
      <c r="DE919" s="38"/>
      <c r="DF919" s="38"/>
      <c r="DG919" s="38"/>
    </row>
    <row r="920" spans="96:111" ht="13.2" x14ac:dyDescent="0.25">
      <c r="CR920" s="45"/>
      <c r="CS920" s="45"/>
      <c r="CT920" s="45"/>
      <c r="DD920" s="38"/>
      <c r="DE920" s="38"/>
      <c r="DF920" s="38"/>
      <c r="DG920" s="38"/>
    </row>
    <row r="921" spans="96:111" ht="13.2" x14ac:dyDescent="0.25">
      <c r="CR921" s="45"/>
      <c r="CS921" s="45"/>
      <c r="CT921" s="45"/>
      <c r="DD921" s="38"/>
      <c r="DE921" s="38"/>
      <c r="DF921" s="38"/>
      <c r="DG921" s="38"/>
    </row>
    <row r="922" spans="96:111" ht="13.2" x14ac:dyDescent="0.25">
      <c r="CR922" s="45"/>
      <c r="CS922" s="45"/>
      <c r="CT922" s="45"/>
      <c r="DD922" s="38"/>
      <c r="DE922" s="38"/>
      <c r="DF922" s="38"/>
      <c r="DG922" s="38"/>
    </row>
    <row r="923" spans="96:111" ht="13.2" x14ac:dyDescent="0.25">
      <c r="CR923" s="45"/>
      <c r="CS923" s="45"/>
      <c r="CT923" s="45"/>
      <c r="DD923" s="38"/>
      <c r="DE923" s="38"/>
      <c r="DF923" s="38"/>
      <c r="DG923" s="38"/>
    </row>
    <row r="924" spans="96:111" ht="13.2" x14ac:dyDescent="0.25">
      <c r="CR924" s="45"/>
      <c r="CS924" s="45"/>
      <c r="CT924" s="45"/>
      <c r="DD924" s="38"/>
      <c r="DE924" s="38"/>
      <c r="DF924" s="38"/>
      <c r="DG924" s="38"/>
    </row>
    <row r="925" spans="96:111" ht="13.2" x14ac:dyDescent="0.25">
      <c r="CR925" s="45"/>
      <c r="CS925" s="45"/>
      <c r="CT925" s="45"/>
      <c r="DD925" s="38"/>
      <c r="DE925" s="38"/>
      <c r="DF925" s="38"/>
      <c r="DG925" s="38"/>
    </row>
    <row r="926" spans="96:111" ht="13.2" x14ac:dyDescent="0.25">
      <c r="CR926" s="45"/>
      <c r="CS926" s="45"/>
      <c r="CT926" s="45"/>
      <c r="DD926" s="38"/>
      <c r="DE926" s="38"/>
      <c r="DF926" s="38"/>
      <c r="DG926" s="38"/>
    </row>
    <row r="927" spans="96:111" ht="13.2" x14ac:dyDescent="0.25">
      <c r="CR927" s="45"/>
      <c r="CS927" s="45"/>
      <c r="CT927" s="45"/>
      <c r="DD927" s="38"/>
      <c r="DE927" s="38"/>
      <c r="DF927" s="38"/>
      <c r="DG927" s="38"/>
    </row>
    <row r="928" spans="96:111" ht="13.2" x14ac:dyDescent="0.25">
      <c r="CR928" s="45"/>
      <c r="CS928" s="45"/>
      <c r="CT928" s="45"/>
      <c r="DD928" s="38"/>
      <c r="DE928" s="38"/>
      <c r="DF928" s="38"/>
      <c r="DG928" s="38"/>
    </row>
    <row r="929" spans="96:111" ht="13.2" x14ac:dyDescent="0.25">
      <c r="CR929" s="45"/>
      <c r="CS929" s="45"/>
      <c r="CT929" s="45"/>
      <c r="DD929" s="38"/>
      <c r="DE929" s="38"/>
      <c r="DF929" s="38"/>
      <c r="DG929" s="38"/>
    </row>
    <row r="930" spans="96:111" ht="13.2" x14ac:dyDescent="0.25">
      <c r="CR930" s="45"/>
      <c r="CS930" s="45"/>
      <c r="CT930" s="45"/>
      <c r="DD930" s="38"/>
      <c r="DE930" s="38"/>
      <c r="DF930" s="38"/>
      <c r="DG930" s="38"/>
    </row>
    <row r="931" spans="96:111" ht="13.2" x14ac:dyDescent="0.25">
      <c r="CR931" s="45"/>
      <c r="CS931" s="45"/>
      <c r="CT931" s="45"/>
      <c r="DD931" s="38"/>
      <c r="DE931" s="38"/>
      <c r="DF931" s="38"/>
      <c r="DG931" s="38"/>
    </row>
    <row r="932" spans="96:111" ht="13.2" x14ac:dyDescent="0.25">
      <c r="CR932" s="45"/>
      <c r="CS932" s="45"/>
      <c r="CT932" s="45"/>
      <c r="DD932" s="38"/>
      <c r="DE932" s="38"/>
      <c r="DF932" s="38"/>
      <c r="DG932" s="38"/>
    </row>
    <row r="933" spans="96:111" ht="13.2" x14ac:dyDescent="0.25">
      <c r="CR933" s="45"/>
      <c r="CS933" s="45"/>
      <c r="CT933" s="45"/>
      <c r="DD933" s="38"/>
      <c r="DE933" s="38"/>
      <c r="DF933" s="38"/>
      <c r="DG933" s="38"/>
    </row>
    <row r="934" spans="96:111" ht="13.2" x14ac:dyDescent="0.25">
      <c r="CR934" s="45"/>
      <c r="CS934" s="45"/>
      <c r="CT934" s="45"/>
      <c r="DD934" s="38"/>
      <c r="DE934" s="38"/>
      <c r="DF934" s="38"/>
      <c r="DG934" s="38"/>
    </row>
    <row r="935" spans="96:111" ht="13.2" x14ac:dyDescent="0.25">
      <c r="CR935" s="45"/>
      <c r="CS935" s="45"/>
      <c r="CT935" s="45"/>
      <c r="DD935" s="38"/>
      <c r="DE935" s="38"/>
      <c r="DF935" s="38"/>
      <c r="DG935" s="38"/>
    </row>
    <row r="936" spans="96:111" ht="13.2" x14ac:dyDescent="0.25">
      <c r="CR936" s="45"/>
      <c r="CS936" s="45"/>
      <c r="CT936" s="45"/>
      <c r="DD936" s="38"/>
      <c r="DE936" s="38"/>
      <c r="DF936" s="38"/>
      <c r="DG936" s="38"/>
    </row>
    <row r="937" spans="96:111" ht="13.2" x14ac:dyDescent="0.25">
      <c r="CR937" s="45"/>
      <c r="CS937" s="45"/>
      <c r="CT937" s="45"/>
      <c r="DD937" s="38"/>
      <c r="DE937" s="38"/>
      <c r="DF937" s="38"/>
      <c r="DG937" s="38"/>
    </row>
    <row r="938" spans="96:111" ht="13.2" x14ac:dyDescent="0.25">
      <c r="CR938" s="45"/>
      <c r="CS938" s="45"/>
      <c r="CT938" s="45"/>
      <c r="DD938" s="38"/>
      <c r="DE938" s="38"/>
      <c r="DF938" s="38"/>
      <c r="DG938" s="38"/>
    </row>
    <row r="939" spans="96:111" ht="13.2" x14ac:dyDescent="0.25">
      <c r="CR939" s="45"/>
      <c r="CS939" s="45"/>
      <c r="CT939" s="45"/>
      <c r="DD939" s="38"/>
      <c r="DE939" s="38"/>
      <c r="DF939" s="38"/>
      <c r="DG939" s="38"/>
    </row>
    <row r="940" spans="96:111" ht="13.2" x14ac:dyDescent="0.25">
      <c r="CR940" s="45"/>
      <c r="CS940" s="45"/>
      <c r="CT940" s="45"/>
      <c r="DD940" s="38"/>
      <c r="DE940" s="38"/>
      <c r="DF940" s="38"/>
      <c r="DG940" s="38"/>
    </row>
    <row r="941" spans="96:111" ht="13.2" x14ac:dyDescent="0.25">
      <c r="CR941" s="45"/>
      <c r="CS941" s="45"/>
      <c r="CT941" s="45"/>
      <c r="DD941" s="38"/>
      <c r="DE941" s="38"/>
      <c r="DF941" s="38"/>
      <c r="DG941" s="38"/>
    </row>
    <row r="942" spans="96:111" ht="13.2" x14ac:dyDescent="0.25">
      <c r="CR942" s="45"/>
      <c r="CS942" s="45"/>
      <c r="CT942" s="45"/>
      <c r="DD942" s="38"/>
      <c r="DE942" s="38"/>
      <c r="DF942" s="38"/>
      <c r="DG942" s="38"/>
    </row>
    <row r="943" spans="96:111" ht="13.2" x14ac:dyDescent="0.25">
      <c r="CR943" s="45"/>
      <c r="CS943" s="45"/>
      <c r="CT943" s="45"/>
      <c r="DD943" s="38"/>
      <c r="DE943" s="38"/>
      <c r="DF943" s="38"/>
      <c r="DG943" s="38"/>
    </row>
    <row r="944" spans="96:111" ht="13.2" x14ac:dyDescent="0.25">
      <c r="CR944" s="45"/>
      <c r="CS944" s="45"/>
      <c r="CT944" s="45"/>
      <c r="DD944" s="38"/>
      <c r="DE944" s="38"/>
      <c r="DF944" s="38"/>
      <c r="DG944" s="38"/>
    </row>
    <row r="945" spans="96:111" ht="13.2" x14ac:dyDescent="0.25">
      <c r="CR945" s="45"/>
      <c r="CS945" s="45"/>
      <c r="CT945" s="45"/>
      <c r="DD945" s="38"/>
      <c r="DE945" s="38"/>
      <c r="DF945" s="38"/>
      <c r="DG945" s="38"/>
    </row>
    <row r="946" spans="96:111" ht="13.2" x14ac:dyDescent="0.25">
      <c r="CR946" s="45"/>
      <c r="CS946" s="45"/>
      <c r="CT946" s="45"/>
      <c r="DD946" s="38"/>
      <c r="DE946" s="38"/>
      <c r="DF946" s="38"/>
      <c r="DG946" s="38"/>
    </row>
    <row r="947" spans="96:111" ht="13.2" x14ac:dyDescent="0.25">
      <c r="CR947" s="45"/>
      <c r="CS947" s="45"/>
      <c r="CT947" s="45"/>
      <c r="DD947" s="38"/>
      <c r="DE947" s="38"/>
      <c r="DF947" s="38"/>
      <c r="DG947" s="38"/>
    </row>
    <row r="948" spans="96:111" ht="13.2" x14ac:dyDescent="0.25">
      <c r="CR948" s="45"/>
      <c r="CS948" s="45"/>
      <c r="CT948" s="45"/>
      <c r="DD948" s="38"/>
      <c r="DE948" s="38"/>
      <c r="DF948" s="38"/>
      <c r="DG948" s="38"/>
    </row>
    <row r="949" spans="96:111" ht="13.2" x14ac:dyDescent="0.25">
      <c r="CR949" s="45"/>
      <c r="CS949" s="45"/>
      <c r="CT949" s="45"/>
      <c r="DD949" s="38"/>
      <c r="DE949" s="38"/>
      <c r="DF949" s="38"/>
      <c r="DG949" s="38"/>
    </row>
    <row r="950" spans="96:111" ht="13.2" x14ac:dyDescent="0.25">
      <c r="CR950" s="45"/>
      <c r="CS950" s="45"/>
      <c r="CT950" s="45"/>
      <c r="DD950" s="38"/>
      <c r="DE950" s="38"/>
      <c r="DF950" s="38"/>
      <c r="DG950" s="38"/>
    </row>
    <row r="951" spans="96:111" ht="13.2" x14ac:dyDescent="0.25">
      <c r="CR951" s="45"/>
      <c r="CS951" s="45"/>
      <c r="CT951" s="45"/>
      <c r="DD951" s="38"/>
      <c r="DE951" s="38"/>
      <c r="DF951" s="38"/>
      <c r="DG951" s="38"/>
    </row>
    <row r="952" spans="96:111" ht="13.2" x14ac:dyDescent="0.25">
      <c r="CR952" s="45"/>
      <c r="CS952" s="45"/>
      <c r="CT952" s="45"/>
      <c r="DD952" s="38"/>
      <c r="DE952" s="38"/>
      <c r="DF952" s="38"/>
      <c r="DG952" s="38"/>
    </row>
    <row r="953" spans="96:111" ht="13.2" x14ac:dyDescent="0.25">
      <c r="CR953" s="45"/>
      <c r="CS953" s="45"/>
      <c r="CT953" s="45"/>
      <c r="DD953" s="38"/>
      <c r="DE953" s="38"/>
      <c r="DF953" s="38"/>
      <c r="DG953" s="38"/>
    </row>
    <row r="954" spans="96:111" ht="13.2" x14ac:dyDescent="0.25">
      <c r="CR954" s="45"/>
      <c r="CS954" s="45"/>
      <c r="CT954" s="45"/>
      <c r="DD954" s="38"/>
      <c r="DE954" s="38"/>
      <c r="DF954" s="38"/>
      <c r="DG954" s="38"/>
    </row>
    <row r="955" spans="96:111" ht="13.2" x14ac:dyDescent="0.25">
      <c r="CR955" s="45"/>
      <c r="CS955" s="45"/>
      <c r="CT955" s="45"/>
      <c r="DD955" s="38"/>
      <c r="DE955" s="38"/>
      <c r="DF955" s="38"/>
      <c r="DG955" s="38"/>
    </row>
    <row r="956" spans="96:111" ht="13.2" x14ac:dyDescent="0.25">
      <c r="CR956" s="45"/>
      <c r="CS956" s="45"/>
      <c r="CT956" s="45"/>
      <c r="DD956" s="38"/>
      <c r="DE956" s="38"/>
      <c r="DF956" s="38"/>
      <c r="DG956" s="38"/>
    </row>
    <row r="957" spans="96:111" ht="13.2" x14ac:dyDescent="0.25">
      <c r="CR957" s="45"/>
      <c r="CS957" s="45"/>
      <c r="CT957" s="45"/>
      <c r="DD957" s="38"/>
      <c r="DE957" s="38"/>
      <c r="DF957" s="38"/>
      <c r="DG957" s="38"/>
    </row>
    <row r="958" spans="96:111" ht="13.2" x14ac:dyDescent="0.25">
      <c r="CR958" s="45"/>
      <c r="CS958" s="45"/>
      <c r="CT958" s="45"/>
      <c r="DD958" s="38"/>
      <c r="DE958" s="38"/>
      <c r="DF958" s="38"/>
      <c r="DG958" s="38"/>
    </row>
    <row r="959" spans="96:111" ht="13.2" x14ac:dyDescent="0.25">
      <c r="CR959" s="45"/>
      <c r="CS959" s="45"/>
      <c r="CT959" s="45"/>
      <c r="DD959" s="38"/>
      <c r="DE959" s="38"/>
      <c r="DF959" s="38"/>
      <c r="DG959" s="38"/>
    </row>
    <row r="960" spans="96:111" ht="13.2" x14ac:dyDescent="0.25">
      <c r="CR960" s="45"/>
      <c r="CS960" s="45"/>
      <c r="CT960" s="45"/>
      <c r="DD960" s="38"/>
      <c r="DE960" s="38"/>
      <c r="DF960" s="38"/>
      <c r="DG960" s="38"/>
    </row>
    <row r="961" spans="96:111" ht="13.2" x14ac:dyDescent="0.25">
      <c r="CR961" s="45"/>
      <c r="CS961" s="45"/>
      <c r="CT961" s="45"/>
      <c r="DD961" s="38"/>
      <c r="DE961" s="38"/>
      <c r="DF961" s="38"/>
      <c r="DG961" s="38"/>
    </row>
    <row r="962" spans="96:111" ht="13.2" x14ac:dyDescent="0.25">
      <c r="CR962" s="45"/>
      <c r="CS962" s="45"/>
      <c r="CT962" s="45"/>
      <c r="DD962" s="38"/>
      <c r="DE962" s="38"/>
      <c r="DF962" s="38"/>
      <c r="DG962" s="38"/>
    </row>
    <row r="963" spans="96:111" ht="13.2" x14ac:dyDescent="0.25">
      <c r="CR963" s="45"/>
      <c r="CS963" s="45"/>
      <c r="CT963" s="45"/>
      <c r="DD963" s="38"/>
      <c r="DE963" s="38"/>
      <c r="DF963" s="38"/>
      <c r="DG963" s="38"/>
    </row>
    <row r="964" spans="96:111" ht="13.2" x14ac:dyDescent="0.25">
      <c r="CR964" s="45"/>
      <c r="CS964" s="45"/>
      <c r="CT964" s="45"/>
      <c r="DD964" s="38"/>
      <c r="DE964" s="38"/>
      <c r="DF964" s="38"/>
      <c r="DG964" s="38"/>
    </row>
    <row r="965" spans="96:111" ht="13.2" x14ac:dyDescent="0.25">
      <c r="CR965" s="45"/>
      <c r="CS965" s="45"/>
      <c r="CT965" s="45"/>
      <c r="DD965" s="38"/>
      <c r="DE965" s="38"/>
      <c r="DF965" s="38"/>
      <c r="DG965" s="38"/>
    </row>
    <row r="966" spans="96:111" ht="13.2" x14ac:dyDescent="0.25">
      <c r="CR966" s="45"/>
      <c r="CS966" s="45"/>
      <c r="CT966" s="45"/>
      <c r="DD966" s="38"/>
      <c r="DE966" s="38"/>
      <c r="DF966" s="38"/>
      <c r="DG966" s="38"/>
    </row>
    <row r="967" spans="96:111" ht="13.2" x14ac:dyDescent="0.25">
      <c r="CR967" s="45"/>
      <c r="CS967" s="45"/>
      <c r="CT967" s="45"/>
      <c r="DD967" s="38"/>
      <c r="DE967" s="38"/>
      <c r="DF967" s="38"/>
      <c r="DG967" s="38"/>
    </row>
    <row r="968" spans="96:111" ht="13.2" x14ac:dyDescent="0.25">
      <c r="CR968" s="45"/>
      <c r="CS968" s="45"/>
      <c r="CT968" s="45"/>
      <c r="DD968" s="38"/>
      <c r="DE968" s="38"/>
      <c r="DF968" s="38"/>
      <c r="DG968" s="38"/>
    </row>
    <row r="969" spans="96:111" ht="13.2" x14ac:dyDescent="0.25">
      <c r="CR969" s="45"/>
      <c r="CS969" s="45"/>
      <c r="CT969" s="45"/>
      <c r="DD969" s="38"/>
      <c r="DE969" s="38"/>
      <c r="DF969" s="38"/>
      <c r="DG969" s="38"/>
    </row>
    <row r="970" spans="96:111" ht="13.2" x14ac:dyDescent="0.25">
      <c r="CR970" s="45"/>
      <c r="CS970" s="45"/>
      <c r="CT970" s="45"/>
      <c r="DD970" s="38"/>
      <c r="DE970" s="38"/>
      <c r="DF970" s="38"/>
      <c r="DG970" s="38"/>
    </row>
    <row r="971" spans="96:111" ht="13.2" x14ac:dyDescent="0.25">
      <c r="CR971" s="45"/>
      <c r="CS971" s="45"/>
      <c r="CT971" s="45"/>
      <c r="DD971" s="38"/>
      <c r="DE971" s="38"/>
      <c r="DF971" s="38"/>
      <c r="DG971" s="38"/>
    </row>
    <row r="972" spans="96:111" ht="13.2" x14ac:dyDescent="0.25">
      <c r="CR972" s="45"/>
      <c r="CS972" s="45"/>
      <c r="CT972" s="45"/>
      <c r="DD972" s="38"/>
      <c r="DE972" s="38"/>
      <c r="DF972" s="38"/>
      <c r="DG972" s="38"/>
    </row>
    <row r="973" spans="96:111" ht="13.2" x14ac:dyDescent="0.25">
      <c r="CR973" s="45"/>
      <c r="CS973" s="45"/>
      <c r="CT973" s="45"/>
      <c r="DD973" s="38"/>
      <c r="DE973" s="38"/>
      <c r="DF973" s="38"/>
      <c r="DG973" s="38"/>
    </row>
    <row r="974" spans="96:111" ht="13.2" x14ac:dyDescent="0.25">
      <c r="CR974" s="45"/>
      <c r="CS974" s="45"/>
      <c r="CT974" s="45"/>
      <c r="DD974" s="38"/>
      <c r="DE974" s="38"/>
      <c r="DF974" s="38"/>
      <c r="DG974" s="38"/>
    </row>
    <row r="975" spans="96:111" ht="13.2" x14ac:dyDescent="0.25">
      <c r="CR975" s="45"/>
      <c r="CS975" s="45"/>
      <c r="CT975" s="45"/>
      <c r="DD975" s="38"/>
      <c r="DE975" s="38"/>
      <c r="DF975" s="38"/>
      <c r="DG975" s="38"/>
    </row>
    <row r="976" spans="96:111" ht="13.2" x14ac:dyDescent="0.25">
      <c r="CR976" s="45"/>
      <c r="CS976" s="45"/>
      <c r="CT976" s="45"/>
      <c r="DD976" s="38"/>
      <c r="DE976" s="38"/>
      <c r="DF976" s="38"/>
      <c r="DG976" s="38"/>
    </row>
    <row r="977" spans="96:111" ht="13.2" x14ac:dyDescent="0.25">
      <c r="CR977" s="45"/>
      <c r="CS977" s="45"/>
      <c r="CT977" s="45"/>
      <c r="DD977" s="38"/>
      <c r="DE977" s="38"/>
      <c r="DF977" s="38"/>
      <c r="DG977" s="38"/>
    </row>
    <row r="978" spans="96:111" ht="13.2" x14ac:dyDescent="0.25">
      <c r="CR978" s="45"/>
      <c r="CS978" s="45"/>
      <c r="CT978" s="45"/>
      <c r="DD978" s="38"/>
      <c r="DE978" s="38"/>
      <c r="DF978" s="38"/>
      <c r="DG978" s="38"/>
    </row>
    <row r="979" spans="96:111" ht="13.2" x14ac:dyDescent="0.25">
      <c r="CR979" s="45"/>
      <c r="CS979" s="45"/>
      <c r="CT979" s="45"/>
      <c r="DD979" s="38"/>
      <c r="DE979" s="38"/>
      <c r="DF979" s="38"/>
      <c r="DG979" s="38"/>
    </row>
    <row r="980" spans="96:111" ht="13.2" x14ac:dyDescent="0.25">
      <c r="CR980" s="45"/>
      <c r="CS980" s="45"/>
      <c r="CT980" s="45"/>
      <c r="DD980" s="38"/>
      <c r="DE980" s="38"/>
      <c r="DF980" s="38"/>
      <c r="DG980" s="38"/>
    </row>
    <row r="981" spans="96:111" ht="13.2" x14ac:dyDescent="0.25">
      <c r="CR981" s="45"/>
      <c r="CS981" s="45"/>
      <c r="CT981" s="45"/>
      <c r="DD981" s="38"/>
      <c r="DE981" s="38"/>
      <c r="DF981" s="38"/>
      <c r="DG981" s="38"/>
    </row>
    <row r="982" spans="96:111" ht="13.2" x14ac:dyDescent="0.25">
      <c r="CR982" s="45"/>
      <c r="CS982" s="45"/>
      <c r="CT982" s="45"/>
      <c r="DD982" s="38"/>
      <c r="DE982" s="38"/>
      <c r="DF982" s="38"/>
      <c r="DG982" s="38"/>
    </row>
    <row r="983" spans="96:111" ht="13.2" x14ac:dyDescent="0.25">
      <c r="CR983" s="45"/>
      <c r="CS983" s="45"/>
      <c r="CT983" s="45"/>
      <c r="DD983" s="38"/>
      <c r="DE983" s="38"/>
      <c r="DF983" s="38"/>
      <c r="DG983" s="38"/>
    </row>
    <row r="984" spans="96:111" ht="13.2" x14ac:dyDescent="0.25">
      <c r="CR984" s="45"/>
      <c r="CS984" s="45"/>
      <c r="CT984" s="45"/>
      <c r="DD984" s="38"/>
      <c r="DE984" s="38"/>
      <c r="DF984" s="38"/>
      <c r="DG984" s="38"/>
    </row>
    <row r="985" spans="96:111" ht="13.2" x14ac:dyDescent="0.25">
      <c r="CR985" s="45"/>
      <c r="CS985" s="45"/>
      <c r="CT985" s="45"/>
      <c r="DD985" s="38"/>
      <c r="DE985" s="38"/>
      <c r="DF985" s="38"/>
      <c r="DG985" s="38"/>
    </row>
    <row r="986" spans="96:111" ht="13.2" x14ac:dyDescent="0.25">
      <c r="CR986" s="45"/>
      <c r="CS986" s="45"/>
      <c r="CT986" s="45"/>
      <c r="DD986" s="38"/>
      <c r="DE986" s="38"/>
      <c r="DF986" s="38"/>
      <c r="DG986" s="38"/>
    </row>
    <row r="987" spans="96:111" ht="13.2" x14ac:dyDescent="0.25">
      <c r="CR987" s="45"/>
      <c r="CS987" s="45"/>
      <c r="CT987" s="45"/>
      <c r="DD987" s="38"/>
      <c r="DE987" s="38"/>
      <c r="DF987" s="38"/>
      <c r="DG987" s="38"/>
    </row>
    <row r="988" spans="96:111" ht="13.2" x14ac:dyDescent="0.25">
      <c r="CR988" s="45"/>
      <c r="CS988" s="45"/>
      <c r="CT988" s="45"/>
      <c r="DD988" s="38"/>
      <c r="DE988" s="38"/>
      <c r="DF988" s="38"/>
      <c r="DG988" s="38"/>
    </row>
    <row r="989" spans="96:111" ht="13.2" x14ac:dyDescent="0.25">
      <c r="CR989" s="45"/>
      <c r="CS989" s="45"/>
      <c r="CT989" s="45"/>
      <c r="DD989" s="38"/>
      <c r="DE989" s="38"/>
      <c r="DF989" s="38"/>
      <c r="DG989" s="38"/>
    </row>
    <row r="990" spans="96:111" ht="13.2" x14ac:dyDescent="0.25">
      <c r="CR990" s="45"/>
      <c r="CS990" s="45"/>
      <c r="CT990" s="45"/>
      <c r="DD990" s="38"/>
      <c r="DE990" s="38"/>
      <c r="DF990" s="38"/>
      <c r="DG990" s="38"/>
    </row>
    <row r="991" spans="96:111" ht="13.2" x14ac:dyDescent="0.25">
      <c r="CR991" s="45"/>
      <c r="CS991" s="45"/>
      <c r="CT991" s="45"/>
      <c r="DD991" s="38"/>
      <c r="DE991" s="38"/>
      <c r="DF991" s="38"/>
      <c r="DG991" s="38"/>
    </row>
    <row r="992" spans="96:111" ht="13.2" x14ac:dyDescent="0.25">
      <c r="CR992" s="45"/>
      <c r="CS992" s="45"/>
      <c r="CT992" s="45"/>
      <c r="DD992" s="38"/>
      <c r="DE992" s="38"/>
      <c r="DF992" s="38"/>
      <c r="DG992" s="38"/>
    </row>
    <row r="993" spans="96:111" ht="13.2" x14ac:dyDescent="0.25">
      <c r="CR993" s="45"/>
      <c r="CS993" s="45"/>
      <c r="CT993" s="45"/>
      <c r="DD993" s="38"/>
      <c r="DE993" s="38"/>
      <c r="DF993" s="38"/>
      <c r="DG993" s="38"/>
    </row>
    <row r="994" spans="96:111" ht="13.2" x14ac:dyDescent="0.25">
      <c r="CR994" s="45"/>
      <c r="CS994" s="45"/>
      <c r="CT994" s="45"/>
      <c r="DD994" s="38"/>
      <c r="DE994" s="38"/>
      <c r="DF994" s="38"/>
      <c r="DG994" s="38"/>
    </row>
    <row r="995" spans="96:111" ht="13.2" x14ac:dyDescent="0.25">
      <c r="CR995" s="45"/>
      <c r="CS995" s="45"/>
      <c r="CT995" s="45"/>
      <c r="DD995" s="38"/>
      <c r="DE995" s="38"/>
      <c r="DF995" s="38"/>
      <c r="DG995" s="38"/>
    </row>
    <row r="996" spans="96:111" ht="13.2" x14ac:dyDescent="0.25">
      <c r="CR996" s="45"/>
      <c r="CS996" s="45"/>
      <c r="CT996" s="45"/>
      <c r="DD996" s="38"/>
      <c r="DE996" s="38"/>
      <c r="DF996" s="38"/>
      <c r="DG996" s="38"/>
    </row>
    <row r="997" spans="96:111" ht="13.2" x14ac:dyDescent="0.25">
      <c r="CR997" s="45"/>
      <c r="CS997" s="45"/>
      <c r="CT997" s="45"/>
      <c r="DD997" s="38"/>
      <c r="DE997" s="38"/>
      <c r="DF997" s="38"/>
      <c r="DG997" s="38"/>
    </row>
  </sheetData>
  <mergeCells count="122">
    <mergeCell ref="DE2:DE3"/>
    <mergeCell ref="CW1:DB1"/>
    <mergeCell ref="DD1:DF1"/>
    <mergeCell ref="CL2:CL3"/>
    <mergeCell ref="CM2:CM3"/>
    <mergeCell ref="CN2:CN3"/>
    <mergeCell ref="CO2:CO3"/>
    <mergeCell ref="CP2:CP3"/>
    <mergeCell ref="DF2:DF3"/>
    <mergeCell ref="CT2:CT3"/>
    <mergeCell ref="CU2:CU3"/>
    <mergeCell ref="CW2:CW3"/>
    <mergeCell ref="CX2:CX3"/>
    <mergeCell ref="CY2:CY3"/>
    <mergeCell ref="CZ2:CZ3"/>
    <mergeCell ref="DA2:DA3"/>
    <mergeCell ref="DB2:DB3"/>
    <mergeCell ref="DD2:DD3"/>
    <mergeCell ref="CI2:CI3"/>
    <mergeCell ref="CK2:CK3"/>
    <mergeCell ref="CB2:CB3"/>
    <mergeCell ref="CC2:CC3"/>
    <mergeCell ref="CD2:CD3"/>
    <mergeCell ref="CE2:CE3"/>
    <mergeCell ref="CF2:CF3"/>
    <mergeCell ref="CG2:CG3"/>
    <mergeCell ref="CH2:CH3"/>
    <mergeCell ref="BZ2:BZ3"/>
    <mergeCell ref="CA2:CA3"/>
    <mergeCell ref="BR2:BR3"/>
    <mergeCell ref="BS2:BS3"/>
    <mergeCell ref="BT2:BT3"/>
    <mergeCell ref="BU2:BU3"/>
    <mergeCell ref="BW2:BW3"/>
    <mergeCell ref="BX2:BX3"/>
    <mergeCell ref="BY2:BY3"/>
    <mergeCell ref="BP2:BP3"/>
    <mergeCell ref="BQ2:BQ3"/>
    <mergeCell ref="BG2:BG3"/>
    <mergeCell ref="BI2:BI3"/>
    <mergeCell ref="BJ2:BJ3"/>
    <mergeCell ref="BL2:BL3"/>
    <mergeCell ref="BM2:BM3"/>
    <mergeCell ref="BN2:BN3"/>
    <mergeCell ref="BO2:BO3"/>
    <mergeCell ref="BE2:BE3"/>
    <mergeCell ref="BF2:BF3"/>
    <mergeCell ref="AX2:AX3"/>
    <mergeCell ref="AY2:AY3"/>
    <mergeCell ref="AZ2:AZ3"/>
    <mergeCell ref="BA2:BA3"/>
    <mergeCell ref="BB2:BB3"/>
    <mergeCell ref="BC2:BC3"/>
    <mergeCell ref="BD2:BD3"/>
    <mergeCell ref="AV2:AV3"/>
    <mergeCell ref="AW2:AW3"/>
    <mergeCell ref="AN2:AN3"/>
    <mergeCell ref="AO2:AO3"/>
    <mergeCell ref="AP2:AP3"/>
    <mergeCell ref="AQ2:AQ3"/>
    <mergeCell ref="AR2:AR3"/>
    <mergeCell ref="AT2:AT3"/>
    <mergeCell ref="AU2:AU3"/>
    <mergeCell ref="AM1:AR1"/>
    <mergeCell ref="AT1:BG1"/>
    <mergeCell ref="BI1:BJ1"/>
    <mergeCell ref="BL1:BU1"/>
    <mergeCell ref="BW1:CI1"/>
    <mergeCell ref="CK1:CP1"/>
    <mergeCell ref="CR1:CU1"/>
    <mergeCell ref="D2:D3"/>
    <mergeCell ref="E2:E3"/>
    <mergeCell ref="F2:F3"/>
    <mergeCell ref="G2:G3"/>
    <mergeCell ref="H2:H3"/>
    <mergeCell ref="I2:I3"/>
    <mergeCell ref="K2:K3"/>
    <mergeCell ref="L2:L3"/>
    <mergeCell ref="M2:M3"/>
    <mergeCell ref="N2:N3"/>
    <mergeCell ref="AH2:AH3"/>
    <mergeCell ref="AI2:AI3"/>
    <mergeCell ref="AJ2:AJ3"/>
    <mergeCell ref="AK2:AK3"/>
    <mergeCell ref="AM2:AM3"/>
    <mergeCell ref="CR2:CR3"/>
    <mergeCell ref="CS2:CS3"/>
    <mergeCell ref="A41:D41"/>
    <mergeCell ref="A42:D42"/>
    <mergeCell ref="A43:D43"/>
    <mergeCell ref="A44:D44"/>
    <mergeCell ref="A45:D45"/>
    <mergeCell ref="AB2:AB3"/>
    <mergeCell ref="AD2:AD3"/>
    <mergeCell ref="A5:A34"/>
    <mergeCell ref="A36:D36"/>
    <mergeCell ref="A37:D37"/>
    <mergeCell ref="A38:D38"/>
    <mergeCell ref="A39:D39"/>
    <mergeCell ref="O2:O3"/>
    <mergeCell ref="P2:P3"/>
    <mergeCell ref="Q2:Q3"/>
    <mergeCell ref="R2:R3"/>
    <mergeCell ref="T2:T3"/>
    <mergeCell ref="U2:U3"/>
    <mergeCell ref="V2:V3"/>
    <mergeCell ref="W2:W3"/>
    <mergeCell ref="X2:X3"/>
    <mergeCell ref="Y2:Y3"/>
    <mergeCell ref="Z2:Z3"/>
    <mergeCell ref="AA2:AA3"/>
    <mergeCell ref="B1:B3"/>
    <mergeCell ref="C1:C3"/>
    <mergeCell ref="E1:I1"/>
    <mergeCell ref="K1:R1"/>
    <mergeCell ref="T1:AB1"/>
    <mergeCell ref="AD1:AF1"/>
    <mergeCell ref="AH1:AK1"/>
    <mergeCell ref="B4:D4"/>
    <mergeCell ref="A40:D40"/>
    <mergeCell ref="AE2:AE3"/>
    <mergeCell ref="AF2:AF3"/>
  </mergeCells>
  <hyperlinks>
    <hyperlink ref="E2" r:id="rId1"/>
    <hyperlink ref="F2" r:id="rId2"/>
    <hyperlink ref="G2" r:id="rId3"/>
    <hyperlink ref="H2" r:id="rId4"/>
    <hyperlink ref="I2" r:id="rId5"/>
    <hyperlink ref="K2" r:id="rId6"/>
    <hyperlink ref="L2" r:id="rId7"/>
    <hyperlink ref="M2" r:id="rId8"/>
    <hyperlink ref="N2" r:id="rId9"/>
    <hyperlink ref="O2" r:id="rId10"/>
    <hyperlink ref="P2" r:id="rId11"/>
    <hyperlink ref="Q2" r:id="rId12"/>
    <hyperlink ref="R2" r:id="rId13"/>
    <hyperlink ref="T2" r:id="rId14"/>
    <hyperlink ref="U2" r:id="rId15"/>
    <hyperlink ref="V2" r:id="rId16"/>
    <hyperlink ref="W2" r:id="rId17"/>
    <hyperlink ref="X2" r:id="rId18"/>
    <hyperlink ref="Y2" r:id="rId19"/>
    <hyperlink ref="Z2" r:id="rId20"/>
    <hyperlink ref="AA2" r:id="rId21"/>
    <hyperlink ref="AB2" r:id="rId22"/>
    <hyperlink ref="AD2" r:id="rId23"/>
    <hyperlink ref="AE2" r:id="rId24"/>
    <hyperlink ref="AF2" r:id="rId25"/>
    <hyperlink ref="AH2" r:id="rId26"/>
    <hyperlink ref="AI2" r:id="rId27"/>
    <hyperlink ref="AJ2" r:id="rId28"/>
    <hyperlink ref="AK2" r:id="rId29"/>
    <hyperlink ref="AM2" r:id="rId30"/>
    <hyperlink ref="AN2" r:id="rId31"/>
    <hyperlink ref="AO2" r:id="rId32"/>
    <hyperlink ref="AP2" r:id="rId33"/>
    <hyperlink ref="AQ2" r:id="rId34"/>
    <hyperlink ref="AR2" r:id="rId35"/>
    <hyperlink ref="AT2" r:id="rId36"/>
    <hyperlink ref="AU2" r:id="rId37"/>
    <hyperlink ref="AV2" r:id="rId38"/>
    <hyperlink ref="AW2" r:id="rId39"/>
    <hyperlink ref="AX2" r:id="rId40"/>
    <hyperlink ref="AY2" r:id="rId41"/>
    <hyperlink ref="AZ2" r:id="rId42"/>
    <hyperlink ref="BA2" r:id="rId43"/>
    <hyperlink ref="BB2" r:id="rId44"/>
    <hyperlink ref="BC2" r:id="rId45"/>
    <hyperlink ref="BD2" r:id="rId46"/>
    <hyperlink ref="BE2" r:id="rId47"/>
    <hyperlink ref="BF2" r:id="rId48"/>
    <hyperlink ref="BG2" r:id="rId49"/>
    <hyperlink ref="BI2" r:id="rId50"/>
    <hyperlink ref="BJ2" r:id="rId51"/>
    <hyperlink ref="BL2" r:id="rId52"/>
    <hyperlink ref="BM2" r:id="rId53"/>
    <hyperlink ref="BN2" r:id="rId54"/>
    <hyperlink ref="BO2" r:id="rId55"/>
    <hyperlink ref="BP2" r:id="rId56"/>
    <hyperlink ref="BQ2" r:id="rId57"/>
    <hyperlink ref="BR2" r:id="rId58"/>
    <hyperlink ref="BS2" r:id="rId59"/>
    <hyperlink ref="BT2" r:id="rId60"/>
    <hyperlink ref="BU2" r:id="rId61"/>
    <hyperlink ref="BW2" r:id="rId62"/>
    <hyperlink ref="BX2" r:id="rId63"/>
    <hyperlink ref="BY2" r:id="rId64"/>
    <hyperlink ref="BZ2" r:id="rId65"/>
    <hyperlink ref="CA2" r:id="rId66"/>
    <hyperlink ref="CB2" r:id="rId67"/>
    <hyperlink ref="CC2" r:id="rId68"/>
    <hyperlink ref="CD2" r:id="rId69"/>
    <hyperlink ref="CE2" r:id="rId70"/>
    <hyperlink ref="CF2" r:id="rId71"/>
    <hyperlink ref="CG2" r:id="rId72"/>
    <hyperlink ref="CH2" r:id="rId73"/>
    <hyperlink ref="CI2" r:id="rId74"/>
    <hyperlink ref="CK2" r:id="rId75"/>
    <hyperlink ref="CL2" r:id="rId76"/>
    <hyperlink ref="CM2" r:id="rId77"/>
    <hyperlink ref="CN2" r:id="rId78"/>
    <hyperlink ref="CO2" r:id="rId79"/>
    <hyperlink ref="CP2" r:id="rId80"/>
    <hyperlink ref="CR2" r:id="rId81"/>
    <hyperlink ref="CS2" r:id="rId82"/>
    <hyperlink ref="CT2" r:id="rId83"/>
    <hyperlink ref="CU2" r:id="rId84"/>
    <hyperlink ref="CW2" r:id="rId85"/>
    <hyperlink ref="CX2" r:id="rId86"/>
    <hyperlink ref="CY2" r:id="rId87"/>
    <hyperlink ref="CZ2" r:id="rId88"/>
    <hyperlink ref="DA2" r:id="rId89"/>
    <hyperlink ref="DB2" r:id="rId90"/>
    <hyperlink ref="DD2" r:id="rId91"/>
    <hyperlink ref="DE2" r:id="rId92"/>
    <hyperlink ref="DF2" r:id="rId9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47"/>
  <sheetViews>
    <sheetView workbookViewId="0"/>
  </sheetViews>
  <sheetFormatPr defaultColWidth="14.44140625" defaultRowHeight="15.75" customHeight="1" x14ac:dyDescent="0.25"/>
  <sheetData>
    <row r="1" spans="1:38" ht="15.75" customHeight="1" x14ac:dyDescent="0.35">
      <c r="A1" s="101" t="s">
        <v>300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  <c r="P1" s="47"/>
      <c r="Q1" s="47"/>
      <c r="R1" s="47"/>
      <c r="S1" s="48"/>
      <c r="T1" s="102" t="s">
        <v>301</v>
      </c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6"/>
      <c r="AG1" s="47"/>
      <c r="AH1" s="47"/>
      <c r="AI1" s="47"/>
      <c r="AJ1" s="47"/>
      <c r="AK1" s="47"/>
      <c r="AL1" s="47"/>
    </row>
    <row r="2" spans="1:38" ht="15.75" customHeight="1" x14ac:dyDescent="0.3">
      <c r="A2" s="103" t="s">
        <v>302</v>
      </c>
      <c r="B2" s="95"/>
      <c r="C2" s="95"/>
      <c r="D2" s="95"/>
      <c r="E2" s="96"/>
      <c r="F2" s="49"/>
      <c r="G2" s="50" t="s">
        <v>303</v>
      </c>
      <c r="H2" s="50" t="s">
        <v>61</v>
      </c>
      <c r="I2" s="51" t="s">
        <v>304</v>
      </c>
      <c r="J2" s="51" t="s">
        <v>305</v>
      </c>
      <c r="K2" s="51" t="s">
        <v>306</v>
      </c>
      <c r="L2" s="49"/>
      <c r="M2" s="52" t="s">
        <v>307</v>
      </c>
      <c r="N2" s="50" t="s">
        <v>61</v>
      </c>
      <c r="O2" s="51" t="s">
        <v>304</v>
      </c>
      <c r="P2" s="51" t="s">
        <v>306</v>
      </c>
      <c r="Q2" s="47"/>
      <c r="R2" s="47"/>
      <c r="S2" s="48"/>
      <c r="T2" s="103" t="s">
        <v>302</v>
      </c>
      <c r="U2" s="95"/>
      <c r="V2" s="95"/>
      <c r="W2" s="95"/>
      <c r="X2" s="96"/>
      <c r="Y2" s="49"/>
      <c r="Z2" s="50" t="s">
        <v>303</v>
      </c>
      <c r="AA2" s="50" t="s">
        <v>61</v>
      </c>
      <c r="AB2" s="51" t="s">
        <v>304</v>
      </c>
      <c r="AC2" s="51" t="s">
        <v>305</v>
      </c>
      <c r="AD2" s="51" t="s">
        <v>306</v>
      </c>
      <c r="AE2" s="49"/>
      <c r="AF2" s="52" t="s">
        <v>307</v>
      </c>
      <c r="AG2" s="50" t="s">
        <v>61</v>
      </c>
      <c r="AH2" s="51" t="s">
        <v>304</v>
      </c>
      <c r="AI2" s="51" t="s">
        <v>306</v>
      </c>
      <c r="AJ2" s="47"/>
      <c r="AK2" s="47"/>
      <c r="AL2" s="47"/>
    </row>
    <row r="3" spans="1:38" ht="15.75" customHeight="1" x14ac:dyDescent="0.3">
      <c r="A3" s="53" t="s">
        <v>308</v>
      </c>
      <c r="B3" s="54" t="s">
        <v>61</v>
      </c>
      <c r="C3" s="50" t="s">
        <v>304</v>
      </c>
      <c r="D3" s="51" t="s">
        <v>309</v>
      </c>
      <c r="E3" s="51" t="s">
        <v>306</v>
      </c>
      <c r="F3" s="49"/>
      <c r="G3" s="55" t="s">
        <v>310</v>
      </c>
      <c r="H3" s="55"/>
      <c r="I3" s="55"/>
      <c r="J3" s="55"/>
      <c r="K3" s="55"/>
      <c r="L3" s="49"/>
      <c r="M3" s="56" t="s">
        <v>302</v>
      </c>
      <c r="N3" s="57">
        <f>SUM(J3:J7)/O3</f>
        <v>0.7478070175438597</v>
      </c>
      <c r="O3" s="56">
        <f>SUM(I3:I7)</f>
        <v>38</v>
      </c>
      <c r="P3" s="58">
        <f>SUM(K3:K7)</f>
        <v>2.1423611111111112E-2</v>
      </c>
      <c r="Q3" s="49"/>
      <c r="R3" s="49"/>
      <c r="S3" s="48"/>
      <c r="T3" s="53" t="s">
        <v>308</v>
      </c>
      <c r="U3" s="54" t="s">
        <v>61</v>
      </c>
      <c r="V3" s="50" t="s">
        <v>304</v>
      </c>
      <c r="W3" s="51" t="s">
        <v>309</v>
      </c>
      <c r="X3" s="51" t="s">
        <v>306</v>
      </c>
      <c r="Y3" s="49"/>
      <c r="Z3" s="55" t="s">
        <v>310</v>
      </c>
      <c r="AA3" s="55"/>
      <c r="AB3" s="55"/>
      <c r="AC3" s="55"/>
      <c r="AD3" s="55"/>
      <c r="AE3" s="49"/>
      <c r="AF3" s="56" t="s">
        <v>302</v>
      </c>
      <c r="AG3" s="57">
        <f>SUM(AC3:AC7)/AH3</f>
        <v>0.86661546338965689</v>
      </c>
      <c r="AH3" s="56">
        <f>SUM(AB3:AB7)</f>
        <v>93</v>
      </c>
      <c r="AI3" s="58">
        <f>SUM(AD3:AD7)</f>
        <v>9.1932870370370373E-2</v>
      </c>
      <c r="AJ3" s="47"/>
      <c r="AK3" s="59"/>
      <c r="AL3" s="60"/>
    </row>
    <row r="4" spans="1:38" ht="15.75" customHeight="1" x14ac:dyDescent="0.3">
      <c r="A4" s="61">
        <v>44036</v>
      </c>
      <c r="B4" s="62"/>
      <c r="C4" s="62"/>
      <c r="D4" s="62"/>
      <c r="E4" s="62"/>
      <c r="F4" s="49"/>
      <c r="G4" s="55" t="s">
        <v>311</v>
      </c>
      <c r="H4" s="63">
        <f>SUM(D7:D11)/I4</f>
        <v>0.78240740740740744</v>
      </c>
      <c r="I4" s="55">
        <f>SUM(C7:C11)</f>
        <v>9</v>
      </c>
      <c r="J4" s="63">
        <f t="shared" ref="J4:J7" si="0">H4*I4</f>
        <v>7.041666666666667</v>
      </c>
      <c r="K4" s="64">
        <f>SUM(E7:E11)</f>
        <v>6.851851851851852E-3</v>
      </c>
      <c r="L4" s="49"/>
      <c r="M4" s="65"/>
      <c r="N4" s="66"/>
      <c r="O4" s="49"/>
      <c r="P4" s="67"/>
      <c r="Q4" s="47"/>
      <c r="R4" s="47"/>
      <c r="S4" s="48"/>
      <c r="T4" s="61">
        <v>44036</v>
      </c>
      <c r="U4" s="62"/>
      <c r="V4" s="62"/>
      <c r="W4" s="62"/>
      <c r="X4" s="62"/>
      <c r="Y4" s="49"/>
      <c r="Z4" s="55" t="s">
        <v>311</v>
      </c>
      <c r="AA4" s="63">
        <f>SUM(W7:W11)/AB4</f>
        <v>0.89523809523809517</v>
      </c>
      <c r="AB4" s="55">
        <f>SUM(V7:V11)</f>
        <v>25</v>
      </c>
      <c r="AC4" s="63">
        <f t="shared" ref="AC4:AC7" si="1">AA4*AB4</f>
        <v>22.38095238095238</v>
      </c>
      <c r="AD4" s="64">
        <f>SUM(X7:X11)</f>
        <v>2.7314814814814813E-2</v>
      </c>
      <c r="AE4" s="49"/>
      <c r="AF4" s="65"/>
      <c r="AG4" s="66"/>
      <c r="AH4" s="49"/>
      <c r="AI4" s="67"/>
      <c r="AJ4" s="49"/>
      <c r="AK4" s="59"/>
      <c r="AL4" s="60"/>
    </row>
    <row r="5" spans="1:38" ht="15.75" customHeight="1" x14ac:dyDescent="0.3">
      <c r="A5" s="61">
        <v>44039</v>
      </c>
      <c r="B5" s="68"/>
      <c r="C5" s="62"/>
      <c r="D5" s="68"/>
      <c r="E5" s="69"/>
      <c r="F5" s="49"/>
      <c r="G5" s="55" t="s">
        <v>312</v>
      </c>
      <c r="H5" s="63">
        <f>SUM(D12:D16)/I5</f>
        <v>0.74038461538461542</v>
      </c>
      <c r="I5" s="55">
        <f>SUM(C12:C16)</f>
        <v>13</v>
      </c>
      <c r="J5" s="63">
        <f t="shared" si="0"/>
        <v>9.625</v>
      </c>
      <c r="K5" s="64">
        <f>SUM(E12:E16)</f>
        <v>8.4606481481481477E-3</v>
      </c>
      <c r="L5" s="49"/>
      <c r="M5" s="65"/>
      <c r="N5" s="66"/>
      <c r="O5" s="49"/>
      <c r="P5" s="49"/>
      <c r="Q5" s="47"/>
      <c r="R5" s="47"/>
      <c r="S5" s="48"/>
      <c r="T5" s="61">
        <v>44039</v>
      </c>
      <c r="U5" s="68"/>
      <c r="V5" s="62"/>
      <c r="W5" s="68"/>
      <c r="X5" s="69"/>
      <c r="Y5" s="49"/>
      <c r="Z5" s="55" t="s">
        <v>312</v>
      </c>
      <c r="AA5" s="63">
        <f>SUM(W12:W16)/AB5</f>
        <v>0.82936507936507931</v>
      </c>
      <c r="AB5" s="55">
        <f>SUM(V12:V16)</f>
        <v>36</v>
      </c>
      <c r="AC5" s="63">
        <f t="shared" si="1"/>
        <v>29.857142857142854</v>
      </c>
      <c r="AD5" s="64">
        <f>SUM(X12:X16)</f>
        <v>3.0590277777777775E-2</v>
      </c>
      <c r="AE5" s="49"/>
      <c r="AF5" s="65"/>
      <c r="AG5" s="66"/>
      <c r="AH5" s="49"/>
      <c r="AI5" s="49"/>
      <c r="AJ5" s="49"/>
      <c r="AK5" s="59"/>
      <c r="AL5" s="60"/>
    </row>
    <row r="6" spans="1:38" ht="15.75" customHeight="1" x14ac:dyDescent="0.3">
      <c r="A6" s="61">
        <v>44040</v>
      </c>
      <c r="B6" s="62"/>
      <c r="C6" s="62"/>
      <c r="D6" s="62"/>
      <c r="E6" s="62"/>
      <c r="F6" s="49"/>
      <c r="G6" s="55" t="s">
        <v>313</v>
      </c>
      <c r="H6" s="63">
        <f>SUM(D17:D21)/I6</f>
        <v>0.73611111111111105</v>
      </c>
      <c r="I6" s="55">
        <f>SUM(C17:C21)</f>
        <v>12</v>
      </c>
      <c r="J6" s="63">
        <f t="shared" si="0"/>
        <v>8.8333333333333321</v>
      </c>
      <c r="K6" s="64">
        <f>SUM(E17:E21)</f>
        <v>4.4675925925925924E-3</v>
      </c>
      <c r="L6" s="49"/>
      <c r="M6" s="49"/>
      <c r="N6" s="66"/>
      <c r="O6" s="49"/>
      <c r="P6" s="67"/>
      <c r="Q6" s="47"/>
      <c r="R6" s="47"/>
      <c r="S6" s="48"/>
      <c r="T6" s="61">
        <v>44040</v>
      </c>
      <c r="U6" s="62"/>
      <c r="V6" s="62"/>
      <c r="W6" s="62"/>
      <c r="X6" s="62"/>
      <c r="Y6" s="49"/>
      <c r="Z6" s="55" t="s">
        <v>313</v>
      </c>
      <c r="AA6" s="63">
        <f>SUM(W17:W21)/AB6</f>
        <v>0.88198757763975155</v>
      </c>
      <c r="AB6" s="55">
        <f>SUM(V17:V21)</f>
        <v>23</v>
      </c>
      <c r="AC6" s="63">
        <f t="shared" si="1"/>
        <v>20.285714285714285</v>
      </c>
      <c r="AD6" s="64">
        <f>SUM(X17:X21)</f>
        <v>2.3680555555555559E-2</v>
      </c>
      <c r="AE6" s="49"/>
      <c r="AF6" s="49"/>
      <c r="AG6" s="66"/>
      <c r="AH6" s="49"/>
      <c r="AI6" s="67"/>
      <c r="AJ6" s="49"/>
      <c r="AK6" s="59"/>
      <c r="AL6" s="47"/>
    </row>
    <row r="7" spans="1:38" ht="15.75" customHeight="1" x14ac:dyDescent="0.3">
      <c r="A7" s="70">
        <v>44041</v>
      </c>
      <c r="B7" s="71"/>
      <c r="C7" s="71"/>
      <c r="D7" s="71"/>
      <c r="E7" s="71"/>
      <c r="F7" s="49"/>
      <c r="G7" s="55" t="s">
        <v>314</v>
      </c>
      <c r="H7" s="63">
        <f>SUM(D22:D24)/I7</f>
        <v>0.72916666666666663</v>
      </c>
      <c r="I7" s="55">
        <f>SUM(C22:C24)</f>
        <v>4</v>
      </c>
      <c r="J7" s="63">
        <f t="shared" si="0"/>
        <v>2.9166666666666665</v>
      </c>
      <c r="K7" s="64">
        <f>SUM(E22:E24)</f>
        <v>1.6435185185185185E-3</v>
      </c>
      <c r="L7" s="49"/>
      <c r="M7" s="65"/>
      <c r="N7" s="49"/>
      <c r="O7" s="49"/>
      <c r="P7" s="49"/>
      <c r="Q7" s="47"/>
      <c r="R7" s="47"/>
      <c r="S7" s="48"/>
      <c r="T7" s="70">
        <v>44041</v>
      </c>
      <c r="U7" s="71"/>
      <c r="V7" s="71"/>
      <c r="W7" s="71"/>
      <c r="X7" s="71"/>
      <c r="Y7" s="49"/>
      <c r="Z7" s="55" t="s">
        <v>314</v>
      </c>
      <c r="AA7" s="63">
        <f>SUM(W22:W24)/AB7</f>
        <v>0.89682539682539675</v>
      </c>
      <c r="AB7" s="55">
        <f>SUM(V22:V24)</f>
        <v>9</v>
      </c>
      <c r="AC7" s="63">
        <f t="shared" si="1"/>
        <v>8.0714285714285712</v>
      </c>
      <c r="AD7" s="64">
        <f>SUM(X22:X24)</f>
        <v>1.0347222222222223E-2</v>
      </c>
      <c r="AE7" s="49"/>
      <c r="AF7" s="65"/>
      <c r="AG7" s="49"/>
      <c r="AH7" s="49"/>
      <c r="AI7" s="49"/>
      <c r="AJ7" s="49"/>
      <c r="AK7" s="59"/>
      <c r="AL7" s="47"/>
    </row>
    <row r="8" spans="1:38" ht="15.75" customHeight="1" x14ac:dyDescent="0.3">
      <c r="A8" s="70">
        <v>44042</v>
      </c>
      <c r="B8" s="72"/>
      <c r="C8" s="71"/>
      <c r="D8" s="72"/>
      <c r="E8" s="73"/>
      <c r="F8" s="49"/>
      <c r="G8" s="74"/>
      <c r="H8" s="75"/>
      <c r="I8" s="75"/>
      <c r="J8" s="75"/>
      <c r="K8" s="75"/>
      <c r="L8" s="49"/>
      <c r="M8" s="49"/>
      <c r="N8" s="49"/>
      <c r="O8" s="49"/>
      <c r="P8" s="47"/>
      <c r="Q8" s="47"/>
      <c r="R8" s="47"/>
      <c r="S8" s="48"/>
      <c r="T8" s="70">
        <v>44042</v>
      </c>
      <c r="U8" s="72">
        <f>'Звонок ЛПР'!J46</f>
        <v>0.919047619047619</v>
      </c>
      <c r="V8" s="71">
        <f>'Звонок ЛПР'!J47</f>
        <v>5</v>
      </c>
      <c r="W8" s="72">
        <f t="shared" ref="W8:W16" si="2">U8*V8</f>
        <v>4.5952380952380949</v>
      </c>
      <c r="X8" s="73">
        <f>'Звонок ЛПР'!J48</f>
        <v>6.7245370370370375E-3</v>
      </c>
      <c r="Y8" s="49"/>
      <c r="Z8" s="74"/>
      <c r="AA8" s="75"/>
      <c r="AB8" s="75"/>
      <c r="AC8" s="75"/>
      <c r="AD8" s="75"/>
      <c r="AE8" s="49"/>
      <c r="AF8" s="49"/>
      <c r="AG8" s="49"/>
      <c r="AH8" s="49"/>
      <c r="AI8" s="49"/>
      <c r="AJ8" s="49"/>
      <c r="AK8" s="59"/>
      <c r="AL8" s="60"/>
    </row>
    <row r="9" spans="1:38" ht="15.75" customHeight="1" x14ac:dyDescent="0.3">
      <c r="A9" s="70">
        <v>44043</v>
      </c>
      <c r="B9" s="72">
        <f>'Звонок для выявление ЛПР'!M34</f>
        <v>0.78645833333333337</v>
      </c>
      <c r="C9" s="71">
        <f>'Звонок для выявление ЛПР'!M35</f>
        <v>8</v>
      </c>
      <c r="D9" s="72">
        <f t="shared" ref="D9:D10" si="3">B9*C9</f>
        <v>6.291666666666667</v>
      </c>
      <c r="E9" s="73">
        <f>'Звонок для выявление ЛПР'!M36</f>
        <v>5.868055555555556E-3</v>
      </c>
      <c r="F9" s="49"/>
      <c r="G9" s="76"/>
      <c r="H9" s="77"/>
      <c r="I9" s="75"/>
      <c r="J9" s="75"/>
      <c r="K9" s="75"/>
      <c r="L9" s="49"/>
      <c r="M9" s="49"/>
      <c r="N9" s="49"/>
      <c r="O9" s="49"/>
      <c r="P9" s="49"/>
      <c r="Q9" s="47"/>
      <c r="R9" s="47"/>
      <c r="S9" s="48"/>
      <c r="T9" s="70">
        <v>44043</v>
      </c>
      <c r="U9" s="72">
        <f>'Звонок ЛПР'!S46</f>
        <v>0.88690476190476208</v>
      </c>
      <c r="V9" s="71">
        <f>'Звонок ЛПР'!S47</f>
        <v>8</v>
      </c>
      <c r="W9" s="72">
        <f t="shared" si="2"/>
        <v>7.0952380952380967</v>
      </c>
      <c r="X9" s="73">
        <f>'Звонок ЛПР'!S48</f>
        <v>5.3703703703703708E-3</v>
      </c>
      <c r="Y9" s="49"/>
      <c r="Z9" s="76"/>
      <c r="AA9" s="77"/>
      <c r="AB9" s="75"/>
      <c r="AC9" s="75"/>
      <c r="AD9" s="75"/>
      <c r="AE9" s="49"/>
      <c r="AF9" s="49"/>
      <c r="AG9" s="49"/>
      <c r="AH9" s="49"/>
      <c r="AI9" s="49"/>
      <c r="AJ9" s="49"/>
      <c r="AK9" s="59"/>
      <c r="AL9" s="47"/>
    </row>
    <row r="10" spans="1:38" ht="15.75" customHeight="1" x14ac:dyDescent="0.3">
      <c r="A10" s="70">
        <v>44046</v>
      </c>
      <c r="B10" s="72">
        <f>'Звонок для выявление ЛПР'!O34</f>
        <v>0.75</v>
      </c>
      <c r="C10" s="71">
        <f>'Звонок для выявление ЛПР'!O35</f>
        <v>1</v>
      </c>
      <c r="D10" s="72">
        <f t="shared" si="3"/>
        <v>0.75</v>
      </c>
      <c r="E10" s="73">
        <f>'Звонок для выявление ЛПР'!O36</f>
        <v>9.837962962962962E-4</v>
      </c>
      <c r="F10" s="49"/>
      <c r="G10" s="76"/>
      <c r="H10" s="77"/>
      <c r="I10" s="75"/>
      <c r="J10" s="75"/>
      <c r="K10" s="75"/>
      <c r="L10" s="49"/>
      <c r="M10" s="49"/>
      <c r="N10" s="49"/>
      <c r="O10" s="49"/>
      <c r="P10" s="49"/>
      <c r="Q10" s="47"/>
      <c r="R10" s="47"/>
      <c r="S10" s="48"/>
      <c r="T10" s="70">
        <v>44046</v>
      </c>
      <c r="U10" s="72">
        <f>'Звонок ЛПР'!AC46</f>
        <v>0.88888888888888884</v>
      </c>
      <c r="V10" s="71">
        <f>'Звонок ЛПР'!AC47</f>
        <v>9</v>
      </c>
      <c r="W10" s="72">
        <f t="shared" si="2"/>
        <v>8</v>
      </c>
      <c r="X10" s="73">
        <f>'Звонок ЛПР'!AC48</f>
        <v>9.4444444444444445E-3</v>
      </c>
      <c r="Y10" s="49"/>
      <c r="Z10" s="76"/>
      <c r="AA10" s="77"/>
      <c r="AB10" s="75"/>
      <c r="AC10" s="75"/>
      <c r="AD10" s="75"/>
      <c r="AE10" s="49"/>
      <c r="AF10" s="49"/>
      <c r="AG10" s="49"/>
      <c r="AH10" s="49"/>
      <c r="AI10" s="49"/>
      <c r="AJ10" s="49"/>
      <c r="AK10" s="59"/>
      <c r="AL10" s="47"/>
    </row>
    <row r="11" spans="1:38" ht="15.75" customHeight="1" x14ac:dyDescent="0.3">
      <c r="A11" s="70">
        <v>44047</v>
      </c>
      <c r="B11" s="72"/>
      <c r="C11" s="71"/>
      <c r="D11" s="71"/>
      <c r="E11" s="71"/>
      <c r="F11" s="49"/>
      <c r="G11" s="75"/>
      <c r="H11" s="75"/>
      <c r="I11" s="75"/>
      <c r="J11" s="75"/>
      <c r="K11" s="75"/>
      <c r="L11" s="49"/>
      <c r="M11" s="49"/>
      <c r="N11" s="49"/>
      <c r="O11" s="49"/>
      <c r="P11" s="49"/>
      <c r="Q11" s="47"/>
      <c r="R11" s="47"/>
      <c r="S11" s="48"/>
      <c r="T11" s="70">
        <v>44047</v>
      </c>
      <c r="U11" s="72">
        <f>'Звонок ЛПР'!AG46</f>
        <v>0.89682539682539686</v>
      </c>
      <c r="V11" s="71">
        <f>'Звонок ЛПР'!AG47</f>
        <v>3</v>
      </c>
      <c r="W11" s="72">
        <f t="shared" si="2"/>
        <v>2.6904761904761907</v>
      </c>
      <c r="X11" s="73">
        <f>'Звонок ЛПР'!AG48</f>
        <v>5.7754629629629631E-3</v>
      </c>
      <c r="Y11" s="49"/>
      <c r="Z11" s="75"/>
      <c r="AA11" s="75"/>
      <c r="AB11" s="75"/>
      <c r="AC11" s="75"/>
      <c r="AD11" s="75"/>
      <c r="AE11" s="49"/>
      <c r="AF11" s="49"/>
      <c r="AG11" s="49"/>
      <c r="AH11" s="49"/>
      <c r="AI11" s="49"/>
      <c r="AJ11" s="49"/>
      <c r="AK11" s="59"/>
      <c r="AL11" s="47"/>
    </row>
    <row r="12" spans="1:38" ht="15.75" customHeight="1" x14ac:dyDescent="0.3">
      <c r="A12" s="78">
        <v>44048</v>
      </c>
      <c r="B12" s="68">
        <f>'Звонок для выявление ЛПР'!R34</f>
        <v>0.75</v>
      </c>
      <c r="C12" s="62">
        <f>'Звонок для выявление ЛПР'!R35</f>
        <v>2</v>
      </c>
      <c r="D12" s="68">
        <f t="shared" ref="D12:D16" si="4">B12*C12</f>
        <v>1.5</v>
      </c>
      <c r="E12" s="69">
        <f>'Звонок для выявление ЛПР'!R36</f>
        <v>1.3310185185185185E-3</v>
      </c>
      <c r="F12" s="49"/>
      <c r="G12" s="76"/>
      <c r="H12" s="77"/>
      <c r="I12" s="75"/>
      <c r="J12" s="77"/>
      <c r="K12" s="79"/>
      <c r="L12" s="49"/>
      <c r="M12" s="49"/>
      <c r="N12" s="49"/>
      <c r="O12" s="49"/>
      <c r="P12" s="49"/>
      <c r="Q12" s="47"/>
      <c r="R12" s="47"/>
      <c r="S12" s="48"/>
      <c r="T12" s="78">
        <v>44048</v>
      </c>
      <c r="U12" s="68">
        <f>'Звонок ЛПР'!AL46</f>
        <v>0.9642857142857143</v>
      </c>
      <c r="V12" s="62">
        <f>'Звонок ЛПР'!AL47</f>
        <v>4</v>
      </c>
      <c r="W12" s="68">
        <f t="shared" si="2"/>
        <v>3.8571428571428572</v>
      </c>
      <c r="X12" s="69">
        <f>'Звонок ЛПР'!AL48</f>
        <v>6.215277777777777E-3</v>
      </c>
      <c r="Y12" s="49"/>
      <c r="Z12" s="76"/>
      <c r="AA12" s="77"/>
      <c r="AB12" s="75"/>
      <c r="AC12" s="77"/>
      <c r="AD12" s="79"/>
      <c r="AE12" s="49"/>
      <c r="AF12" s="49"/>
      <c r="AG12" s="49"/>
      <c r="AH12" s="49"/>
      <c r="AI12" s="49"/>
      <c r="AJ12" s="49"/>
      <c r="AK12" s="59"/>
      <c r="AL12" s="47"/>
    </row>
    <row r="13" spans="1:38" ht="15.75" customHeight="1" x14ac:dyDescent="0.3">
      <c r="A13" s="78">
        <v>44049</v>
      </c>
      <c r="B13" s="68">
        <f>'Звонок для выявление ЛПР'!V34</f>
        <v>0.73611111111111116</v>
      </c>
      <c r="C13" s="62">
        <f>'Звонок для выявление ЛПР'!V35</f>
        <v>3</v>
      </c>
      <c r="D13" s="68">
        <f t="shared" si="4"/>
        <v>2.2083333333333335</v>
      </c>
      <c r="E13" s="69">
        <f>'Звонок для выявление ЛПР'!V36</f>
        <v>2.7083333333333334E-3</v>
      </c>
      <c r="F13" s="49"/>
      <c r="G13" s="75"/>
      <c r="H13" s="77"/>
      <c r="I13" s="75"/>
      <c r="J13" s="75"/>
      <c r="K13" s="79"/>
      <c r="L13" s="49"/>
      <c r="M13" s="49"/>
      <c r="N13" s="49"/>
      <c r="O13" s="49"/>
      <c r="P13" s="49"/>
      <c r="Q13" s="47"/>
      <c r="R13" s="47"/>
      <c r="S13" s="48"/>
      <c r="T13" s="78">
        <v>44049</v>
      </c>
      <c r="U13" s="68">
        <f>'Звонок ЛПР'!AS46</f>
        <v>0.73809523809523814</v>
      </c>
      <c r="V13" s="62">
        <f>'Звонок ЛПР'!AS47</f>
        <v>6</v>
      </c>
      <c r="W13" s="68">
        <f t="shared" si="2"/>
        <v>4.4285714285714288</v>
      </c>
      <c r="X13" s="69">
        <f>'Звонок ЛПР'!AS48</f>
        <v>3.8888888888888888E-3</v>
      </c>
      <c r="Y13" s="49"/>
      <c r="Z13" s="75"/>
      <c r="AA13" s="77"/>
      <c r="AB13" s="75"/>
      <c r="AC13" s="75"/>
      <c r="AD13" s="79"/>
      <c r="AE13" s="49"/>
      <c r="AF13" s="49"/>
      <c r="AG13" s="49"/>
      <c r="AH13" s="49"/>
      <c r="AI13" s="49"/>
      <c r="AJ13" s="49"/>
      <c r="AK13" s="59"/>
      <c r="AL13" s="47"/>
    </row>
    <row r="14" spans="1:38" ht="15.75" customHeight="1" x14ac:dyDescent="0.3">
      <c r="A14" s="78">
        <v>44050</v>
      </c>
      <c r="B14" s="68">
        <f>'Звонок для выявление ЛПР'!Z34</f>
        <v>0.75</v>
      </c>
      <c r="C14" s="62">
        <f>'Звонок для выявление ЛПР'!Z35</f>
        <v>3</v>
      </c>
      <c r="D14" s="68">
        <f t="shared" si="4"/>
        <v>2.25</v>
      </c>
      <c r="E14" s="69">
        <f>'Звонок для выявление ЛПР'!Z36</f>
        <v>1.747685185185185E-3</v>
      </c>
      <c r="F14" s="49"/>
      <c r="G14" s="75"/>
      <c r="H14" s="77"/>
      <c r="I14" s="75"/>
      <c r="J14" s="75"/>
      <c r="K14" s="79"/>
      <c r="L14" s="49"/>
      <c r="M14" s="49"/>
      <c r="N14" s="49"/>
      <c r="O14" s="49"/>
      <c r="P14" s="49"/>
      <c r="Q14" s="47"/>
      <c r="R14" s="47"/>
      <c r="S14" s="48"/>
      <c r="T14" s="78">
        <v>44050</v>
      </c>
      <c r="U14" s="68">
        <f>'Звонок ЛПР'!BH46</f>
        <v>0.84863945578231281</v>
      </c>
      <c r="V14" s="62">
        <f>'Звонок ЛПР'!BH47</f>
        <v>14</v>
      </c>
      <c r="W14" s="68">
        <f t="shared" si="2"/>
        <v>11.88095238095238</v>
      </c>
      <c r="X14" s="69">
        <f>'Звонок ЛПР'!BH48</f>
        <v>1.0995370370370371E-2</v>
      </c>
      <c r="Y14" s="49"/>
      <c r="Z14" s="75"/>
      <c r="AA14" s="77"/>
      <c r="AB14" s="75"/>
      <c r="AC14" s="75"/>
      <c r="AD14" s="79"/>
      <c r="AE14" s="49"/>
      <c r="AF14" s="49"/>
      <c r="AG14" s="49"/>
      <c r="AH14" s="49"/>
      <c r="AI14" s="49"/>
      <c r="AJ14" s="49"/>
      <c r="AK14" s="59"/>
      <c r="AL14" s="47"/>
    </row>
    <row r="15" spans="1:38" ht="15.75" customHeight="1" x14ac:dyDescent="0.3">
      <c r="A15" s="78">
        <v>44053</v>
      </c>
      <c r="B15" s="68">
        <f>'Звонок для выявление ЛПР'!AB34</f>
        <v>0.75</v>
      </c>
      <c r="C15" s="62">
        <f>'Звонок для выявление ЛПР'!AB35</f>
        <v>1</v>
      </c>
      <c r="D15" s="68">
        <f t="shared" si="4"/>
        <v>0.75</v>
      </c>
      <c r="E15" s="69">
        <f>'Звонок для выявление ЛПР'!AB36</f>
        <v>7.291666666666667E-4</v>
      </c>
      <c r="F15" s="49"/>
      <c r="G15" s="75"/>
      <c r="H15" s="77"/>
      <c r="I15" s="75"/>
      <c r="J15" s="75"/>
      <c r="K15" s="79"/>
      <c r="L15" s="49"/>
      <c r="M15" s="49"/>
      <c r="N15" s="49"/>
      <c r="O15" s="49"/>
      <c r="P15" s="49"/>
      <c r="Q15" s="47"/>
      <c r="R15" s="47"/>
      <c r="S15" s="48"/>
      <c r="T15" s="78">
        <v>44053</v>
      </c>
      <c r="U15" s="68">
        <f>'Звонок ЛПР'!BK46</f>
        <v>0.80952380952380953</v>
      </c>
      <c r="V15" s="62">
        <f>'Звонок ЛПР'!BK47</f>
        <v>2</v>
      </c>
      <c r="W15" s="68">
        <f t="shared" si="2"/>
        <v>1.6190476190476191</v>
      </c>
      <c r="X15" s="69">
        <f>'Звонок ЛПР'!BK48</f>
        <v>1.7476851851851852E-3</v>
      </c>
      <c r="Y15" s="49"/>
      <c r="Z15" s="75"/>
      <c r="AA15" s="77"/>
      <c r="AB15" s="75"/>
      <c r="AC15" s="75"/>
      <c r="AD15" s="79"/>
      <c r="AE15" s="49"/>
      <c r="AF15" s="49"/>
      <c r="AG15" s="49"/>
      <c r="AH15" s="49"/>
      <c r="AI15" s="49"/>
      <c r="AJ15" s="49"/>
      <c r="AK15" s="59"/>
      <c r="AL15" s="47"/>
    </row>
    <row r="16" spans="1:38" ht="15.75" customHeight="1" x14ac:dyDescent="0.3">
      <c r="A16" s="78">
        <v>44054</v>
      </c>
      <c r="B16" s="68">
        <f>'Звонок для выявление ЛПР'!AG34</f>
        <v>0.72916666666666663</v>
      </c>
      <c r="C16" s="62">
        <f>'Звонок для выявление ЛПР'!AG35</f>
        <v>4</v>
      </c>
      <c r="D16" s="68">
        <f t="shared" si="4"/>
        <v>2.9166666666666665</v>
      </c>
      <c r="E16" s="69">
        <f>'Звонок для выявление ЛПР'!AG36</f>
        <v>1.9444444444444444E-3</v>
      </c>
      <c r="F16" s="49"/>
      <c r="G16" s="75"/>
      <c r="H16" s="75"/>
      <c r="I16" s="75"/>
      <c r="J16" s="75"/>
      <c r="K16" s="75"/>
      <c r="L16" s="49"/>
      <c r="M16" s="49"/>
      <c r="N16" s="49"/>
      <c r="O16" s="49"/>
      <c r="P16" s="49"/>
      <c r="Q16" s="47"/>
      <c r="R16" s="47"/>
      <c r="S16" s="48"/>
      <c r="T16" s="78">
        <v>44054</v>
      </c>
      <c r="U16" s="68">
        <f>'Звонок ЛПР'!BV46</f>
        <v>0.80714285714285716</v>
      </c>
      <c r="V16" s="62">
        <f>'Звонок ЛПР'!BV47</f>
        <v>10</v>
      </c>
      <c r="W16" s="68">
        <f t="shared" si="2"/>
        <v>8.0714285714285712</v>
      </c>
      <c r="X16" s="69">
        <f>'Звонок ЛПР'!BV48</f>
        <v>7.7430555555555551E-3</v>
      </c>
      <c r="Y16" s="49"/>
      <c r="Z16" s="75"/>
      <c r="AA16" s="75"/>
      <c r="AB16" s="75"/>
      <c r="AC16" s="75"/>
      <c r="AD16" s="75"/>
      <c r="AE16" s="49"/>
      <c r="AF16" s="49"/>
      <c r="AG16" s="49"/>
      <c r="AH16" s="49"/>
      <c r="AI16" s="49"/>
      <c r="AJ16" s="49"/>
      <c r="AK16" s="59"/>
      <c r="AL16" s="47"/>
    </row>
    <row r="17" spans="1:38" ht="15.75" customHeight="1" x14ac:dyDescent="0.3">
      <c r="A17" s="70">
        <v>44055</v>
      </c>
      <c r="B17" s="71"/>
      <c r="C17" s="71"/>
      <c r="D17" s="71"/>
      <c r="E17" s="71"/>
      <c r="F17" s="49"/>
      <c r="G17" s="76"/>
      <c r="H17" s="75"/>
      <c r="I17" s="75"/>
      <c r="J17" s="75"/>
      <c r="K17" s="75"/>
      <c r="L17" s="49"/>
      <c r="M17" s="49"/>
      <c r="N17" s="49"/>
      <c r="O17" s="49"/>
      <c r="P17" s="49"/>
      <c r="Q17" s="47"/>
      <c r="R17" s="47"/>
      <c r="S17" s="48"/>
      <c r="T17" s="70">
        <v>44055</v>
      </c>
      <c r="U17" s="71"/>
      <c r="V17" s="71"/>
      <c r="W17" s="71"/>
      <c r="X17" s="71"/>
      <c r="Y17" s="49"/>
      <c r="Z17" s="76"/>
      <c r="AA17" s="75"/>
      <c r="AB17" s="75"/>
      <c r="AC17" s="75"/>
      <c r="AD17" s="75"/>
      <c r="AE17" s="49"/>
      <c r="AF17" s="49"/>
      <c r="AG17" s="49"/>
      <c r="AH17" s="49"/>
      <c r="AI17" s="49"/>
      <c r="AJ17" s="49"/>
      <c r="AK17" s="59"/>
      <c r="AL17" s="47"/>
    </row>
    <row r="18" spans="1:38" ht="15.75" customHeight="1" x14ac:dyDescent="0.3">
      <c r="A18" s="70">
        <v>44056</v>
      </c>
      <c r="B18" s="72">
        <f>'Звонок для выявление ЛПР'!AI34</f>
        <v>0.75</v>
      </c>
      <c r="C18" s="71">
        <f>'Звонок для выявление ЛПР'!AI35</f>
        <v>1</v>
      </c>
      <c r="D18" s="72">
        <f t="shared" ref="D18:D19" si="5">B18*C18</f>
        <v>0.75</v>
      </c>
      <c r="E18" s="73">
        <f>'Звонок для выявление ЛПР'!AI36</f>
        <v>5.0925925925925921E-4</v>
      </c>
      <c r="F18" s="49"/>
      <c r="G18" s="76"/>
      <c r="H18" s="75"/>
      <c r="I18" s="75"/>
      <c r="J18" s="75"/>
      <c r="K18" s="75"/>
      <c r="L18" s="49"/>
      <c r="M18" s="49"/>
      <c r="N18" s="49"/>
      <c r="O18" s="80"/>
      <c r="P18" s="49"/>
      <c r="Q18" s="47"/>
      <c r="R18" s="47"/>
      <c r="S18" s="48"/>
      <c r="T18" s="70">
        <v>44056</v>
      </c>
      <c r="U18" s="72">
        <f>'Звонок ЛПР'!CJ46</f>
        <v>0.89010989010989006</v>
      </c>
      <c r="V18" s="71">
        <f>'Звонок ЛПР'!CJ47</f>
        <v>13</v>
      </c>
      <c r="W18" s="72">
        <f t="shared" ref="W18:W20" si="6">U18*V18</f>
        <v>11.571428571428571</v>
      </c>
      <c r="X18" s="73">
        <f>'Звонок ЛПР'!CJ48</f>
        <v>1.064814814814815E-2</v>
      </c>
      <c r="Y18" s="49"/>
      <c r="Z18" s="76"/>
      <c r="AA18" s="75"/>
      <c r="AB18" s="75"/>
      <c r="AC18" s="75"/>
      <c r="AD18" s="75"/>
      <c r="AE18" s="49"/>
      <c r="AF18" s="49"/>
      <c r="AG18" s="49"/>
      <c r="AH18" s="80"/>
      <c r="AI18" s="49"/>
      <c r="AJ18" s="49"/>
      <c r="AK18" s="59"/>
      <c r="AL18" s="47"/>
    </row>
    <row r="19" spans="1:38" ht="15.75" customHeight="1" x14ac:dyDescent="0.3">
      <c r="A19" s="70">
        <v>44057</v>
      </c>
      <c r="B19" s="72">
        <f>'Звонок для выявление ЛПР'!AU34</f>
        <v>0.73484848484848475</v>
      </c>
      <c r="C19" s="71">
        <f>'Звонок для выявление ЛПР'!AU35</f>
        <v>11</v>
      </c>
      <c r="D19" s="72">
        <f t="shared" si="5"/>
        <v>8.0833333333333321</v>
      </c>
      <c r="E19" s="73">
        <f>'Звонок для выявление ЛПР'!AU36</f>
        <v>3.9583333333333337E-3</v>
      </c>
      <c r="F19" s="49"/>
      <c r="G19" s="76"/>
      <c r="H19" s="75"/>
      <c r="I19" s="75"/>
      <c r="J19" s="75"/>
      <c r="K19" s="75"/>
      <c r="L19" s="49"/>
      <c r="M19" s="49"/>
      <c r="N19" s="49"/>
      <c r="O19" s="80"/>
      <c r="P19" s="49"/>
      <c r="Q19" s="47"/>
      <c r="R19" s="47"/>
      <c r="S19" s="48"/>
      <c r="T19" s="70">
        <v>44057</v>
      </c>
      <c r="U19" s="72">
        <f>'Звонок ЛПР'!CQ46</f>
        <v>0.85317460317460325</v>
      </c>
      <c r="V19" s="71">
        <f>'Звонок ЛПР'!CQ47</f>
        <v>6</v>
      </c>
      <c r="W19" s="72">
        <f t="shared" si="6"/>
        <v>5.1190476190476195</v>
      </c>
      <c r="X19" s="73">
        <f>'Звонок ЛПР'!CQ48</f>
        <v>1.0289351851851852E-2</v>
      </c>
      <c r="Y19" s="49"/>
      <c r="Z19" s="76"/>
      <c r="AA19" s="75"/>
      <c r="AB19" s="75"/>
      <c r="AC19" s="75"/>
      <c r="AD19" s="75"/>
      <c r="AE19" s="49"/>
      <c r="AF19" s="49"/>
      <c r="AG19" s="49"/>
      <c r="AH19" s="80"/>
      <c r="AI19" s="49"/>
      <c r="AJ19" s="49"/>
      <c r="AK19" s="59"/>
      <c r="AL19" s="47"/>
    </row>
    <row r="20" spans="1:38" ht="15.75" customHeight="1" x14ac:dyDescent="0.3">
      <c r="A20" s="70">
        <v>44060</v>
      </c>
      <c r="B20" s="71"/>
      <c r="C20" s="71"/>
      <c r="D20" s="71"/>
      <c r="E20" s="71"/>
      <c r="F20" s="49"/>
      <c r="G20" s="76"/>
      <c r="H20" s="75"/>
      <c r="I20" s="75"/>
      <c r="J20" s="75"/>
      <c r="K20" s="75"/>
      <c r="L20" s="49"/>
      <c r="M20" s="49"/>
      <c r="N20" s="49"/>
      <c r="O20" s="49"/>
      <c r="P20" s="49"/>
      <c r="Q20" s="47"/>
      <c r="R20" s="47"/>
      <c r="S20" s="48"/>
      <c r="T20" s="70">
        <v>44060</v>
      </c>
      <c r="U20" s="72">
        <f>'Звонок ЛПР'!CV46</f>
        <v>0.89880952380952372</v>
      </c>
      <c r="V20" s="71">
        <f>'Звонок ЛПР'!CV47</f>
        <v>4</v>
      </c>
      <c r="W20" s="72">
        <f t="shared" si="6"/>
        <v>3.5952380952380949</v>
      </c>
      <c r="X20" s="73">
        <f>'Звонок ЛПР'!CV48</f>
        <v>2.7430555555555559E-3</v>
      </c>
      <c r="Y20" s="49"/>
      <c r="Z20" s="76"/>
      <c r="AA20" s="75"/>
      <c r="AB20" s="75"/>
      <c r="AC20" s="75"/>
      <c r="AD20" s="75"/>
      <c r="AE20" s="49"/>
      <c r="AF20" s="49"/>
      <c r="AG20" s="49"/>
      <c r="AH20" s="49"/>
      <c r="AI20" s="49"/>
      <c r="AJ20" s="49"/>
      <c r="AK20" s="47"/>
      <c r="AL20" s="47"/>
    </row>
    <row r="21" spans="1:38" ht="15.75" customHeight="1" x14ac:dyDescent="0.3">
      <c r="A21" s="70">
        <v>44061</v>
      </c>
      <c r="B21" s="71"/>
      <c r="C21" s="71"/>
      <c r="D21" s="71"/>
      <c r="E21" s="71"/>
      <c r="F21" s="49"/>
      <c r="G21" s="76"/>
      <c r="H21" s="75"/>
      <c r="I21" s="75"/>
      <c r="J21" s="75"/>
      <c r="K21" s="75"/>
      <c r="L21" s="49"/>
      <c r="M21" s="49"/>
      <c r="N21" s="49"/>
      <c r="O21" s="49"/>
      <c r="P21" s="49"/>
      <c r="Q21" s="47"/>
      <c r="R21" s="47"/>
      <c r="S21" s="48"/>
      <c r="T21" s="70">
        <v>44061</v>
      </c>
      <c r="U21" s="71"/>
      <c r="V21" s="71"/>
      <c r="W21" s="71"/>
      <c r="X21" s="71"/>
      <c r="Y21" s="49"/>
      <c r="Z21" s="76"/>
      <c r="AA21" s="75"/>
      <c r="AB21" s="75"/>
      <c r="AC21" s="75"/>
      <c r="AD21" s="75"/>
      <c r="AE21" s="49"/>
      <c r="AF21" s="49"/>
      <c r="AG21" s="49"/>
      <c r="AH21" s="49"/>
      <c r="AI21" s="49"/>
      <c r="AJ21" s="49"/>
      <c r="AK21" s="47"/>
      <c r="AL21" s="47"/>
    </row>
    <row r="22" spans="1:38" ht="15.75" customHeight="1" x14ac:dyDescent="0.3">
      <c r="A22" s="78">
        <v>44062</v>
      </c>
      <c r="B22" s="68">
        <f>'Звонок для выявление ЛПР'!AY34</f>
        <v>0.72222222222222221</v>
      </c>
      <c r="C22" s="62">
        <f>'Звонок для выявление ЛПР'!AY35</f>
        <v>3</v>
      </c>
      <c r="D22" s="68">
        <f>B22*C22</f>
        <v>2.1666666666666665</v>
      </c>
      <c r="E22" s="69">
        <f>'Звонок для выявление ЛПР'!AY36</f>
        <v>1.0879629629629629E-3</v>
      </c>
      <c r="F22" s="49"/>
      <c r="G22" s="81"/>
      <c r="H22" s="81"/>
      <c r="I22" s="81"/>
      <c r="J22" s="81"/>
      <c r="K22" s="81"/>
      <c r="L22" s="49"/>
      <c r="M22" s="49"/>
      <c r="N22" s="49"/>
      <c r="O22" s="49"/>
      <c r="P22" s="49"/>
      <c r="Q22" s="47"/>
      <c r="R22" s="47"/>
      <c r="S22" s="48"/>
      <c r="T22" s="78">
        <v>44062</v>
      </c>
      <c r="U22" s="68">
        <f>'Звонок ЛПР'!DC46</f>
        <v>0.90476190476190477</v>
      </c>
      <c r="V22" s="62">
        <f>'Звонок ЛПР'!DC47</f>
        <v>6</v>
      </c>
      <c r="W22" s="68">
        <f>U22*V22</f>
        <v>5.4285714285714288</v>
      </c>
      <c r="X22" s="69">
        <f>'Звонок ЛПР'!DC48</f>
        <v>6.9560185185185194E-3</v>
      </c>
      <c r="Y22" s="49"/>
      <c r="Z22" s="81"/>
      <c r="AA22" s="81"/>
      <c r="AB22" s="81"/>
      <c r="AC22" s="81"/>
      <c r="AD22" s="81"/>
      <c r="AE22" s="49"/>
      <c r="AF22" s="49"/>
      <c r="AG22" s="49"/>
      <c r="AH22" s="49"/>
      <c r="AI22" s="49"/>
      <c r="AJ22" s="49"/>
      <c r="AK22" s="47"/>
      <c r="AL22" s="47"/>
    </row>
    <row r="23" spans="1:38" ht="15.75" customHeight="1" x14ac:dyDescent="0.3">
      <c r="A23" s="78">
        <v>44063</v>
      </c>
      <c r="B23" s="62"/>
      <c r="C23" s="62"/>
      <c r="D23" s="62"/>
      <c r="E23" s="62"/>
      <c r="F23" s="49"/>
      <c r="G23" s="81"/>
      <c r="H23" s="81"/>
      <c r="I23" s="81"/>
      <c r="J23" s="81"/>
      <c r="K23" s="81"/>
      <c r="L23" s="49"/>
      <c r="M23" s="49"/>
      <c r="N23" s="49"/>
      <c r="O23" s="49"/>
      <c r="P23" s="49"/>
      <c r="Q23" s="47"/>
      <c r="R23" s="47"/>
      <c r="S23" s="48"/>
      <c r="T23" s="78">
        <v>44063</v>
      </c>
      <c r="U23" s="82"/>
      <c r="V23" s="82"/>
      <c r="W23" s="82"/>
      <c r="X23" s="82"/>
      <c r="Y23" s="49"/>
      <c r="Z23" s="81"/>
      <c r="AA23" s="81"/>
      <c r="AB23" s="81"/>
      <c r="AC23" s="81"/>
      <c r="AD23" s="81"/>
      <c r="AE23" s="49"/>
      <c r="AF23" s="49"/>
      <c r="AG23" s="49"/>
      <c r="AH23" s="49"/>
      <c r="AI23" s="49"/>
      <c r="AJ23" s="47"/>
      <c r="AK23" s="47"/>
      <c r="AL23" s="47"/>
    </row>
    <row r="24" spans="1:38" ht="15.75" customHeight="1" x14ac:dyDescent="0.3">
      <c r="A24" s="78">
        <v>44064</v>
      </c>
      <c r="B24" s="68">
        <f>'Звонок для выявление ЛПР'!BA34</f>
        <v>0.75</v>
      </c>
      <c r="C24" s="62">
        <f>'Звонок для выявление ЛПР'!BA35</f>
        <v>1</v>
      </c>
      <c r="D24" s="68">
        <f>B24*C24</f>
        <v>0.75</v>
      </c>
      <c r="E24" s="69">
        <f>'Звонок для выявление ЛПР'!BA36</f>
        <v>5.5555555555555556E-4</v>
      </c>
      <c r="F24" s="49"/>
      <c r="G24" s="83"/>
      <c r="H24" s="83"/>
      <c r="I24" s="83"/>
      <c r="J24" s="83"/>
      <c r="K24" s="83"/>
      <c r="L24" s="49"/>
      <c r="M24" s="49"/>
      <c r="N24" s="49"/>
      <c r="O24" s="49"/>
      <c r="P24" s="49"/>
      <c r="Q24" s="47"/>
      <c r="R24" s="47"/>
      <c r="S24" s="48"/>
      <c r="T24" s="78">
        <v>44064</v>
      </c>
      <c r="U24" s="68">
        <f>'Звонок ЛПР'!DG46</f>
        <v>0.88095238095238093</v>
      </c>
      <c r="V24" s="62">
        <f>'Звонок ЛПР'!DG47</f>
        <v>3</v>
      </c>
      <c r="W24" s="68">
        <f>U24*V24</f>
        <v>2.6428571428571428</v>
      </c>
      <c r="X24" s="69">
        <f>'Звонок ЛПР'!DG48</f>
        <v>3.3912037037037036E-3</v>
      </c>
      <c r="Y24" s="49"/>
      <c r="AE24" s="49"/>
      <c r="AF24" s="49"/>
      <c r="AG24" s="49"/>
      <c r="AH24" s="49"/>
      <c r="AI24" s="49"/>
      <c r="AJ24" s="47"/>
      <c r="AK24" s="47"/>
      <c r="AL24" s="47"/>
    </row>
    <row r="25" spans="1:38" ht="15.75" customHeight="1" x14ac:dyDescent="0.3">
      <c r="A25" s="84"/>
      <c r="B25" s="75"/>
      <c r="C25" s="75"/>
      <c r="D25" s="75"/>
      <c r="E25" s="75"/>
      <c r="F25" s="49"/>
      <c r="L25" s="49"/>
      <c r="M25" s="49"/>
      <c r="N25" s="49"/>
      <c r="O25" s="49"/>
      <c r="P25" s="49"/>
      <c r="Q25" s="47"/>
      <c r="R25" s="47"/>
      <c r="S25" s="48"/>
      <c r="T25" s="84"/>
      <c r="U25" s="75"/>
      <c r="V25" s="75"/>
      <c r="W25" s="75"/>
      <c r="X25" s="75"/>
      <c r="Y25" s="49"/>
      <c r="AE25" s="49"/>
      <c r="AF25" s="49"/>
      <c r="AG25" s="49"/>
      <c r="AH25" s="49"/>
      <c r="AI25" s="49"/>
      <c r="AJ25" s="47"/>
      <c r="AK25" s="47"/>
      <c r="AL25" s="47"/>
    </row>
    <row r="26" spans="1:38" ht="15.75" customHeight="1" x14ac:dyDescent="0.3">
      <c r="A26" s="85"/>
      <c r="B26" s="75"/>
      <c r="C26" s="75"/>
      <c r="D26" s="75"/>
      <c r="E26" s="75"/>
      <c r="F26" s="49"/>
      <c r="L26" s="49"/>
      <c r="M26" s="49"/>
      <c r="N26" s="49"/>
      <c r="O26" s="49"/>
      <c r="P26" s="49"/>
      <c r="Q26" s="47"/>
      <c r="R26" s="47"/>
      <c r="S26" s="47"/>
      <c r="T26" s="85"/>
      <c r="U26" s="75"/>
      <c r="V26" s="75"/>
      <c r="W26" s="75"/>
      <c r="X26" s="75"/>
      <c r="Y26" s="49"/>
      <c r="AE26" s="49"/>
      <c r="AF26" s="49"/>
      <c r="AG26" s="49"/>
      <c r="AH26" s="49"/>
      <c r="AI26" s="49"/>
      <c r="AJ26" s="47"/>
      <c r="AK26" s="47"/>
      <c r="AL26" s="47"/>
    </row>
    <row r="27" spans="1:38" ht="15.75" customHeight="1" x14ac:dyDescent="0.3">
      <c r="A27" s="85"/>
      <c r="B27" s="75"/>
      <c r="C27" s="75"/>
      <c r="D27" s="75"/>
      <c r="E27" s="75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7"/>
      <c r="R27" s="47"/>
      <c r="S27" s="47"/>
      <c r="T27" s="85"/>
      <c r="U27" s="75"/>
      <c r="V27" s="75"/>
      <c r="W27" s="75"/>
      <c r="X27" s="75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7"/>
      <c r="AK27" s="47"/>
      <c r="AL27" s="47"/>
    </row>
    <row r="28" spans="1:38" ht="15.75" customHeight="1" x14ac:dyDescent="0.3">
      <c r="A28" s="85"/>
      <c r="B28" s="75"/>
      <c r="C28" s="75"/>
      <c r="D28" s="75"/>
      <c r="E28" s="75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7"/>
      <c r="R28" s="47"/>
      <c r="S28" s="47"/>
      <c r="T28" s="85"/>
      <c r="U28" s="75"/>
      <c r="V28" s="75"/>
      <c r="W28" s="75"/>
      <c r="X28" s="75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7"/>
      <c r="AK28" s="47"/>
      <c r="AL28" s="47"/>
    </row>
    <row r="29" spans="1:38" ht="14.4" x14ac:dyDescent="0.3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</row>
    <row r="30" spans="1:38" ht="14.4" x14ac:dyDescent="0.3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</row>
    <row r="31" spans="1:38" ht="14.4" x14ac:dyDescent="0.3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</row>
    <row r="32" spans="1:38" ht="14.4" x14ac:dyDescent="0.3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</row>
    <row r="33" spans="1:38" ht="14.4" x14ac:dyDescent="0.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</row>
    <row r="34" spans="1:38" ht="14.4" x14ac:dyDescent="0.3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</row>
    <row r="35" spans="1:38" ht="14.4" x14ac:dyDescent="0.3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</row>
    <row r="36" spans="1:38" ht="14.4" x14ac:dyDescent="0.3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</row>
    <row r="37" spans="1:38" ht="14.4" x14ac:dyDescent="0.3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</row>
    <row r="38" spans="1:38" ht="14.4" x14ac:dyDescent="0.3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ht="14.4" x14ac:dyDescent="0.3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4.4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ht="14.4" x14ac:dyDescent="0.3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1:38" ht="14.4" x14ac:dyDescent="0.3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</row>
    <row r="43" spans="1:38" ht="14.4" x14ac:dyDescent="0.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</row>
    <row r="44" spans="1:38" ht="14.4" x14ac:dyDescent="0.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</row>
    <row r="45" spans="1:38" ht="14.4" x14ac:dyDescent="0.3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ht="14.4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</row>
    <row r="47" spans="1:38" ht="14.4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</sheetData>
  <mergeCells count="4">
    <mergeCell ref="A1:O1"/>
    <mergeCell ref="T1:AF1"/>
    <mergeCell ref="A2:E2"/>
    <mergeCell ref="T2:X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3"/>
  <sheetViews>
    <sheetView workbookViewId="0"/>
  </sheetViews>
  <sheetFormatPr defaultColWidth="14.44140625" defaultRowHeight="15.75" customHeight="1" x14ac:dyDescent="0.25"/>
  <sheetData>
    <row r="1" spans="1:21" ht="18" customHeight="1" x14ac:dyDescent="0.25">
      <c r="A1" s="53" t="s">
        <v>308</v>
      </c>
      <c r="B1" s="54" t="s">
        <v>61</v>
      </c>
      <c r="C1" s="50" t="s">
        <v>304</v>
      </c>
      <c r="D1" s="51" t="s">
        <v>309</v>
      </c>
      <c r="E1" s="51" t="s">
        <v>306</v>
      </c>
      <c r="F1" s="49"/>
      <c r="G1" s="86" t="s">
        <v>303</v>
      </c>
      <c r="H1" s="87" t="s">
        <v>61</v>
      </c>
      <c r="I1" s="86" t="s">
        <v>304</v>
      </c>
      <c r="J1" s="51" t="s">
        <v>309</v>
      </c>
      <c r="K1" s="87" t="s">
        <v>315</v>
      </c>
      <c r="L1" s="49"/>
      <c r="M1" s="86" t="s">
        <v>307</v>
      </c>
      <c r="N1" s="87" t="s">
        <v>61</v>
      </c>
      <c r="O1" s="86" t="s">
        <v>304</v>
      </c>
      <c r="P1" s="87" t="s">
        <v>315</v>
      </c>
    </row>
    <row r="2" spans="1:21" ht="13.8" x14ac:dyDescent="0.25">
      <c r="A2" s="61">
        <v>44036</v>
      </c>
      <c r="B2" s="62"/>
      <c r="C2" s="62"/>
      <c r="D2" s="62"/>
      <c r="E2" s="62"/>
      <c r="F2" s="49"/>
      <c r="G2" s="71" t="s">
        <v>310</v>
      </c>
      <c r="H2" s="71"/>
      <c r="I2" s="71"/>
      <c r="J2" s="71"/>
      <c r="K2" s="71"/>
      <c r="L2" s="49"/>
      <c r="M2" s="56" t="s">
        <v>302</v>
      </c>
      <c r="N2" s="57">
        <f>SUM(J2:J6)/O2</f>
        <v>0.83215194474736465</v>
      </c>
      <c r="O2" s="56">
        <f>SUM(I2:I6)</f>
        <v>131</v>
      </c>
      <c r="P2" s="58">
        <f>SUM(K2:K6)</f>
        <v>0.1133564814814815</v>
      </c>
      <c r="Q2" s="83"/>
      <c r="R2" s="83"/>
      <c r="S2" s="83"/>
      <c r="T2" s="83"/>
      <c r="U2" s="83"/>
    </row>
    <row r="3" spans="1:21" ht="13.8" x14ac:dyDescent="0.25">
      <c r="A3" s="61">
        <v>44039</v>
      </c>
      <c r="B3" s="68"/>
      <c r="C3" s="62"/>
      <c r="D3" s="68"/>
      <c r="E3" s="69"/>
      <c r="F3" s="49"/>
      <c r="G3" s="71" t="s">
        <v>311</v>
      </c>
      <c r="H3" s="72">
        <f>SUM(D5:D9)/I3</f>
        <v>0.86537114845938379</v>
      </c>
      <c r="I3" s="71">
        <f>SUM(C5:C9)</f>
        <v>34</v>
      </c>
      <c r="J3" s="72">
        <f t="shared" ref="J3:J6" si="0">H3*I3</f>
        <v>29.422619047619047</v>
      </c>
      <c r="K3" s="73">
        <f>SUM(E5:E9)</f>
        <v>3.4166666666666672E-2</v>
      </c>
      <c r="L3" s="49"/>
      <c r="M3" s="49"/>
      <c r="N3" s="49"/>
      <c r="O3" s="49"/>
      <c r="P3" s="49"/>
      <c r="Q3" s="83"/>
      <c r="R3" s="83"/>
      <c r="S3" s="83"/>
      <c r="T3" s="83"/>
      <c r="U3" s="83"/>
    </row>
    <row r="4" spans="1:21" ht="13.8" x14ac:dyDescent="0.25">
      <c r="A4" s="61">
        <v>44040</v>
      </c>
      <c r="B4" s="62"/>
      <c r="C4" s="62"/>
      <c r="D4" s="62"/>
      <c r="E4" s="62"/>
      <c r="F4" s="49"/>
      <c r="G4" s="71" t="s">
        <v>312</v>
      </c>
      <c r="H4" s="72">
        <f>SUM(D10:D14)/I4</f>
        <v>0.80575801749271148</v>
      </c>
      <c r="I4" s="71">
        <f>SUM(C10:C14)</f>
        <v>49</v>
      </c>
      <c r="J4" s="72">
        <f t="shared" si="0"/>
        <v>39.482142857142861</v>
      </c>
      <c r="K4" s="73">
        <f>SUM(E10:E14)</f>
        <v>3.9050925925925926E-2</v>
      </c>
      <c r="L4" s="49"/>
      <c r="M4" s="49"/>
      <c r="N4" s="49"/>
      <c r="O4" s="49"/>
      <c r="P4" s="49"/>
      <c r="Q4" s="83"/>
      <c r="R4" s="83"/>
      <c r="S4" s="83"/>
      <c r="T4" s="83"/>
      <c r="U4" s="83"/>
    </row>
    <row r="5" spans="1:21" ht="13.8" x14ac:dyDescent="0.25">
      <c r="A5" s="70">
        <v>44041</v>
      </c>
      <c r="B5" s="71"/>
      <c r="C5" s="71"/>
      <c r="D5" s="71"/>
      <c r="E5" s="71"/>
      <c r="F5" s="49"/>
      <c r="G5" s="71" t="s">
        <v>313</v>
      </c>
      <c r="H5" s="72">
        <f>SUM(D15:D19)/I5</f>
        <v>0.83197278911564632</v>
      </c>
      <c r="I5" s="71">
        <f>SUM(C15:C19)</f>
        <v>35</v>
      </c>
      <c r="J5" s="72">
        <f t="shared" si="0"/>
        <v>29.11904761904762</v>
      </c>
      <c r="K5" s="73">
        <f>SUM(E15:E19)</f>
        <v>2.8148148148148151E-2</v>
      </c>
      <c r="L5" s="49"/>
      <c r="M5" s="49"/>
      <c r="N5" s="49"/>
      <c r="O5" s="49"/>
      <c r="P5" s="49"/>
      <c r="Q5" s="83"/>
      <c r="R5" s="83"/>
      <c r="S5" s="83"/>
      <c r="T5" s="83"/>
      <c r="U5" s="83"/>
    </row>
    <row r="6" spans="1:21" ht="13.8" x14ac:dyDescent="0.25">
      <c r="A6" s="70">
        <v>44042</v>
      </c>
      <c r="B6" s="72">
        <f>SUM(Статистика!W8)/C6</f>
        <v>0.919047619047619</v>
      </c>
      <c r="C6" s="71">
        <f>Статистика!V8</f>
        <v>5</v>
      </c>
      <c r="D6" s="72">
        <f t="shared" ref="D6:D14" si="1">B6*C6</f>
        <v>4.5952380952380949</v>
      </c>
      <c r="E6" s="73">
        <f>Статистика!X8</f>
        <v>6.7245370370370375E-3</v>
      </c>
      <c r="F6" s="49"/>
      <c r="G6" s="71" t="s">
        <v>314</v>
      </c>
      <c r="H6" s="72">
        <f>SUM(D20:D22)/I6</f>
        <v>0.84523809523809512</v>
      </c>
      <c r="I6" s="71">
        <f>SUM(C20:C22)</f>
        <v>13</v>
      </c>
      <c r="J6" s="72">
        <f t="shared" si="0"/>
        <v>10.988095238095237</v>
      </c>
      <c r="K6" s="73">
        <f>SUM(E20:E22)</f>
        <v>1.1990740740740741E-2</v>
      </c>
      <c r="L6" s="49"/>
      <c r="M6" s="49"/>
      <c r="N6" s="49"/>
      <c r="O6" s="49"/>
      <c r="P6" s="49"/>
      <c r="Q6" s="83"/>
      <c r="R6" s="83"/>
      <c r="S6" s="83"/>
      <c r="T6" s="83"/>
      <c r="U6" s="83"/>
    </row>
    <row r="7" spans="1:21" ht="13.8" x14ac:dyDescent="0.25">
      <c r="A7" s="70">
        <v>44043</v>
      </c>
      <c r="B7" s="72">
        <f>SUM(Статистика!D9,Статистика!W9)/C7</f>
        <v>0.83668154761904767</v>
      </c>
      <c r="C7" s="71">
        <f>Статистика!C9+Статистика!V9</f>
        <v>16</v>
      </c>
      <c r="D7" s="72">
        <f t="shared" si="1"/>
        <v>13.386904761904763</v>
      </c>
      <c r="E7" s="73">
        <f>Статистика!E9+Статистика!X9</f>
        <v>1.1238425925925926E-2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83"/>
      <c r="R7" s="83"/>
      <c r="S7" s="83"/>
      <c r="T7" s="83"/>
      <c r="U7" s="83"/>
    </row>
    <row r="8" spans="1:21" ht="13.8" x14ac:dyDescent="0.25">
      <c r="A8" s="70">
        <v>44046</v>
      </c>
      <c r="B8" s="72">
        <f>SUM(Статистика!D10,Статистика!W10)/C8</f>
        <v>0.875</v>
      </c>
      <c r="C8" s="71">
        <f>Статистика!C10+Статистика!V10</f>
        <v>10</v>
      </c>
      <c r="D8" s="72">
        <f t="shared" si="1"/>
        <v>8.75</v>
      </c>
      <c r="E8" s="73">
        <f>Статистика!E10+Статистика!X10</f>
        <v>1.0428240740740741E-2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83"/>
      <c r="R8" s="83"/>
      <c r="S8" s="83"/>
      <c r="T8" s="83"/>
      <c r="U8" s="83"/>
    </row>
    <row r="9" spans="1:21" ht="13.8" x14ac:dyDescent="0.25">
      <c r="A9" s="70">
        <v>44047</v>
      </c>
      <c r="B9" s="72">
        <f>SUM(Статистика!W11)/C9</f>
        <v>0.89682539682539686</v>
      </c>
      <c r="C9" s="71">
        <f>Статистика!V11</f>
        <v>3</v>
      </c>
      <c r="D9" s="72">
        <f t="shared" si="1"/>
        <v>2.6904761904761907</v>
      </c>
      <c r="E9" s="73">
        <f>Статистика!X11</f>
        <v>5.7754629629629631E-3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83"/>
      <c r="R9" s="83"/>
      <c r="S9" s="83"/>
      <c r="T9" s="83"/>
      <c r="U9" s="83"/>
    </row>
    <row r="10" spans="1:21" ht="13.8" x14ac:dyDescent="0.25">
      <c r="A10" s="78">
        <v>44048</v>
      </c>
      <c r="B10" s="68">
        <f>SUM(Статистика!D12,Статистика!W12)/C10</f>
        <v>0.8928571428571429</v>
      </c>
      <c r="C10" s="62">
        <f>Статистика!C12+Статистика!V12</f>
        <v>6</v>
      </c>
      <c r="D10" s="68">
        <f t="shared" si="1"/>
        <v>5.3571428571428577</v>
      </c>
      <c r="E10" s="69">
        <f>Статистика!E12+Статистика!X12</f>
        <v>7.5462962962962957E-3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83"/>
      <c r="R10" s="83"/>
      <c r="S10" s="83"/>
      <c r="T10" s="83"/>
      <c r="U10" s="83"/>
    </row>
    <row r="11" spans="1:21" ht="13.8" x14ac:dyDescent="0.25">
      <c r="A11" s="78">
        <v>44049</v>
      </c>
      <c r="B11" s="68">
        <f>SUM(Статистика!D13,Статистика!W13)/C11</f>
        <v>0.73743386243386255</v>
      </c>
      <c r="C11" s="62">
        <f>Статистика!C13+Статистика!V13</f>
        <v>9</v>
      </c>
      <c r="D11" s="68">
        <f t="shared" si="1"/>
        <v>6.6369047619047628</v>
      </c>
      <c r="E11" s="69">
        <f>Статистика!E13+Статистика!X13</f>
        <v>6.5972222222222222E-3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83"/>
      <c r="R11" s="83"/>
      <c r="S11" s="83"/>
      <c r="T11" s="83"/>
      <c r="U11" s="83"/>
    </row>
    <row r="12" spans="1:21" ht="13.8" x14ac:dyDescent="0.25">
      <c r="A12" s="78">
        <v>44050</v>
      </c>
      <c r="B12" s="68">
        <f>SUM(Статистика!D14,Статистика!W14)/C12</f>
        <v>0.83123249299719881</v>
      </c>
      <c r="C12" s="62">
        <f>Статистика!C14+Статистика!V14</f>
        <v>17</v>
      </c>
      <c r="D12" s="68">
        <f t="shared" si="1"/>
        <v>14.13095238095238</v>
      </c>
      <c r="E12" s="69">
        <f>Статистика!E14+Статистика!X14</f>
        <v>1.2743055555555556E-2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83"/>
      <c r="R12" s="83"/>
      <c r="S12" s="83"/>
      <c r="T12" s="83"/>
      <c r="U12" s="83"/>
    </row>
    <row r="13" spans="1:21" ht="13.8" x14ac:dyDescent="0.25">
      <c r="A13" s="78">
        <v>44053</v>
      </c>
      <c r="B13" s="68">
        <f>SUM(Статистика!D15,Статистика!W15)/C13</f>
        <v>0.78968253968253965</v>
      </c>
      <c r="C13" s="62">
        <f>Статистика!C15+Статистика!V15</f>
        <v>3</v>
      </c>
      <c r="D13" s="68">
        <f t="shared" si="1"/>
        <v>2.3690476190476191</v>
      </c>
      <c r="E13" s="69">
        <f>Статистика!E15+Статистика!X15</f>
        <v>2.476851851851852E-3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83"/>
      <c r="R13" s="83"/>
      <c r="S13" s="83"/>
      <c r="T13" s="83"/>
      <c r="U13" s="83"/>
    </row>
    <row r="14" spans="1:21" ht="13.8" x14ac:dyDescent="0.25">
      <c r="A14" s="78">
        <v>44054</v>
      </c>
      <c r="B14" s="68">
        <f>SUM(Статистика!D16,Статистика!W16)/C14</f>
        <v>0.78486394557823125</v>
      </c>
      <c r="C14" s="62">
        <f>Статистика!C16+Статистика!V16</f>
        <v>14</v>
      </c>
      <c r="D14" s="68">
        <f t="shared" si="1"/>
        <v>10.988095238095237</v>
      </c>
      <c r="E14" s="69">
        <f>Статистика!E16+Статистика!X16</f>
        <v>9.6874999999999999E-3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83"/>
      <c r="R14" s="83"/>
      <c r="S14" s="83"/>
      <c r="T14" s="83"/>
      <c r="U14" s="83"/>
    </row>
    <row r="15" spans="1:21" ht="13.8" x14ac:dyDescent="0.25">
      <c r="A15" s="70">
        <v>44055</v>
      </c>
      <c r="B15" s="71"/>
      <c r="C15" s="71"/>
      <c r="D15" s="71"/>
      <c r="E15" s="71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83"/>
      <c r="R15" s="83"/>
      <c r="S15" s="83"/>
      <c r="T15" s="83"/>
      <c r="U15" s="83"/>
    </row>
    <row r="16" spans="1:21" ht="13.8" x14ac:dyDescent="0.25">
      <c r="A16" s="70">
        <v>44056</v>
      </c>
      <c r="B16" s="72">
        <f>SUM(Статистика!D18,Статистика!W18)/C16</f>
        <v>0.88010204081632648</v>
      </c>
      <c r="C16" s="71">
        <f>Статистика!C18+Статистика!V18</f>
        <v>14</v>
      </c>
      <c r="D16" s="72">
        <f t="shared" ref="D16:D18" si="2">B16*C16</f>
        <v>12.321428571428571</v>
      </c>
      <c r="E16" s="73">
        <f>Статистика!E18+Статистика!X18</f>
        <v>1.1157407407407409E-2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83"/>
      <c r="R16" s="83"/>
      <c r="S16" s="83"/>
      <c r="T16" s="83"/>
      <c r="U16" s="83"/>
    </row>
    <row r="17" spans="1:21" ht="13.8" x14ac:dyDescent="0.25">
      <c r="A17" s="70">
        <v>44057</v>
      </c>
      <c r="B17" s="72">
        <f>SUM(Статистика!D19,Статистика!W19)/C17</f>
        <v>0.7766106442577031</v>
      </c>
      <c r="C17" s="71">
        <f>Статистика!C19+Статистика!V19</f>
        <v>17</v>
      </c>
      <c r="D17" s="72">
        <f t="shared" si="2"/>
        <v>13.202380952380953</v>
      </c>
      <c r="E17" s="73">
        <f>Статистика!E19+Статистика!X19</f>
        <v>1.4247685185185186E-2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83"/>
      <c r="R17" s="83"/>
      <c r="S17" s="83"/>
      <c r="T17" s="83"/>
      <c r="U17" s="83"/>
    </row>
    <row r="18" spans="1:21" ht="13.8" x14ac:dyDescent="0.25">
      <c r="A18" s="70">
        <v>44060</v>
      </c>
      <c r="B18" s="72">
        <f>SUM(Статистика!W20)/C18</f>
        <v>0.89880952380952372</v>
      </c>
      <c r="C18" s="71">
        <f>Статистика!V20</f>
        <v>4</v>
      </c>
      <c r="D18" s="72">
        <f t="shared" si="2"/>
        <v>3.5952380952380949</v>
      </c>
      <c r="E18" s="73">
        <f>Статистика!X20</f>
        <v>2.7430555555555559E-3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83"/>
      <c r="R18" s="83"/>
      <c r="S18" s="83"/>
      <c r="T18" s="83"/>
      <c r="U18" s="83"/>
    </row>
    <row r="19" spans="1:21" ht="13.8" x14ac:dyDescent="0.25">
      <c r="A19" s="70">
        <v>44061</v>
      </c>
      <c r="B19" s="71"/>
      <c r="C19" s="71"/>
      <c r="D19" s="71"/>
      <c r="E19" s="71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83"/>
      <c r="R19" s="83"/>
      <c r="S19" s="83"/>
      <c r="T19" s="83"/>
      <c r="U19" s="83"/>
    </row>
    <row r="20" spans="1:21" ht="13.8" x14ac:dyDescent="0.25">
      <c r="A20" s="78">
        <v>44062</v>
      </c>
      <c r="B20" s="68">
        <f>SUM(Статистика!D22,Статистика!W22)/C20</f>
        <v>0.84391534391534384</v>
      </c>
      <c r="C20" s="62">
        <f>Статистика!C22+Статистика!V22</f>
        <v>9</v>
      </c>
      <c r="D20" s="68">
        <f>B20*C20</f>
        <v>7.5952380952380949</v>
      </c>
      <c r="E20" s="69">
        <f>Статистика!E22+Статистика!X22</f>
        <v>8.0439814814814818E-3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83"/>
      <c r="R20" s="83"/>
      <c r="S20" s="83"/>
      <c r="T20" s="83"/>
      <c r="U20" s="83"/>
    </row>
    <row r="21" spans="1:21" ht="13.8" x14ac:dyDescent="0.25">
      <c r="A21" s="78">
        <v>44063</v>
      </c>
      <c r="B21" s="62"/>
      <c r="C21" s="62"/>
      <c r="D21" s="62"/>
      <c r="E21" s="62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83"/>
      <c r="R21" s="83"/>
      <c r="S21" s="83"/>
      <c r="T21" s="83"/>
      <c r="U21" s="83"/>
    </row>
    <row r="22" spans="1:21" ht="13.8" x14ac:dyDescent="0.25">
      <c r="A22" s="78">
        <v>44064</v>
      </c>
      <c r="B22" s="68">
        <f>SUM(Статистика!D24,Статистика!W24)/C22</f>
        <v>0.8482142857142857</v>
      </c>
      <c r="C22" s="62">
        <f>Статистика!C24+Статистика!V24</f>
        <v>4</v>
      </c>
      <c r="D22" s="68">
        <f>B22*C22</f>
        <v>3.3928571428571428</v>
      </c>
      <c r="E22" s="69">
        <f>Статистика!E24+Статистика!X24</f>
        <v>3.9467592592592592E-3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83"/>
      <c r="R22" s="83"/>
      <c r="S22" s="83"/>
      <c r="T22" s="83"/>
      <c r="U22" s="83"/>
    </row>
    <row r="23" spans="1:21" ht="13.8" x14ac:dyDescent="0.25">
      <c r="A23" s="84"/>
      <c r="B23" s="75"/>
      <c r="C23" s="75"/>
      <c r="D23" s="75"/>
      <c r="E23" s="7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83"/>
      <c r="R23" s="83"/>
      <c r="S23" s="83"/>
      <c r="T23" s="83"/>
      <c r="U23" s="83"/>
    </row>
    <row r="24" spans="1:21" ht="13.8" x14ac:dyDescent="0.25">
      <c r="A24" s="84"/>
      <c r="B24" s="75"/>
      <c r="C24" s="75"/>
      <c r="D24" s="75"/>
      <c r="E24" s="75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83"/>
      <c r="R24" s="83"/>
      <c r="S24" s="83"/>
      <c r="T24" s="83"/>
      <c r="U24" s="83"/>
    </row>
    <row r="25" spans="1:21" ht="13.8" x14ac:dyDescent="0.25">
      <c r="A25" s="84"/>
      <c r="B25" s="75"/>
      <c r="C25" s="75"/>
      <c r="D25" s="75"/>
      <c r="E25" s="7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21" ht="13.8" x14ac:dyDescent="0.25">
      <c r="A26" s="84"/>
      <c r="B26" s="75"/>
      <c r="C26" s="75"/>
      <c r="D26" s="75"/>
      <c r="E26" s="75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21" ht="13.8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21" ht="13.8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1:21" ht="13.2" x14ac:dyDescent="0.25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</row>
    <row r="30" spans="1:21" ht="13.2" x14ac:dyDescent="0.25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</row>
    <row r="31" spans="1:21" ht="13.2" x14ac:dyDescent="0.25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2" spans="1:21" ht="13.2" x14ac:dyDescent="0.25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</row>
    <row r="33" spans="1:16" ht="13.2" x14ac:dyDescent="0.2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</row>
    <row r="34" spans="1:16" ht="13.2" x14ac:dyDescent="0.2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</row>
    <row r="35" spans="1:16" ht="13.2" x14ac:dyDescent="0.2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</row>
    <row r="36" spans="1:16" ht="13.2" x14ac:dyDescent="0.25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</row>
    <row r="37" spans="1:16" ht="13.2" x14ac:dyDescent="0.25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</row>
    <row r="38" spans="1:16" ht="13.2" x14ac:dyDescent="0.25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</row>
    <row r="39" spans="1:16" ht="13.2" x14ac:dyDescent="0.25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</row>
    <row r="40" spans="1:16" ht="13.2" x14ac:dyDescent="0.25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</row>
    <row r="41" spans="1:16" ht="13.2" x14ac:dyDescent="0.25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</row>
    <row r="42" spans="1:16" ht="13.2" x14ac:dyDescent="0.25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</row>
    <row r="43" spans="1:16" ht="13.2" x14ac:dyDescent="0.25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Звонок для выявление ЛПР</vt:lpstr>
      <vt:lpstr>Звонок ЛПР</vt:lpstr>
      <vt:lpstr>Статистика</vt:lpstr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LexaStar</cp:lastModifiedBy>
  <dcterms:modified xsi:type="dcterms:W3CDTF">2020-08-29T07:23:07Z</dcterms:modified>
</cp:coreProperties>
</file>