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одящий звонок " sheetId="1" r:id="rId4"/>
    <sheet state="visible" name="Звонок ЛПР - Онлайн заказ" sheetId="2" r:id="rId5"/>
    <sheet state="visible" name="Статистика" sheetId="3" r:id="rId6"/>
    <sheet state="visible" name="Сводная" sheetId="4" r:id="rId7"/>
  </sheets>
  <definedNames/>
  <calcPr/>
</workbook>
</file>

<file path=xl/sharedStrings.xml><?xml version="1.0" encoding="utf-8"?>
<sst xmlns="http://schemas.openxmlformats.org/spreadsheetml/2006/main" count="399" uniqueCount="179">
  <si>
    <t>Вес</t>
  </si>
  <si>
    <t>№</t>
  </si>
  <si>
    <t xml:space="preserve">Карпухин Д </t>
  </si>
  <si>
    <t xml:space="preserve">Параметр оценки </t>
  </si>
  <si>
    <t>nauss_1606807528_761_122196</t>
  </si>
  <si>
    <t>nauss_1606827119_672_123908</t>
  </si>
  <si>
    <t>nauss_1606896282_961_125614</t>
  </si>
  <si>
    <t>nauss_1606919839_379_128114</t>
  </si>
  <si>
    <t>nauss_1606990614_823_130376</t>
  </si>
  <si>
    <t>nauss_1606999168_472_131862</t>
  </si>
  <si>
    <t>nauss_1607070712_364_134280</t>
  </si>
  <si>
    <t>nauss_1607073963_708_134602</t>
  </si>
  <si>
    <t>nauss_1607090599_353_136268</t>
  </si>
  <si>
    <t>nauss_1607324592_311_140990</t>
  </si>
  <si>
    <t>nauss_1607352043_582_147308</t>
  </si>
  <si>
    <t>nauss_1607412306_305_148334</t>
  </si>
  <si>
    <t>nauss_1607417307_302_148916</t>
  </si>
  <si>
    <t>nauss_1607429475_785_150098</t>
  </si>
  <si>
    <t>nauss_1607435038_845_150580</t>
  </si>
  <si>
    <t>nauss_1607504440_643_152198</t>
  </si>
  <si>
    <t>nauss_1607505933_896_152312</t>
  </si>
  <si>
    <t>nauss_1607508690_623_152614</t>
  </si>
  <si>
    <t>nauss_1607521966_731_153986</t>
  </si>
  <si>
    <t>nauss_1607585528_396_155024</t>
  </si>
  <si>
    <t>nauss_1607847895_681_164394</t>
  </si>
  <si>
    <t>nauss_1607865569_448_165270</t>
  </si>
  <si>
    <t>nauss_1607932981_105_166348</t>
  </si>
  <si>
    <t>nauss_1607936253_89_166606</t>
  </si>
  <si>
    <t>auss_1607942453_958_167156</t>
  </si>
  <si>
    <t>nauss_1607956376_624_168384</t>
  </si>
  <si>
    <t>nauss_1608018377_140_169520</t>
  </si>
  <si>
    <t>nauss_1608024626_772_170144</t>
  </si>
  <si>
    <t>nauss_1608030129_543_170620</t>
  </si>
  <si>
    <t>nauss_1608108530_688_175032</t>
  </si>
  <si>
    <t>nauss_1608115025_419_175610</t>
  </si>
  <si>
    <t>nauss_1608127121_217_176916</t>
  </si>
  <si>
    <t>nauss_1608131543_283_177324</t>
  </si>
  <si>
    <t>nauss_1608205022_815_179470</t>
  </si>
  <si>
    <t>nauss_1608216270_745_180602</t>
  </si>
  <si>
    <t>nauss_1608452870_205_186942</t>
  </si>
  <si>
    <t>nauss_1608466829_324_187794</t>
  </si>
  <si>
    <t>nauss_1608467053_850_187824</t>
  </si>
  <si>
    <t>nauss_1608539496_605_189344</t>
  </si>
  <si>
    <t>nauss_1608540568_89_189548</t>
  </si>
  <si>
    <t>nauss_1608546104_982_190214</t>
  </si>
  <si>
    <t>nauss_1608547190_993_190328</t>
  </si>
  <si>
    <t>nauss_1608559931_470_191838</t>
  </si>
  <si>
    <t>nauss_1608565894_759_192376</t>
  </si>
  <si>
    <t>nauss_1608620716_533_193106</t>
  </si>
  <si>
    <t>nauss_1608626728_498_193700</t>
  </si>
  <si>
    <t>nauss_1608630293_178_194036</t>
  </si>
  <si>
    <t>nauss_1608632131_317_194300</t>
  </si>
  <si>
    <t>nauss_1608639835_898_195130</t>
  </si>
  <si>
    <t>Продолжительность звонка</t>
  </si>
  <si>
    <t xml:space="preserve">Звонок ЛПР </t>
  </si>
  <si>
    <t>Поприветствовал (сказал «добрый день»)</t>
  </si>
  <si>
    <t xml:space="preserve">Уточнил как обращаться к клиенту либо/обратился по имени к клиенту </t>
  </si>
  <si>
    <t xml:space="preserve">Представился сам </t>
  </si>
  <si>
    <t>Представил компанию</t>
  </si>
  <si>
    <t xml:space="preserve">Уточнение о потребности - Проясняющие вопросы (минимум 3) </t>
  </si>
  <si>
    <t xml:space="preserve">Размер, цвет и прочие характеристики </t>
  </si>
  <si>
    <t xml:space="preserve">Почему данная модель </t>
  </si>
  <si>
    <t xml:space="preserve">Самое важное при выборе </t>
  </si>
  <si>
    <t xml:space="preserve">Уточнил код покупки </t>
  </si>
  <si>
    <t xml:space="preserve">Озвучил преимущества/характеристики товара </t>
  </si>
  <si>
    <t xml:space="preserve">Озвучил отличие и выгоду товара от других брендов </t>
  </si>
  <si>
    <t xml:space="preserve">Презентовал дополнительный товар </t>
  </si>
  <si>
    <t xml:space="preserve">Предложил дополнительный товар </t>
  </si>
  <si>
    <t xml:space="preserve">Уточнил - Почему покупаете только данный товар </t>
  </si>
  <si>
    <t xml:space="preserve">Работа с возражениями (если они есть), если нет, то 7 Баллов </t>
  </si>
  <si>
    <t>Выслушать</t>
  </si>
  <si>
    <t xml:space="preserve">Принять (да понимаю и тд...) </t>
  </si>
  <si>
    <t>Исследовать (почему вы так решили и тд..)</t>
  </si>
  <si>
    <t xml:space="preserve">Убедить (аргументы) 1-3 баллы зависят напрямую </t>
  </si>
  <si>
    <t xml:space="preserve">Уточнил - Остались ли ещё вопросы </t>
  </si>
  <si>
    <t xml:space="preserve">Озвучил в конце разговора цену товара, дату доставки, итоговую сумму - сделал резюме звонка </t>
  </si>
  <si>
    <t xml:space="preserve">Назначил дату следующего контакта, если это уместно </t>
  </si>
  <si>
    <t>Попрощался</t>
  </si>
  <si>
    <t xml:space="preserve">Не было недопустимого общения (повышенный тон, хамство, бросание трубок и т.д.) </t>
  </si>
  <si>
    <t>Вел беседу в заинтересованности</t>
  </si>
  <si>
    <t>Нет слов паразитов</t>
  </si>
  <si>
    <t>Нет пауз</t>
  </si>
  <si>
    <t>Нет затяжных, например ээээ и т.п.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</si>
  <si>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</si>
  <si>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 xml:space="preserve">Выполнил цель звонка (продажа товара) </t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</si>
  <si>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</si>
  <si>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</si>
  <si>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</si>
  <si>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</si>
  <si>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</si>
  <si>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Стиральная машина. Инфо об установке, ранее стояла Бош, хотела узнать встанет ли</t>
  </si>
  <si>
    <t>оптом хочет закупить товар как застройщик. Инфо о скидках и наличию товара. Хочет все в одном стиле и встраиваемое. Подумает</t>
  </si>
  <si>
    <t>Стиральная машина. Уточнил хар-ки стало неудобно разговаривать попросил перезвонить</t>
  </si>
  <si>
    <t>Посудомоечная машина 45 см, встраиваемая. Доставка в Питер. Инфо о доставке,хар-ках товара. Подумает. Сравнили две модели</t>
  </si>
  <si>
    <t>Стиральная машина. Консультация по товару</t>
  </si>
  <si>
    <t>Инфо как собрать колонну из стиральной машины и сушилки. Думал что продается сразу такая комбинация.</t>
  </si>
  <si>
    <t>Стиральная машина. инфо с сроках доставки. Оплата будет от юр.лица</t>
  </si>
  <si>
    <t>Пылесос Мили. Сказал что в другом магазине предлагают цену ниже, менеджер предложил в виде исключения продать по цене того магазина. Подумает.</t>
  </si>
  <si>
    <t>Пылесос. ПОдробная консультация по товару Покупку планирует в ближайшие дни.</t>
  </si>
  <si>
    <t>Стиральная машина с сушкой. Установка под столешницу. Менеджер уточнит по поводу креплений и перезвонит</t>
  </si>
  <si>
    <t>Вытяжка с экраном Предложенная модель оказалась дорогой, рассмотрел  другую. Подумает</t>
  </si>
  <si>
    <t>Стиральная машина. Инфо об отличии двух моделей, доставка в Одинцово, консультацию по стоимости срокам</t>
  </si>
  <si>
    <t>Колонна, стиральная и сушильная. Инфо о креплениях, какие вещи/обувь можно стирать. Инфо о стоимости доставки/подъема.+установка</t>
  </si>
  <si>
    <t>Стиральная машина и сушилка.Инфо о стоимости крепления. Доставка нужна к определенной дате, консультация по хранению.</t>
  </si>
  <si>
    <t>2а1 стиралка/сушилка. Уточнил стоимость самой дорогой модели и возможности получить скидку. Подумает.</t>
  </si>
  <si>
    <t>Мешок для пылесоса, клиент не знал маркировку, заказ не удалось сделать</t>
  </si>
  <si>
    <t>Машинка. Клиентка уточнила то можно стирать  в режиме перина.</t>
  </si>
  <si>
    <t>Чехлы на гладильные доски. В  наличии нет, только через представителя.</t>
  </si>
  <si>
    <t>Холодильник. Выбранную модель хотели в черном цвете, есть только белый. Аналог не устроил.</t>
  </si>
  <si>
    <t>Пылесос. В наличии будет на следующей неделе. Ждать клиент не готов.</t>
  </si>
  <si>
    <t>Пылесос. Заказ оформлен, доставка на 14/12</t>
  </si>
  <si>
    <t>Набор мили, инфо о стоимости доставки, подумает.</t>
  </si>
  <si>
    <t>Стиральная машинка. Оформление заказа. Доставка по Мск</t>
  </si>
  <si>
    <t>Машинка мили до 70. Такие доступны под заказ, будет 25 января.</t>
  </si>
  <si>
    <t>Стиральная и сушильная машина.Подробная консу-ция по товару/подключению.Оформили заказ</t>
  </si>
  <si>
    <t>Консультация по наличию товара/цвету. Еще почитает и закажет.</t>
  </si>
  <si>
    <t>Сушильная машина. Поставка в Ростов на Дону, товара по предзаказу.</t>
  </si>
  <si>
    <t>Стиральная машинка. Хочет аналог той что покупала пару лет назад. Менеджер предложи более современные модели с расширенными функциями стирки. Звонок сорвался с сторны клиентки</t>
  </si>
  <si>
    <t>Стиральная машина с сушкой. Оформление заказа на организацию + нужна установка.</t>
  </si>
  <si>
    <t>Стиральная машина, объяснил в чем различие моделей. Подумает</t>
  </si>
  <si>
    <t>Пылесос беспроводной. Консультация по товару, уходу за ним. Оформление заказа.</t>
  </si>
  <si>
    <t>Сушильная машина. Оформили заказ, взяла еще номер мастера по ремонту</t>
  </si>
  <si>
    <t>Стиральная машинка. Консу-ция по товару. Если свою не починит, перезвонит для заказа.</t>
  </si>
  <si>
    <t>Стиральная и сушильная машины. Сравнение нескольких моделей и консультация. Оформление заказа</t>
  </si>
  <si>
    <t>Стиральная машина. Консультация по режимам стирки</t>
  </si>
  <si>
    <t>Кофемашина. Уточнит характеристики и перезвонит</t>
  </si>
  <si>
    <t>Гладильная система. Интересовал вес системы, менеджер общал попробовать уточнить</t>
  </si>
  <si>
    <t>Стиральная машинка. Консультация по режимам и доп.товару. Подумает</t>
  </si>
  <si>
    <t>Стиральная машина. Консультация по товару, доставке/заносу/установке.Подумает</t>
  </si>
  <si>
    <t>Пылесос с мешком для сбора пыли.Сравнение моделей. Подумает</t>
  </si>
  <si>
    <t>Сушильная машина Посмотрит модель стиральной и перезвонит</t>
  </si>
  <si>
    <t>Стральаня машинка. Уточни по установке, заказывать планирует позднее</t>
  </si>
  <si>
    <t>Сушильная машина. Сравнение моделей мили. Будет еще читать.</t>
  </si>
  <si>
    <t>Стиральная машинка. Консультация вставили счет.</t>
  </si>
  <si>
    <t>Стиральная машина, чтобы можно было ставить сушку. Узнает модель сушильной машины и перезвонит</t>
  </si>
  <si>
    <t>Стиральная машина.Консультация по товару.</t>
  </si>
  <si>
    <t>Стирально сушильная. Отличия 2в1 и отдельных.Перезвонит</t>
  </si>
  <si>
    <t>Стиральная машина. Консультация по размерам/загрузке.</t>
  </si>
  <si>
    <t>Стиралальная машина. Консультация по товару/установке.</t>
  </si>
  <si>
    <t>Были ли возражения - Да или Нет</t>
  </si>
  <si>
    <t>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</si>
  <si>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</si>
  <si>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</si>
  <si>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 xml:space="preserve">Как отработал 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</si>
  <si>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</si>
  <si>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В работе</t>
  </si>
  <si>
    <t>Успешно закрыта</t>
  </si>
  <si>
    <t>Дата следующего контакта</t>
  </si>
  <si>
    <t>Средний%</t>
  </si>
  <si>
    <t>Количество</t>
  </si>
  <si>
    <t>Продолжительность</t>
  </si>
  <si>
    <t>Имя менеджера</t>
  </si>
  <si>
    <t>Узнал, удобно ли говорить (разговаривать)</t>
  </si>
  <si>
    <t xml:space="preserve">Голубцов А и Лахин А. делают исходящие 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</si>
  <si>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</si>
  <si>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</si>
  <si>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Звонок ЛПР</t>
  </si>
  <si>
    <t>Декабрь</t>
  </si>
  <si>
    <t>Неделя</t>
  </si>
  <si>
    <t>Кол-во</t>
  </si>
  <si>
    <t>Суммарный %</t>
  </si>
  <si>
    <t>Продолжительность звонков</t>
  </si>
  <si>
    <t>Месяц</t>
  </si>
  <si>
    <t>День</t>
  </si>
  <si>
    <t>07.10-13.10</t>
  </si>
  <si>
    <t>Октябрь</t>
  </si>
  <si>
    <t>14.10-20.10</t>
  </si>
  <si>
    <t>Ноябрь</t>
  </si>
  <si>
    <t>21.10-27.10</t>
  </si>
  <si>
    <t>28.10-03.11</t>
  </si>
  <si>
    <t>04.11-10.11</t>
  </si>
  <si>
    <t>11.11-17.11</t>
  </si>
  <si>
    <t>18.11-24.11</t>
  </si>
  <si>
    <t>25.11-01.12</t>
  </si>
  <si>
    <t>02.12-08.12</t>
  </si>
  <si>
    <t>09.12-15.12</t>
  </si>
  <si>
    <t>16.12-22.12</t>
  </si>
  <si>
    <t>23.12-29.12</t>
  </si>
  <si>
    <t>30.12-05.01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</si>
</sst>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d\.mm\.yyyy"/>
  </numFmts>
  <fonts count="2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  <font/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Arial"/>
    </font>
    <font>
      <color rgb="FF000000"/>
      <name val="Arial"/>
    </font>
    <font>
      <sz val="16.0"/>
      <color rgb="FF000000"/>
      <name val="Arial"/>
    </font>
    <font>
      <sz val="11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2" fillId="2" fontId="3" numFmtId="164" xfId="0" applyAlignment="1" applyBorder="1" applyFill="1" applyFont="1" applyNumberFormat="1">
      <alignment horizontal="center" readingOrder="0" shrinkToFit="0" vertical="center" wrapText="1"/>
    </xf>
    <xf borderId="3" fillId="0" fontId="4" numFmtId="0" xfId="0" applyBorder="1" applyFont="1"/>
    <xf borderId="0" fillId="3" fontId="1" numFmtId="164" xfId="0" applyAlignment="1" applyFill="1" applyFont="1" applyNumberForma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Border="1" applyFont="1"/>
    <xf borderId="0" fillId="3" fontId="1" numFmtId="0" xfId="0" applyAlignment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4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readingOrder="0"/>
    </xf>
    <xf borderId="7" fillId="0" fontId="13" numFmtId="0" xfId="0" applyAlignment="1" applyBorder="1" applyFont="1">
      <alignment horizontal="center" readingOrder="0" shrinkToFit="0" wrapText="1"/>
    </xf>
    <xf borderId="7" fillId="0" fontId="14" numFmtId="0" xfId="0" applyAlignment="1" applyBorder="1" applyFont="1">
      <alignment horizontal="center" readingOrder="0" shrinkToFit="0" wrapText="1"/>
    </xf>
    <xf borderId="1" fillId="0" fontId="15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8" fillId="2" fontId="1" numFmtId="21" xfId="0" applyAlignment="1" applyBorder="1" applyFont="1" applyNumberFormat="1">
      <alignment horizontal="center" readingOrder="0" shrinkToFit="0" vertical="center" wrapText="1"/>
    </xf>
    <xf borderId="2" fillId="2" fontId="1" numFmtId="21" xfId="0" applyAlignment="1" applyBorder="1" applyFont="1" applyNumberFormat="1">
      <alignment horizontal="center" readingOrder="0" shrinkToFit="0" vertical="center" wrapText="1"/>
    </xf>
    <xf borderId="3" fillId="2" fontId="1" numFmtId="21" xfId="0" applyAlignment="1" applyBorder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8" fillId="6" fontId="2" numFmtId="0" xfId="0" applyAlignment="1" applyBorder="1" applyFill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8" fillId="8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2" fillId="9" fontId="2" numFmtId="0" xfId="0" applyAlignment="1" applyBorder="1" applyFill="1" applyFont="1">
      <alignment horizontal="center" shrinkToFit="0" wrapText="1"/>
    </xf>
    <xf borderId="2" fillId="9" fontId="2" numFmtId="0" xfId="0" applyAlignment="1" applyBorder="1" applyFont="1">
      <alignment horizontal="center" shrinkToFit="0" wrapText="1"/>
    </xf>
    <xf borderId="8" fillId="9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8" fillId="11" fontId="1" numFmtId="0" xfId="0" applyAlignment="1" applyBorder="1" applyFill="1" applyFont="1">
      <alignment horizontal="center" shrinkToFit="0" vertical="center" wrapText="1"/>
    </xf>
    <xf borderId="2" fillId="11" fontId="1" numFmtId="0" xfId="0" applyAlignment="1" applyBorder="1" applyFont="1">
      <alignment horizontal="center" shrinkToFit="0" vertical="center" wrapText="1"/>
    </xf>
    <xf borderId="3" fillId="11" fontId="1" numFmtId="0" xfId="0" applyAlignment="1" applyBorder="1" applyFont="1">
      <alignment horizontal="center" shrinkToFit="0" vertical="center" wrapText="1"/>
    </xf>
    <xf borderId="2" fillId="2" fontId="18" numFmtId="0" xfId="0" applyAlignment="1" applyBorder="1" applyFont="1">
      <alignment horizontal="center" readingOrder="0" shrinkToFit="0" vertical="center" wrapText="1"/>
    </xf>
    <xf borderId="8" fillId="12" fontId="2" numFmtId="0" xfId="0" applyAlignment="1" applyBorder="1" applyFill="1" applyFont="1">
      <alignment horizontal="center" shrinkToFit="0" vertical="center" wrapText="1"/>
    </xf>
    <xf borderId="8" fillId="12" fontId="1" numFmtId="0" xfId="0" applyAlignment="1" applyBorder="1" applyFont="1">
      <alignment horizontal="center" shrinkToFit="0" vertical="center" wrapText="1"/>
    </xf>
    <xf borderId="2" fillId="12" fontId="1" numFmtId="0" xfId="0" applyAlignment="1" applyBorder="1" applyFont="1">
      <alignment horizontal="center" shrinkToFit="0" vertical="center" wrapText="1"/>
    </xf>
    <xf borderId="8" fillId="2" fontId="19" numFmtId="0" xfId="0" applyAlignment="1" applyBorder="1" applyFont="1">
      <alignment horizontal="center" shrinkToFit="0" vertical="center" wrapText="1"/>
    </xf>
    <xf borderId="2" fillId="2" fontId="19" numFmtId="0" xfId="0" applyAlignment="1" applyBorder="1" applyFont="1">
      <alignment horizontal="center" shrinkToFit="0" vertical="center" wrapText="1"/>
    </xf>
    <xf borderId="3" fillId="2" fontId="19" numFmtId="0" xfId="0" applyAlignment="1" applyBorder="1" applyFont="1">
      <alignment horizontal="center" shrinkToFit="0" vertical="center" wrapText="1"/>
    </xf>
    <xf borderId="8" fillId="2" fontId="20" numFmtId="0" xfId="0" applyAlignment="1" applyBorder="1" applyFont="1">
      <alignment horizontal="center" shrinkToFit="0" vertical="center" wrapText="1"/>
    </xf>
    <xf borderId="2" fillId="2" fontId="20" numFmtId="0" xfId="0" applyAlignment="1" applyBorder="1" applyFont="1">
      <alignment horizontal="center" shrinkToFit="0" vertical="center" wrapText="1"/>
    </xf>
    <xf borderId="3" fillId="2" fontId="20" numFmtId="0" xfId="0" applyAlignment="1" applyBorder="1" applyFont="1">
      <alignment horizontal="center" shrinkToFit="0" vertical="center" wrapText="1"/>
    </xf>
    <xf borderId="8" fillId="2" fontId="20" numFmtId="10" xfId="0" applyAlignment="1" applyBorder="1" applyFont="1" applyNumberFormat="1">
      <alignment horizontal="center" shrinkToFit="0" vertical="center" wrapText="1"/>
    </xf>
    <xf borderId="2" fillId="2" fontId="20" numFmtId="10" xfId="0" applyAlignment="1" applyBorder="1" applyFont="1" applyNumberFormat="1">
      <alignment horizontal="center" shrinkToFit="0" vertical="center" wrapText="1"/>
    </xf>
    <xf borderId="3" fillId="2" fontId="20" numFmtId="10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13" fontId="1" numFmtId="0" xfId="0" applyAlignment="1" applyBorder="1" applyFill="1" applyFont="1">
      <alignment horizontal="center" readingOrder="0" shrinkToFit="0" vertical="center" wrapText="1"/>
    </xf>
    <xf borderId="8" fillId="13" fontId="1" numFmtId="0" xfId="0" applyAlignment="1" applyBorder="1" applyFont="1">
      <alignment horizontal="center" readingOrder="0" shrinkToFit="0" vertical="center" wrapText="1"/>
    </xf>
    <xf borderId="2" fillId="2" fontId="1" numFmtId="164" xfId="0" applyAlignment="1" applyBorder="1" applyFont="1" applyNumberFormat="1">
      <alignment horizontal="center" readingOrder="0" shrinkToFit="0" vertical="center" wrapText="1"/>
    </xf>
    <xf borderId="2" fillId="2" fontId="1" numFmtId="165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11" fontId="1" numFmtId="10" xfId="0" applyAlignment="1" applyFont="1" applyNumberFormat="1">
      <alignment horizontal="center" shrinkToFit="0" vertical="center" wrapText="1"/>
    </xf>
    <xf borderId="9" fillId="11" fontId="1" numFmtId="10" xfId="0" applyAlignment="1" applyBorder="1" applyFont="1" applyNumberFormat="1">
      <alignment horizontal="center" shrinkToFit="0" vertical="center" wrapText="1"/>
    </xf>
    <xf borderId="10" fillId="11" fontId="1" numFmtId="10" xfId="0" applyAlignment="1" applyBorder="1" applyFont="1" applyNumberFormat="1">
      <alignment horizontal="center" shrinkToFit="0" vertical="center" wrapText="1"/>
    </xf>
    <xf borderId="0" fillId="0" fontId="1" numFmtId="10" xfId="0" applyAlignment="1" applyFont="1" applyNumberFormat="1">
      <alignment horizontal="center" shrinkToFit="0" vertical="center" wrapText="1"/>
    </xf>
    <xf borderId="9" fillId="0" fontId="1" numFmtId="10" xfId="0" applyAlignment="1" applyBorder="1" applyFont="1" applyNumberFormat="1">
      <alignment horizontal="center" shrinkToFit="0" vertical="center" wrapText="1"/>
    </xf>
    <xf borderId="8" fillId="14" fontId="1" numFmtId="0" xfId="0" applyAlignment="1" applyBorder="1" applyFill="1" applyFont="1">
      <alignment horizontal="center" shrinkToFit="0" vertical="center" wrapText="1"/>
    </xf>
    <xf borderId="2" fillId="14" fontId="1" numFmtId="0" xfId="0" applyAlignment="1" applyBorder="1" applyFont="1">
      <alignment horizontal="center" shrinkToFit="0" vertical="center" wrapText="1"/>
    </xf>
    <xf borderId="3" fillId="14" fontId="1" numFmtId="0" xfId="0" applyAlignment="1" applyBorder="1" applyFont="1">
      <alignment horizontal="center" shrinkToFit="0" vertical="center" wrapText="1"/>
    </xf>
    <xf borderId="8" fillId="15" fontId="1" numFmtId="21" xfId="0" applyAlignment="1" applyBorder="1" applyFill="1" applyFont="1" applyNumberFormat="1">
      <alignment horizontal="center" shrinkToFit="0" vertical="center" wrapText="1"/>
    </xf>
    <xf borderId="2" fillId="15" fontId="1" numFmtId="21" xfId="0" applyAlignment="1" applyBorder="1" applyFont="1" applyNumberFormat="1">
      <alignment horizontal="center" shrinkToFit="0" vertical="center" wrapText="1"/>
    </xf>
    <xf borderId="3" fillId="15" fontId="1" numFmtId="21" xfId="0" applyAlignment="1" applyBorder="1" applyFont="1" applyNumberFormat="1">
      <alignment horizontal="center" shrinkToFit="0" vertical="center" wrapText="1"/>
    </xf>
    <xf borderId="3" fillId="0" fontId="1" numFmtId="21" xfId="0" applyAlignment="1" applyBorder="1" applyFont="1" applyNumberFormat="1">
      <alignment horizontal="center" shrinkToFit="0" vertical="center" wrapText="1"/>
    </xf>
    <xf borderId="8" fillId="0" fontId="1" numFmtId="2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8" fillId="5" fontId="2" numFmtId="0" xfId="0" applyAlignment="1" applyBorder="1" applyFont="1">
      <alignment horizontal="center" readingOrder="0" shrinkToFit="0" vertical="center" wrapText="1"/>
    </xf>
    <xf borderId="8" fillId="7" fontId="2" numFmtId="0" xfId="0" applyAlignment="1" applyBorder="1" applyFont="1">
      <alignment horizontal="center" readingOrder="0" shrinkToFit="0" vertical="center" wrapText="1"/>
    </xf>
    <xf borderId="0" fillId="2" fontId="20" numFmtId="0" xfId="0" applyAlignment="1" applyFont="1">
      <alignment horizontal="left" readingOrder="0"/>
    </xf>
    <xf borderId="8" fillId="0" fontId="18" numFmtId="0" xfId="0" applyAlignment="1" applyBorder="1" applyFont="1">
      <alignment horizontal="center" readingOrder="0" shrinkToFit="0" vertical="center" wrapText="1"/>
    </xf>
    <xf borderId="8" fillId="9" fontId="2" numFmtId="0" xfId="0" applyAlignment="1" applyBorder="1" applyFont="1">
      <alignment horizontal="center" shrinkToFit="0" wrapText="1"/>
    </xf>
    <xf borderId="8" fillId="9" fontId="2" numFmtId="0" xfId="0" applyAlignment="1" applyBorder="1" applyFont="1">
      <alignment horizontal="center" shrinkToFit="0" wrapText="1"/>
    </xf>
    <xf borderId="8" fillId="10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8" fillId="2" fontId="18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2" fillId="8" fontId="19" numFmtId="0" xfId="0" applyAlignment="1" applyBorder="1" applyFont="1">
      <alignment horizontal="center" readingOrder="0" vertical="bottom"/>
    </xf>
    <xf borderId="0" fillId="0" fontId="22" numFmtId="0" xfId="0" applyAlignment="1" applyFont="1">
      <alignment vertical="bottom"/>
    </xf>
    <xf borderId="8" fillId="0" fontId="19" numFmtId="0" xfId="0" applyAlignment="1" applyBorder="1" applyFont="1">
      <alignment horizontal="center" vertical="bottom"/>
    </xf>
    <xf borderId="8" fillId="0" fontId="19" numFmtId="0" xfId="0" applyAlignment="1" applyBorder="1" applyFont="1">
      <alignment vertical="bottom"/>
    </xf>
    <xf borderId="8" fillId="0" fontId="19" numFmtId="0" xfId="0" applyAlignment="1" applyBorder="1" applyFont="1">
      <alignment horizontal="right" shrinkToFit="0" vertical="bottom" wrapText="1"/>
    </xf>
    <xf borderId="8" fillId="0" fontId="22" numFmtId="0" xfId="0" applyAlignment="1" applyBorder="1" applyFont="1">
      <alignment horizontal="right" shrinkToFit="0" vertical="bottom" wrapText="1"/>
    </xf>
    <xf borderId="8" fillId="0" fontId="19" numFmtId="0" xfId="0" applyAlignment="1" applyBorder="1" applyFont="1">
      <alignment shrinkToFit="0" vertical="bottom" wrapText="1"/>
    </xf>
    <xf borderId="0" fillId="0" fontId="22" numFmtId="0" xfId="0" applyFont="1"/>
    <xf borderId="8" fillId="0" fontId="22" numFmtId="166" xfId="0" applyAlignment="1" applyBorder="1" applyFont="1" applyNumberFormat="1">
      <alignment horizontal="center" vertical="bottom"/>
    </xf>
    <xf borderId="8" fillId="0" fontId="22" numFmtId="10" xfId="0" applyAlignment="1" applyBorder="1" applyFont="1" applyNumberFormat="1">
      <alignment horizontal="center" vertical="bottom"/>
    </xf>
    <xf borderId="8" fillId="0" fontId="19" numFmtId="10" xfId="0" applyAlignment="1" applyBorder="1" applyFont="1" applyNumberFormat="1">
      <alignment horizontal="right" shrinkToFit="0" vertical="bottom" wrapText="1"/>
    </xf>
    <xf borderId="8" fillId="0" fontId="22" numFmtId="10" xfId="0" applyAlignment="1" applyBorder="1" applyFont="1" applyNumberFormat="1">
      <alignment horizontal="right" shrinkToFit="0" vertical="bottom" wrapText="1"/>
    </xf>
    <xf borderId="8" fillId="2" fontId="22" numFmtId="0" xfId="0" applyAlignment="1" applyBorder="1" applyFont="1">
      <alignment vertical="bottom"/>
    </xf>
    <xf borderId="8" fillId="2" fontId="22" numFmtId="10" xfId="0" applyAlignment="1" applyBorder="1" applyFont="1" applyNumberFormat="1">
      <alignment horizontal="right" readingOrder="0" vertical="bottom"/>
    </xf>
    <xf borderId="8" fillId="2" fontId="22" numFmtId="0" xfId="0" applyAlignment="1" applyBorder="1" applyFont="1">
      <alignment horizontal="right" readingOrder="0" vertical="bottom"/>
    </xf>
    <xf borderId="8" fillId="2" fontId="22" numFmtId="46" xfId="0" applyAlignment="1" applyBorder="1" applyFont="1" applyNumberFormat="1">
      <alignment horizontal="right" readingOrder="0" vertical="bottom"/>
    </xf>
    <xf borderId="8" fillId="0" fontId="22" numFmtId="0" xfId="0" applyAlignment="1" applyBorder="1" applyFont="1">
      <alignment readingOrder="0" vertical="bottom"/>
    </xf>
    <xf borderId="8" fillId="0" fontId="22" numFmtId="10" xfId="0" applyAlignment="1" applyBorder="1" applyFont="1" applyNumberFormat="1">
      <alignment readingOrder="0" vertical="bottom"/>
    </xf>
    <xf borderId="8" fillId="0" fontId="22" numFmtId="46" xfId="0" applyAlignment="1" applyBorder="1" applyFont="1" applyNumberFormat="1">
      <alignment readingOrder="0" vertical="bottom"/>
    </xf>
    <xf borderId="8" fillId="11" fontId="19" numFmtId="166" xfId="0" applyAlignment="1" applyBorder="1" applyFont="1" applyNumberFormat="1">
      <alignment horizontal="right" readingOrder="0" vertical="bottom"/>
    </xf>
    <xf borderId="8" fillId="2" fontId="22" numFmtId="10" xfId="0" applyAlignment="1" applyBorder="1" applyFont="1" applyNumberFormat="1">
      <alignment readingOrder="0" vertical="bottom"/>
    </xf>
    <xf borderId="8" fillId="2" fontId="22" numFmtId="0" xfId="0" applyAlignment="1" applyBorder="1" applyFont="1">
      <alignment readingOrder="0" vertical="bottom"/>
    </xf>
    <xf borderId="8" fillId="2" fontId="22" numFmtId="46" xfId="0" applyAlignment="1" applyBorder="1" applyFont="1" applyNumberFormat="1">
      <alignment readingOrder="0" vertical="bottom"/>
    </xf>
    <xf borderId="8" fillId="2" fontId="19" numFmtId="10" xfId="0" applyBorder="1" applyFont="1" applyNumberFormat="1"/>
    <xf borderId="8" fillId="2" fontId="19" numFmtId="0" xfId="0" applyBorder="1" applyFont="1"/>
    <xf borderId="8" fillId="2" fontId="19" numFmtId="21" xfId="0" applyBorder="1" applyFont="1" applyNumberFormat="1"/>
    <xf borderId="8" fillId="2" fontId="22" numFmtId="10" xfId="0" applyAlignment="1" applyBorder="1" applyFont="1" applyNumberFormat="1">
      <alignment vertical="bottom"/>
    </xf>
    <xf borderId="8" fillId="2" fontId="22" numFmtId="46" xfId="0" applyAlignment="1" applyBorder="1" applyFont="1" applyNumberFormat="1">
      <alignment vertical="bottom"/>
    </xf>
    <xf borderId="8" fillId="2" fontId="22" numFmtId="21" xfId="0" applyAlignment="1" applyBorder="1" applyFont="1" applyNumberFormat="1">
      <alignment vertical="bottom"/>
    </xf>
    <xf borderId="0" fillId="0" fontId="22" numFmtId="46" xfId="0" applyAlignment="1" applyFont="1" applyNumberFormat="1">
      <alignment vertical="bottom"/>
    </xf>
    <xf borderId="8" fillId="2" fontId="19" numFmtId="0" xfId="0" applyAlignment="1" applyBorder="1" applyFont="1">
      <alignment vertical="bottom"/>
    </xf>
    <xf borderId="8" fillId="11" fontId="22" numFmtId="0" xfId="0" applyAlignment="1" applyBorder="1" applyFont="1">
      <alignment readingOrder="0" vertical="bottom"/>
    </xf>
    <xf borderId="8" fillId="2" fontId="19" numFmtId="166" xfId="0" applyAlignment="1" applyBorder="1" applyFont="1" applyNumberFormat="1">
      <alignment horizontal="right" readingOrder="0" vertical="bottom"/>
    </xf>
    <xf borderId="8" fillId="2" fontId="19" numFmtId="0" xfId="0" applyAlignment="1" applyBorder="1" applyFont="1">
      <alignment readingOrder="0" vertical="bottom"/>
    </xf>
    <xf borderId="0" fillId="0" fontId="22" numFmtId="10" xfId="0" applyAlignment="1" applyFont="1" applyNumberFormat="1">
      <alignment vertical="bottom"/>
    </xf>
    <xf borderId="0" fillId="2" fontId="22" numFmtId="0" xfId="0" applyAlignment="1" applyFont="1">
      <alignment vertical="bottom"/>
    </xf>
    <xf borderId="0" fillId="2" fontId="22" numFmtId="46" xfId="0" applyAlignment="1" applyFont="1" applyNumberFormat="1">
      <alignment vertical="bottom"/>
    </xf>
    <xf borderId="0" fillId="2" fontId="1" numFmtId="0" xfId="0" applyFont="1"/>
    <xf borderId="0" fillId="0" fontId="22" numFmtId="21" xfId="0" applyAlignment="1" applyFont="1" applyNumberFormat="1">
      <alignment vertical="bottom"/>
    </xf>
    <xf borderId="0" fillId="0" fontId="22" numFmtId="166" xfId="0" applyAlignment="1" applyFont="1" applyNumberFormat="1">
      <alignment vertical="bottom"/>
    </xf>
    <xf borderId="8" fillId="0" fontId="22" numFmtId="10" xfId="0" applyAlignment="1" applyBorder="1" applyFont="1" applyNumberFormat="1">
      <alignment vertical="bottom"/>
    </xf>
    <xf borderId="8" fillId="0" fontId="22" numFmtId="0" xfId="0" applyAlignment="1" applyBorder="1" applyFont="1">
      <alignment vertical="bottom"/>
    </xf>
    <xf borderId="8" fillId="0" fontId="22" numFmtId="21" xfId="0" applyAlignment="1" applyBorder="1" applyFont="1" applyNumberFormat="1">
      <alignment vertical="bottom"/>
    </xf>
    <xf borderId="8" fillId="0" fontId="18" numFmtId="10" xfId="0" applyAlignment="1" applyBorder="1" applyFont="1" applyNumberFormat="1">
      <alignment vertical="bottom"/>
    </xf>
    <xf borderId="8" fillId="0" fontId="18" numFmtId="0" xfId="0" applyAlignment="1" applyBorder="1" applyFont="1">
      <alignment vertical="bottom"/>
    </xf>
    <xf borderId="8" fillId="0" fontId="18" numFmtId="21" xfId="0" applyAlignment="1" applyBorder="1" applyFont="1" applyNumberFormat="1">
      <alignment vertical="bottom"/>
    </xf>
    <xf borderId="8" fillId="0" fontId="1" numFmtId="0" xfId="0" applyBorder="1" applyFont="1"/>
    <xf borderId="8" fillId="0" fontId="22" numFmtId="0" xfId="0" applyAlignment="1" applyBorder="1" applyFont="1">
      <alignment horizontal="center" shrinkToFit="0" vertical="bottom" wrapText="1"/>
    </xf>
    <xf borderId="8" fillId="0" fontId="19" numFmtId="0" xfId="0" applyAlignment="1" applyBorder="1" applyFont="1">
      <alignment horizontal="center" shrinkToFit="0" vertical="bottom" wrapText="1"/>
    </xf>
    <xf borderId="0" fillId="0" fontId="1" numFmtId="0" xfId="0" applyFont="1"/>
    <xf borderId="8" fillId="0" fontId="19" numFmtId="0" xfId="0" applyAlignment="1" applyBorder="1" applyFont="1">
      <alignment readingOrder="0" vertical="bottom"/>
    </xf>
    <xf borderId="8" fillId="2" fontId="19" numFmtId="46" xfId="0" applyBorder="1" applyFont="1" applyNumberFormat="1"/>
    <xf borderId="8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'Статистика'!$G$3:$G$15</c:f>
            </c:strRef>
          </c:cat>
          <c:val>
            <c:numRef>
              <c:f>'Статистика'!$H$3:$H$15</c:f>
              <c:numCache/>
            </c:numRef>
          </c:val>
          <c:smooth val="0"/>
        </c:ser>
        <c:axId val="1387383177"/>
        <c:axId val="965637609"/>
      </c:lineChart>
      <c:catAx>
        <c:axId val="1387383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637609"/>
      </c:catAx>
      <c:valAx>
        <c:axId val="96563760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383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'Статистика'!$G$3:$G$15</c:f>
            </c:strRef>
          </c:cat>
          <c:val>
            <c:numRef>
              <c:f>'Статистика'!$I$3:$I$15</c:f>
              <c:numCache/>
            </c:numRef>
          </c:val>
          <c:smooth val="0"/>
        </c:ser>
        <c:axId val="1219238725"/>
        <c:axId val="1196684070"/>
      </c:lineChart>
      <c:catAx>
        <c:axId val="1219238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684070"/>
      </c:catAx>
      <c:valAx>
        <c:axId val="1196684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238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'Сводная'!$H$1</c:f>
            </c:strRef>
          </c:tx>
          <c:marker>
            <c:symbol val="none"/>
          </c:marker>
          <c:cat>
            <c:strRef>
              <c:f>'Сводная'!$G$2:$G$7</c:f>
            </c:strRef>
          </c:cat>
          <c:val>
            <c:numRef>
              <c:f>'Сводная'!$H$2:$H$7</c:f>
              <c:numCache/>
            </c:numRef>
          </c:val>
          <c:smooth val="0"/>
        </c:ser>
        <c:axId val="35246180"/>
        <c:axId val="1578821724"/>
      </c:lineChart>
      <c:catAx>
        <c:axId val="35246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821724"/>
      </c:catAx>
      <c:valAx>
        <c:axId val="157882172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246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'Сводная'!$I$1</c:f>
            </c:strRef>
          </c:tx>
          <c:marker>
            <c:symbol val="none"/>
          </c:marker>
          <c:cat>
            <c:strRef>
              <c:f>'Сводная'!$G$2:$G$7</c:f>
            </c:strRef>
          </c:cat>
          <c:val>
            <c:numRef>
              <c:f>'Сводная'!$I$2:$I$7</c:f>
              <c:numCache/>
            </c:numRef>
          </c:val>
          <c:smooth val="0"/>
        </c:ser>
        <c:axId val="584221717"/>
        <c:axId val="901862735"/>
      </c:lineChart>
      <c:catAx>
        <c:axId val="5842217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862735"/>
      </c:catAx>
      <c:valAx>
        <c:axId val="901862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2217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17</xdr:row>
      <xdr:rowOff>180975</xdr:rowOff>
    </xdr:from>
    <xdr:ext cx="2733675" cy="16859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857250</xdr:colOff>
      <xdr:row>18</xdr:row>
      <xdr:rowOff>38100</xdr:rowOff>
    </xdr:from>
    <xdr:ext cx="2686050" cy="16859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10</xdr:row>
      <xdr:rowOff>57150</xdr:rowOff>
    </xdr:from>
    <xdr:ext cx="2505075" cy="154305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581025</xdr:colOff>
      <xdr:row>10</xdr:row>
      <xdr:rowOff>66675</xdr:rowOff>
    </xdr:from>
    <xdr:ext cx="2438400" cy="15430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mpbx.cvt.ru:5000/recordings/download?f=%2Fopt%2Fnaumen%2Fnauphone%2Fspool%2Fnaubuddyd%2Fmp3%2Fnauss_1608540568_89_189548.wav" TargetMode="External"/><Relationship Id="rId42" Type="http://schemas.openxmlformats.org/officeDocument/2006/relationships/hyperlink" Target="http://impbx.cvt.ru:5000/recordings/download?f=%2Fopt%2Fnaumen%2Fnauphone%2Fspool%2Fnaubuddyd%2Fmp3%2Fnauss_1608547190_993_190328.wav" TargetMode="External"/><Relationship Id="rId41" Type="http://schemas.openxmlformats.org/officeDocument/2006/relationships/hyperlink" Target="http://impbx.cvt.ru:5000/recordings/download?f=%2Fopt%2Fnaumen%2Fnauphone%2Fspool%2Fnaubuddyd%2Fmp3%2Fnauss_1608546104_982_190214.wav" TargetMode="External"/><Relationship Id="rId44" Type="http://schemas.openxmlformats.org/officeDocument/2006/relationships/hyperlink" Target="http://impbx.cvt.ru:5000/recordings/download?f=%2Fopt%2Fnaumen%2Fnauphone%2Fspool%2Fnaubuddyd%2Fmp3%2Fnauss_1608565894_759_192376.wav" TargetMode="External"/><Relationship Id="rId43" Type="http://schemas.openxmlformats.org/officeDocument/2006/relationships/hyperlink" Target="http://impbx.cvt.ru:5000/recordings/download?f=%2Fopt%2Fnaumen%2Fnauphone%2Fspool%2Fnaubuddyd%2Fmp3%2Fnauss_1608559931_470_191838.wav" TargetMode="External"/><Relationship Id="rId46" Type="http://schemas.openxmlformats.org/officeDocument/2006/relationships/hyperlink" Target="http://impbx.cvt.ru:5000/recordings/download?f=%2Fopt%2Fnaumen%2Fnauphone%2Fspool%2Fnaubuddyd%2Fmp3%2Fnauss_1608626728_498_193700.wav" TargetMode="External"/><Relationship Id="rId45" Type="http://schemas.openxmlformats.org/officeDocument/2006/relationships/hyperlink" Target="http://impbx.cvt.ru:5000/recordings/download?f=%2Fopt%2Fnaumen%2Fnauphone%2Fspool%2Fnaubuddyd%2Fmp3%2Fnauss_1608620716_533_193106.wav" TargetMode="External"/><Relationship Id="rId1" Type="http://schemas.openxmlformats.org/officeDocument/2006/relationships/hyperlink" Target="http://impbx.cvt.ru:5000/recordings/download?f=%2Fopt%2Fnaumen%2Fnauphone%2Fspool%2Fnaubuddyd%2Fmp3%2Fnauss_1606807528_761_122196.wav" TargetMode="External"/><Relationship Id="rId2" Type="http://schemas.openxmlformats.org/officeDocument/2006/relationships/hyperlink" Target="http://impbx.cvt.ru:5000/recordings/download?f=%2Fopt%2Fnaumen%2Fnauphone%2Fspool%2Fnaubuddyd%2Fmp3%2Fnauss_1606827119_672_123908.wav" TargetMode="External"/><Relationship Id="rId3" Type="http://schemas.openxmlformats.org/officeDocument/2006/relationships/hyperlink" Target="http://impbx.cvt.ru:5000/recordings/download?f=%2Fopt%2Fnaumen%2Fnauphone%2Fspool%2Fnaubuddyd%2Fmp3%2Fnauss_1606896282_961_125614.wav" TargetMode="External"/><Relationship Id="rId4" Type="http://schemas.openxmlformats.org/officeDocument/2006/relationships/hyperlink" Target="http://impbx.cvt.ru:5000/recordings/download?f=%2Fopt%2Fnaumen%2Fnauphone%2Fspool%2Fnaubuddyd%2Fmp3%2Fnauss_1606919839_379_128114.wav" TargetMode="External"/><Relationship Id="rId9" Type="http://schemas.openxmlformats.org/officeDocument/2006/relationships/hyperlink" Target="http://impbx.cvt.ru:5000/recordings/download?f=%2Fopt%2Fnaumen%2Fnauphone%2Fspool%2Fnaubuddyd%2Fmp3%2Fnauss_1607090599_353_136268.wav" TargetMode="External"/><Relationship Id="rId48" Type="http://schemas.openxmlformats.org/officeDocument/2006/relationships/hyperlink" Target="http://impbx.cvt.ru:5000/recordings/download?f=%2Fopt%2Fnaumen%2Fnauphone%2Fspool%2Fnaubuddyd%2Fmp3%2Fnauss_1608632131_317_194300.wav" TargetMode="External"/><Relationship Id="rId47" Type="http://schemas.openxmlformats.org/officeDocument/2006/relationships/hyperlink" Target="http://impbx.cvt.ru:5000/recordings/download?f=%2Fopt%2Fnaumen%2Fnauphone%2Fspool%2Fnaubuddyd%2Fmp3%2Fnauss_1608630293_178_194036.wav" TargetMode="External"/><Relationship Id="rId49" Type="http://schemas.openxmlformats.org/officeDocument/2006/relationships/hyperlink" Target="http://impbx.cvt.ru:5000/recordings/download?f=%2Fopt%2Fnaumen%2Fnauphone%2Fspool%2Fnaubuddyd%2Fmp3%2Fnauss_1608639835_898_195130.wav" TargetMode="External"/><Relationship Id="rId5" Type="http://schemas.openxmlformats.org/officeDocument/2006/relationships/hyperlink" Target="http://impbx.cvt.ru:5000/recordings/download?f=%2Fopt%2Fnaumen%2Fnauphone%2Fspool%2Fnaubuddyd%2Fmp3%2Fnauss_1606990614_823_130376.wav" TargetMode="External"/><Relationship Id="rId6" Type="http://schemas.openxmlformats.org/officeDocument/2006/relationships/hyperlink" Target="http://impbx.cvt.ru:5000/recordings/download?f=%2Fopt%2Fnaumen%2Fnauphone%2Fspool%2Fnaubuddyd%2Fmp3%2Fnauss_1606999168_472_131862.wav" TargetMode="External"/><Relationship Id="rId7" Type="http://schemas.openxmlformats.org/officeDocument/2006/relationships/hyperlink" Target="http://impbx.cvt.ru:5000/recordings/download?f=%2Fopt%2Fnaumen%2Fnauphone%2Fspool%2Fnaubuddyd%2Fmp3%2Fnauss_1607070712_364_134280.wav" TargetMode="External"/><Relationship Id="rId8" Type="http://schemas.openxmlformats.org/officeDocument/2006/relationships/hyperlink" Target="http://impbx.cvt.ru:5000/recordings/download?f=%2Fopt%2Fnaumen%2Fnauphone%2Fspool%2Fnaubuddyd%2Fmp3%2Fnauss_1607073963_708_134602.wav" TargetMode="External"/><Relationship Id="rId31" Type="http://schemas.openxmlformats.org/officeDocument/2006/relationships/hyperlink" Target="http://impbx.cvt.ru:5000/recordings/download?f=%2Fopt%2Fnaumen%2Fnauphone%2Fspool%2Fnaubuddyd%2Fmp3%2Fnauss_1608115025_419_175610.wav" TargetMode="External"/><Relationship Id="rId30" Type="http://schemas.openxmlformats.org/officeDocument/2006/relationships/hyperlink" Target="http://impbx.cvt.ru:5000/recordings/download?f=%2Fopt%2Fnaumen%2Fnauphone%2Fspool%2Fnaubuddyd%2Fmp3%2Fnauss_1608108530_688_175032.wav" TargetMode="External"/><Relationship Id="rId33" Type="http://schemas.openxmlformats.org/officeDocument/2006/relationships/hyperlink" Target="http://impbx.cvt.ru:5000/recordings/download?f=%2Fopt%2Fnaumen%2Fnauphone%2Fspool%2Fnaubuddyd%2Fmp3%2Fnauss_1608131543_283_177324.wav" TargetMode="External"/><Relationship Id="rId32" Type="http://schemas.openxmlformats.org/officeDocument/2006/relationships/hyperlink" Target="http://impbx.cvt.ru:5000/recordings/download?f=%2Fopt%2Fnaumen%2Fnauphone%2Fspool%2Fnaubuddyd%2Fmp3%2Fnauss_1608127121_217_176916.wav" TargetMode="External"/><Relationship Id="rId35" Type="http://schemas.openxmlformats.org/officeDocument/2006/relationships/hyperlink" Target="http://impbx.cvt.ru:5000/recordings/download?f=%2Fopt%2Fnaumen%2Fnauphone%2Fspool%2Fnaubuddyd%2Fmp3%2Fnauss_1608216270_745_180602.wav" TargetMode="External"/><Relationship Id="rId34" Type="http://schemas.openxmlformats.org/officeDocument/2006/relationships/hyperlink" Target="http://impbx.cvt.ru:5000/recordings/download?f=%2Fopt%2Fnaumen%2Fnauphone%2Fspool%2Fnaubuddyd%2Fmp3%2Fnauss_1608205022_815_179470.wav" TargetMode="External"/><Relationship Id="rId37" Type="http://schemas.openxmlformats.org/officeDocument/2006/relationships/hyperlink" Target="http://impbx.cvt.ru:5000/recordings/download?f=%2Fopt%2Fnaumen%2Fnauphone%2Fspool%2Fnaubuddyd%2Fmp3%2Fnauss_1608466829_324_187794.wav" TargetMode="External"/><Relationship Id="rId36" Type="http://schemas.openxmlformats.org/officeDocument/2006/relationships/hyperlink" Target="http://impbx.cvt.ru:5000/recordings/download?f=%2Fopt%2Fnaumen%2Fnauphone%2Fspool%2Fnaubuddyd%2Fmp3%2Fnauss_1608452870_205_186942.wav" TargetMode="External"/><Relationship Id="rId39" Type="http://schemas.openxmlformats.org/officeDocument/2006/relationships/hyperlink" Target="http://impbx.cvt.ru:5000/recordings/download?f=%2Fopt%2Fnaumen%2Fnauphone%2Fspool%2Fnaubuddyd%2Fmp3%2Fnauss_1608539496_605_189344.wav" TargetMode="External"/><Relationship Id="rId38" Type="http://schemas.openxmlformats.org/officeDocument/2006/relationships/hyperlink" Target="http://impbx.cvt.ru:5000/recordings/download?f=%2Fopt%2Fnaumen%2Fnauphone%2Fspool%2Fnaubuddyd%2Fmp3%2Fnauss_1608467053_850_187824.wav" TargetMode="External"/><Relationship Id="rId20" Type="http://schemas.openxmlformats.org/officeDocument/2006/relationships/hyperlink" Target="http://impbx.cvt.ru:5000/recordings/download?f=%2Fopt%2Fnaumen%2Fnauphone%2Fspool%2Fnaubuddyd%2Fmp3%2Fnauss_1607585528_396_155024.wav" TargetMode="External"/><Relationship Id="rId22" Type="http://schemas.openxmlformats.org/officeDocument/2006/relationships/hyperlink" Target="http://impbx.cvt.ru:5000/recordings/download?f=%2Fopt%2Fnaumen%2Fnauphone%2Fspool%2Fnaubuddyd%2Fmp3%2Fnauss_1607865569_448_165270.wav" TargetMode="External"/><Relationship Id="rId21" Type="http://schemas.openxmlformats.org/officeDocument/2006/relationships/hyperlink" Target="http://impbx.cvt.ru:5000/recordings/download?f=%2Fopt%2Fnaumen%2Fnauphone%2Fspool%2Fnaubuddyd%2Fmp3%2Fnauss_1607847895_681_164394.wav" TargetMode="External"/><Relationship Id="rId24" Type="http://schemas.openxmlformats.org/officeDocument/2006/relationships/hyperlink" Target="http://impbx.cvt.ru:5000/recordings/download?f=%2Fopt%2Fnaumen%2Fnauphone%2Fspool%2Fnaubuddyd%2Fmp3%2Fnauss_1607936253_89_166606.wav" TargetMode="External"/><Relationship Id="rId23" Type="http://schemas.openxmlformats.org/officeDocument/2006/relationships/hyperlink" Target="http://impbx.cvt.ru:5000/recordings/download?f=%2Fopt%2Fnaumen%2Fnauphone%2Fspool%2Fnaubuddyd%2Fmp3%2Fnauss_1607932981_105_166348.wav" TargetMode="External"/><Relationship Id="rId26" Type="http://schemas.openxmlformats.org/officeDocument/2006/relationships/hyperlink" Target="http://impbx.cvt.ru:5000/recordings/download?f=%2Fopt%2Fnaumen%2Fnauphone%2Fspool%2Fnaubuddyd%2Fmp3%2Fnauss_1607956376_624_168384.wav" TargetMode="External"/><Relationship Id="rId25" Type="http://schemas.openxmlformats.org/officeDocument/2006/relationships/hyperlink" Target="http://impbx.cvt.ru:5000/recordings/download?f=%2Fopt%2Fnaumen%2Fnauphone%2Fspool%2Fnaubuddyd%2Fmp3%2Fnauss_1607942453_958_167156.wav" TargetMode="External"/><Relationship Id="rId28" Type="http://schemas.openxmlformats.org/officeDocument/2006/relationships/hyperlink" Target="http://impbx.cvt.ru:5000/recordings/download?f=%2Fopt%2Fnaumen%2Fnauphone%2Fspool%2Fnaubuddyd%2Fmp3%2Fnauss_1608024626_772_170144.wav" TargetMode="External"/><Relationship Id="rId27" Type="http://schemas.openxmlformats.org/officeDocument/2006/relationships/hyperlink" Target="http://impbx.cvt.ru:5000/recordings/download?f=%2Fopt%2Fnaumen%2Fnauphone%2Fspool%2Fnaubuddyd%2Fmp3%2Fnauss_1608018377_140_169520.wav" TargetMode="External"/><Relationship Id="rId29" Type="http://schemas.openxmlformats.org/officeDocument/2006/relationships/hyperlink" Target="http://impbx.cvt.ru:5000/recordings/download?f=%2Fopt%2Fnaumen%2Fnauphone%2Fspool%2Fnaubuddyd%2Fmp3%2Fnauss_1608030129_543_170620.wav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://impbx.cvt.ru:5000/recordings/download?f=%2Fopt%2Fnaumen%2Fnauphone%2Fspool%2Fnaubuddyd%2Fmp3%2Fnauss_1607352043_582_147308.wav" TargetMode="External"/><Relationship Id="rId10" Type="http://schemas.openxmlformats.org/officeDocument/2006/relationships/hyperlink" Target="http://impbx.cvt.ru:5000/recordings/download?f=%2Fopt%2Fnaumen%2Fnauphone%2Fspool%2Fnaubuddyd%2Fmp3%2Fnauss_1607324592_311_140990.wav" TargetMode="External"/><Relationship Id="rId13" Type="http://schemas.openxmlformats.org/officeDocument/2006/relationships/hyperlink" Target="http://impbx.cvt.ru:5000/recordings/download?f=%2Fopt%2Fnaumen%2Fnauphone%2Fspool%2Fnaubuddyd%2Fmp3%2Fnauss_1607417307_302_148916.wav" TargetMode="External"/><Relationship Id="rId12" Type="http://schemas.openxmlformats.org/officeDocument/2006/relationships/hyperlink" Target="http://impbx.cvt.ru:5000/recordings/download?f=%2Fopt%2Fnaumen%2Fnauphone%2Fspool%2Fnaubuddyd%2Fmp3%2Fnauss_1607412306_305_148334.wav" TargetMode="External"/><Relationship Id="rId15" Type="http://schemas.openxmlformats.org/officeDocument/2006/relationships/hyperlink" Target="http://impbx.cvt.ru:5000/recordings/download?f=%2Fopt%2Fnaumen%2Fnauphone%2Fspool%2Fnaubuddyd%2Fmp3%2Fnauss_1607435038_845_150580.wav" TargetMode="External"/><Relationship Id="rId14" Type="http://schemas.openxmlformats.org/officeDocument/2006/relationships/hyperlink" Target="http://impbx.cvt.ru:5000/recordings/download?f=%2Fopt%2Fnaumen%2Fnauphone%2Fspool%2Fnaubuddyd%2Fmp3%2Fnauss_1607429475_785_150098.wav" TargetMode="External"/><Relationship Id="rId17" Type="http://schemas.openxmlformats.org/officeDocument/2006/relationships/hyperlink" Target="http://impbx.cvt.ru:5000/recordings/download?f=%2Fopt%2Fnaumen%2Fnauphone%2Fspool%2Fnaubuddyd%2Fmp3%2Fnauss_1607505933_896_152312.wav" TargetMode="External"/><Relationship Id="rId16" Type="http://schemas.openxmlformats.org/officeDocument/2006/relationships/hyperlink" Target="http://impbx.cvt.ru:5000/recordings/download?f=%2Fopt%2Fnaumen%2Fnauphone%2Fspool%2Fnaubuddyd%2Fmp3%2Fnauss_1607504440_643_152198.wav" TargetMode="External"/><Relationship Id="rId19" Type="http://schemas.openxmlformats.org/officeDocument/2006/relationships/hyperlink" Target="http://impbx.cvt.ru:5000/recordings/download?f=%2Fopt%2Fnaumen%2Fnauphone%2Fspool%2Fnaubuddyd%2Fmp3%2Fnauss_1607521966_731_153986.wav" TargetMode="External"/><Relationship Id="rId18" Type="http://schemas.openxmlformats.org/officeDocument/2006/relationships/hyperlink" Target="http://impbx.cvt.ru:5000/recordings/download?f=%2Fopt%2Fnaumen%2Fnauphone%2Fspool%2Fnaubuddyd%2Fmp3%2Fnauss_1607508690_623_152614.wa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0"/>
    <col customWidth="1" min="2" max="3" width="4.29"/>
    <col customWidth="1" min="4" max="4" width="60.71"/>
  </cols>
  <sheetData>
    <row r="1">
      <c r="A1" s="1"/>
      <c r="B1" s="2" t="s">
        <v>0</v>
      </c>
      <c r="C1" s="2" t="s">
        <v>1</v>
      </c>
      <c r="D1" s="3" t="s">
        <v>2</v>
      </c>
      <c r="E1" s="4">
        <v>44166.0</v>
      </c>
      <c r="F1" s="5"/>
      <c r="G1" s="6"/>
      <c r="H1" s="7">
        <v>44167.0</v>
      </c>
      <c r="I1" s="5"/>
      <c r="J1" s="6"/>
      <c r="K1" s="7">
        <v>44168.0</v>
      </c>
      <c r="L1" s="5"/>
      <c r="M1" s="6"/>
      <c r="N1" s="8">
        <v>44169.0</v>
      </c>
      <c r="O1" s="9"/>
      <c r="P1" s="5"/>
      <c r="Q1" s="6"/>
      <c r="R1" s="8">
        <v>44172.0</v>
      </c>
      <c r="S1" s="5"/>
      <c r="T1" s="10"/>
      <c r="U1" s="11">
        <v>44173.0</v>
      </c>
      <c r="V1" s="9"/>
      <c r="W1" s="9"/>
      <c r="X1" s="5"/>
      <c r="Y1" s="10"/>
      <c r="Z1" s="11">
        <v>44174.0</v>
      </c>
      <c r="AA1" s="9"/>
      <c r="AB1" s="9"/>
      <c r="AC1" s="5"/>
      <c r="AD1" s="10"/>
      <c r="AE1" s="12">
        <v>44175.0</v>
      </c>
      <c r="AF1" s="10"/>
      <c r="AG1" s="13">
        <v>44178.0</v>
      </c>
      <c r="AH1" s="5"/>
      <c r="AI1" s="10"/>
      <c r="AJ1" s="12">
        <v>44179.0</v>
      </c>
      <c r="AK1" s="9"/>
      <c r="AL1" s="9"/>
      <c r="AM1" s="5"/>
      <c r="AN1" s="10"/>
      <c r="AO1" s="14">
        <v>44180.0</v>
      </c>
      <c r="AR1" s="10"/>
      <c r="AS1" s="14">
        <v>44181.0</v>
      </c>
      <c r="AW1" s="10"/>
      <c r="AX1" s="14">
        <v>44182.0</v>
      </c>
      <c r="AZ1" s="10"/>
      <c r="BA1" s="14">
        <v>44185.0</v>
      </c>
      <c r="BD1" s="10"/>
      <c r="BE1" s="14">
        <v>44186.0</v>
      </c>
      <c r="BK1" s="10"/>
      <c r="BL1" s="12">
        <v>44187.0</v>
      </c>
      <c r="BM1" s="9"/>
      <c r="BN1" s="9"/>
      <c r="BO1" s="5"/>
      <c r="BP1" s="15"/>
      <c r="BQ1" s="10"/>
      <c r="BR1" s="15"/>
      <c r="BS1" s="15"/>
      <c r="BT1" s="15"/>
      <c r="BU1" s="15"/>
    </row>
    <row r="2">
      <c r="A2" s="15"/>
      <c r="B2" s="16"/>
      <c r="C2" s="16"/>
      <c r="D2" s="17" t="s">
        <v>3</v>
      </c>
      <c r="E2" s="18" t="s">
        <v>4</v>
      </c>
      <c r="F2" s="19" t="s">
        <v>5</v>
      </c>
      <c r="G2" s="10"/>
      <c r="H2" s="20" t="s">
        <v>6</v>
      </c>
      <c r="I2" s="19" t="s">
        <v>7</v>
      </c>
      <c r="J2" s="10"/>
      <c r="K2" s="20" t="s">
        <v>8</v>
      </c>
      <c r="L2" s="19" t="s">
        <v>9</v>
      </c>
      <c r="M2" s="10"/>
      <c r="N2" s="20" t="s">
        <v>10</v>
      </c>
      <c r="O2" s="21" t="s">
        <v>11</v>
      </c>
      <c r="P2" s="19" t="s">
        <v>12</v>
      </c>
      <c r="Q2" s="10"/>
      <c r="R2" s="20" t="s">
        <v>13</v>
      </c>
      <c r="S2" s="21" t="s">
        <v>14</v>
      </c>
      <c r="T2" s="10"/>
      <c r="U2" s="20" t="s">
        <v>15</v>
      </c>
      <c r="V2" s="20" t="s">
        <v>16</v>
      </c>
      <c r="W2" s="20" t="s">
        <v>17</v>
      </c>
      <c r="X2" s="20" t="s">
        <v>18</v>
      </c>
      <c r="Y2" s="10"/>
      <c r="Z2" s="22" t="s">
        <v>19</v>
      </c>
      <c r="AA2" s="22" t="s">
        <v>20</v>
      </c>
      <c r="AB2" s="20" t="s">
        <v>21</v>
      </c>
      <c r="AC2" s="20" t="s">
        <v>22</v>
      </c>
      <c r="AD2" s="10"/>
      <c r="AE2" s="23" t="s">
        <v>23</v>
      </c>
      <c r="AF2" s="10"/>
      <c r="AG2" s="20" t="s">
        <v>24</v>
      </c>
      <c r="AH2" s="20" t="s">
        <v>25</v>
      </c>
      <c r="AI2" s="10"/>
      <c r="AJ2" s="20" t="s">
        <v>26</v>
      </c>
      <c r="AK2" s="20" t="s">
        <v>27</v>
      </c>
      <c r="AL2" s="20" t="s">
        <v>28</v>
      </c>
      <c r="AM2" s="20" t="s">
        <v>29</v>
      </c>
      <c r="AN2" s="10"/>
      <c r="AO2" s="24" t="s">
        <v>30</v>
      </c>
      <c r="AP2" s="22" t="s">
        <v>31</v>
      </c>
      <c r="AQ2" s="22" t="s">
        <v>32</v>
      </c>
      <c r="AR2" s="10"/>
      <c r="AS2" s="22" t="s">
        <v>33</v>
      </c>
      <c r="AT2" s="24" t="s">
        <v>34</v>
      </c>
      <c r="AU2" s="22" t="s">
        <v>35</v>
      </c>
      <c r="AV2" s="24" t="s">
        <v>36</v>
      </c>
      <c r="AW2" s="10"/>
      <c r="AX2" s="25" t="s">
        <v>37</v>
      </c>
      <c r="AY2" s="25" t="s">
        <v>38</v>
      </c>
      <c r="AZ2" s="10"/>
      <c r="BA2" s="25" t="s">
        <v>39</v>
      </c>
      <c r="BB2" s="25" t="s">
        <v>40</v>
      </c>
      <c r="BC2" s="25" t="s">
        <v>41</v>
      </c>
      <c r="BD2" s="10"/>
      <c r="BE2" s="26" t="s">
        <v>42</v>
      </c>
      <c r="BF2" s="26" t="s">
        <v>43</v>
      </c>
      <c r="BG2" s="26" t="s">
        <v>44</v>
      </c>
      <c r="BH2" s="26" t="s">
        <v>45</v>
      </c>
      <c r="BI2" s="27" t="s">
        <v>46</v>
      </c>
      <c r="BJ2" s="26" t="s">
        <v>47</v>
      </c>
      <c r="BK2" s="10"/>
      <c r="BL2" s="28" t="s">
        <v>48</v>
      </c>
      <c r="BM2" s="28" t="s">
        <v>49</v>
      </c>
      <c r="BN2" s="26" t="s">
        <v>50</v>
      </c>
      <c r="BO2" s="26" t="s">
        <v>51</v>
      </c>
      <c r="BP2" s="26" t="s">
        <v>52</v>
      </c>
      <c r="BQ2" s="10"/>
      <c r="BR2" s="29"/>
      <c r="BS2" s="29"/>
      <c r="BT2" s="29"/>
      <c r="BU2" s="29"/>
    </row>
    <row r="3">
      <c r="A3" s="15"/>
      <c r="B3" s="30"/>
      <c r="C3" s="30"/>
      <c r="D3" s="31"/>
      <c r="E3" s="30"/>
      <c r="F3" s="32"/>
      <c r="G3" s="10"/>
      <c r="H3" s="33"/>
      <c r="I3" s="32"/>
      <c r="J3" s="10"/>
      <c r="K3" s="33"/>
      <c r="L3" s="32"/>
      <c r="M3" s="10"/>
      <c r="N3" s="33"/>
      <c r="O3" s="33"/>
      <c r="P3" s="32"/>
      <c r="Q3" s="10"/>
      <c r="R3" s="33"/>
      <c r="S3" s="33"/>
      <c r="T3" s="10"/>
      <c r="U3" s="33"/>
      <c r="V3" s="33"/>
      <c r="W3" s="33"/>
      <c r="X3" s="33"/>
      <c r="Y3" s="10"/>
      <c r="Z3" s="30"/>
      <c r="AA3" s="30"/>
      <c r="AB3" s="33"/>
      <c r="AC3" s="33"/>
      <c r="AD3" s="10"/>
      <c r="AE3" s="31"/>
      <c r="AF3" s="10"/>
      <c r="AG3" s="33"/>
      <c r="AH3" s="33"/>
      <c r="AI3" s="10"/>
      <c r="AJ3" s="33"/>
      <c r="AK3" s="33"/>
      <c r="AL3" s="33"/>
      <c r="AM3" s="33"/>
      <c r="AN3" s="10"/>
      <c r="AO3" s="30"/>
      <c r="AP3" s="30"/>
      <c r="AQ3" s="30"/>
      <c r="AR3" s="10"/>
      <c r="AS3" s="30"/>
      <c r="AT3" s="30"/>
      <c r="AU3" s="30"/>
      <c r="AV3" s="30"/>
      <c r="AW3" s="10"/>
      <c r="AX3" s="33"/>
      <c r="AY3" s="33"/>
      <c r="AZ3" s="10"/>
      <c r="BA3" s="33"/>
      <c r="BB3" s="33"/>
      <c r="BC3" s="33"/>
      <c r="BD3" s="10"/>
      <c r="BE3" s="33"/>
      <c r="BF3" s="33"/>
      <c r="BG3" s="33"/>
      <c r="BH3" s="33"/>
      <c r="BI3" s="33"/>
      <c r="BJ3" s="33"/>
      <c r="BK3" s="10"/>
      <c r="BL3" s="30"/>
      <c r="BM3" s="30"/>
      <c r="BN3" s="33"/>
      <c r="BO3" s="33"/>
      <c r="BP3" s="33"/>
      <c r="BQ3" s="10"/>
      <c r="BR3" s="29"/>
      <c r="BS3" s="29"/>
      <c r="BT3" s="29"/>
      <c r="BU3" s="29"/>
    </row>
    <row r="4">
      <c r="A4" s="34"/>
      <c r="B4" s="35" t="s">
        <v>53</v>
      </c>
      <c r="C4" s="9"/>
      <c r="D4" s="5"/>
      <c r="E4" s="36">
        <v>0.0014236111111111112</v>
      </c>
      <c r="F4" s="37">
        <v>0.004953703703703704</v>
      </c>
      <c r="G4" s="10"/>
      <c r="H4" s="38">
        <v>0.005601851851851852</v>
      </c>
      <c r="I4" s="37">
        <v>0.0040625</v>
      </c>
      <c r="J4" s="10"/>
      <c r="K4" s="38">
        <v>0.003275462962962963</v>
      </c>
      <c r="L4" s="37">
        <v>0.002372685185185185</v>
      </c>
      <c r="M4" s="10"/>
      <c r="N4" s="38">
        <v>0.005104166666666667</v>
      </c>
      <c r="O4" s="36">
        <v>0.0017013888888888888</v>
      </c>
      <c r="P4" s="37">
        <v>0.009305555555555555</v>
      </c>
      <c r="Q4" s="10"/>
      <c r="R4" s="36">
        <v>0.001863425925925926</v>
      </c>
      <c r="S4" s="36">
        <v>0.004189814814814815</v>
      </c>
      <c r="T4" s="10"/>
      <c r="U4" s="36">
        <v>0.004479166666666667</v>
      </c>
      <c r="V4" s="36">
        <v>0.026956018518518518</v>
      </c>
      <c r="W4" s="36">
        <v>0.012523148148148148</v>
      </c>
      <c r="X4" s="36">
        <v>0.0027546296296296294</v>
      </c>
      <c r="Y4" s="10"/>
      <c r="Z4" s="36">
        <v>8.217592592592593E-4</v>
      </c>
      <c r="AA4" s="36">
        <v>0.0015393518518518519</v>
      </c>
      <c r="AB4" s="36">
        <v>8.101851851851852E-4</v>
      </c>
      <c r="AC4" s="36">
        <v>0.0025578703703703705</v>
      </c>
      <c r="AD4" s="10"/>
      <c r="AE4" s="37">
        <v>0.001400462962962963</v>
      </c>
      <c r="AF4" s="10"/>
      <c r="AG4" s="37">
        <v>0.0022685185185185187</v>
      </c>
      <c r="AH4" s="37">
        <v>9.606481481481482E-4</v>
      </c>
      <c r="AI4" s="10"/>
      <c r="AJ4" s="37">
        <v>0.004409722222222222</v>
      </c>
      <c r="AK4" s="37">
        <v>0.00443287037037037</v>
      </c>
      <c r="AL4" s="37">
        <v>0.00798611111111111</v>
      </c>
      <c r="AM4" s="37">
        <v>0.0018402777777777777</v>
      </c>
      <c r="AN4" s="10"/>
      <c r="AO4" s="37">
        <v>0.003611111111111111</v>
      </c>
      <c r="AP4" s="37">
        <v>0.00587962962962963</v>
      </c>
      <c r="AQ4" s="37">
        <v>0.004479166666666667</v>
      </c>
      <c r="AR4" s="10"/>
      <c r="AS4" s="37">
        <v>0.0028703703703703703</v>
      </c>
      <c r="AT4" s="37">
        <v>0.007037037037037037</v>
      </c>
      <c r="AU4" s="37">
        <v>0.00636574074074074</v>
      </c>
      <c r="AV4" s="37">
        <v>0.002523148148148148</v>
      </c>
      <c r="AW4" s="10"/>
      <c r="AX4" s="37">
        <v>0.011331018518518518</v>
      </c>
      <c r="AY4" s="37">
        <v>0.0027546296296296294</v>
      </c>
      <c r="AZ4" s="10"/>
      <c r="BA4" s="37">
        <v>0.0027430555555555554</v>
      </c>
      <c r="BB4" s="37">
        <v>0.0018055555555555555</v>
      </c>
      <c r="BC4" s="37">
        <v>0.005324074074074074</v>
      </c>
      <c r="BD4" s="10"/>
      <c r="BE4" s="37">
        <v>0.0038310185185185183</v>
      </c>
      <c r="BF4" s="37">
        <v>0.0036342592592592594</v>
      </c>
      <c r="BG4" s="37">
        <v>0.0015972222222222223</v>
      </c>
      <c r="BH4" s="37">
        <v>9.375E-4</v>
      </c>
      <c r="BI4" s="37">
        <v>0.004027777777777778</v>
      </c>
      <c r="BJ4" s="37">
        <v>0.0050810185185185186</v>
      </c>
      <c r="BK4" s="10"/>
      <c r="BL4" s="37">
        <v>0.0016435185185185185</v>
      </c>
      <c r="BM4" s="37">
        <v>0.0021180555555555558</v>
      </c>
      <c r="BN4" s="37">
        <v>0.0032291666666666666</v>
      </c>
      <c r="BO4" s="37">
        <v>0.006851851851851852</v>
      </c>
      <c r="BP4" s="37">
        <v>0.005636574074074074</v>
      </c>
      <c r="BQ4" s="10"/>
      <c r="BR4" s="29"/>
      <c r="BS4" s="29"/>
      <c r="BT4" s="29"/>
      <c r="BU4" s="29"/>
    </row>
    <row r="5">
      <c r="A5" s="39" t="s">
        <v>54</v>
      </c>
      <c r="B5" s="40">
        <v>1.0</v>
      </c>
      <c r="C5" s="40">
        <v>1.0</v>
      </c>
      <c r="D5" s="41" t="s">
        <v>55</v>
      </c>
      <c r="E5" s="42">
        <v>1.0</v>
      </c>
      <c r="F5" s="43">
        <v>1.0</v>
      </c>
      <c r="G5" s="10"/>
      <c r="H5" s="44">
        <v>1.0</v>
      </c>
      <c r="I5" s="43">
        <v>1.0</v>
      </c>
      <c r="J5" s="10"/>
      <c r="K5" s="44">
        <v>1.0</v>
      </c>
      <c r="L5" s="43">
        <v>1.0</v>
      </c>
      <c r="M5" s="10"/>
      <c r="N5" s="44">
        <v>1.0</v>
      </c>
      <c r="O5" s="42">
        <v>1.0</v>
      </c>
      <c r="P5" s="43">
        <v>1.0</v>
      </c>
      <c r="Q5" s="10"/>
      <c r="R5" s="43">
        <v>1.0</v>
      </c>
      <c r="S5" s="43">
        <v>1.0</v>
      </c>
      <c r="T5" s="10"/>
      <c r="U5" s="43">
        <v>1.0</v>
      </c>
      <c r="V5" s="43">
        <v>1.0</v>
      </c>
      <c r="W5" s="43">
        <v>1.0</v>
      </c>
      <c r="X5" s="43">
        <v>1.0</v>
      </c>
      <c r="Y5" s="10"/>
      <c r="Z5" s="42">
        <v>1.0</v>
      </c>
      <c r="AA5" s="42">
        <v>1.0</v>
      </c>
      <c r="AB5" s="42">
        <v>1.0</v>
      </c>
      <c r="AC5" s="42">
        <v>1.0</v>
      </c>
      <c r="AD5" s="10"/>
      <c r="AE5" s="43">
        <v>1.0</v>
      </c>
      <c r="AF5" s="10"/>
      <c r="AG5" s="44">
        <v>1.0</v>
      </c>
      <c r="AH5" s="42">
        <v>1.0</v>
      </c>
      <c r="AI5" s="10"/>
      <c r="AJ5" s="42">
        <v>1.0</v>
      </c>
      <c r="AK5" s="42">
        <v>1.0</v>
      </c>
      <c r="AL5" s="42">
        <v>1.0</v>
      </c>
      <c r="AM5" s="42">
        <v>1.0</v>
      </c>
      <c r="AN5" s="10"/>
      <c r="AO5" s="42">
        <v>1.0</v>
      </c>
      <c r="AP5" s="42">
        <v>1.0</v>
      </c>
      <c r="AQ5" s="42">
        <v>1.0</v>
      </c>
      <c r="AR5" s="10"/>
      <c r="AS5" s="42">
        <v>1.0</v>
      </c>
      <c r="AT5" s="42">
        <v>1.0</v>
      </c>
      <c r="AU5" s="42">
        <v>1.0</v>
      </c>
      <c r="AV5" s="42">
        <v>1.0</v>
      </c>
      <c r="AW5" s="10"/>
      <c r="AX5" s="42">
        <v>1.0</v>
      </c>
      <c r="AY5" s="42">
        <v>1.0</v>
      </c>
      <c r="AZ5" s="10"/>
      <c r="BA5" s="42">
        <v>1.0</v>
      </c>
      <c r="BB5" s="42">
        <v>1.0</v>
      </c>
      <c r="BC5" s="42">
        <v>1.0</v>
      </c>
      <c r="BD5" s="10"/>
      <c r="BE5" s="42">
        <v>1.0</v>
      </c>
      <c r="BF5" s="42">
        <v>1.0</v>
      </c>
      <c r="BG5" s="42">
        <v>1.0</v>
      </c>
      <c r="BH5" s="42">
        <v>1.0</v>
      </c>
      <c r="BI5" s="42">
        <v>1.0</v>
      </c>
      <c r="BJ5" s="42">
        <v>1.0</v>
      </c>
      <c r="BK5" s="10"/>
      <c r="BL5" s="42">
        <v>1.0</v>
      </c>
      <c r="BM5" s="42">
        <v>1.0</v>
      </c>
      <c r="BN5" s="42">
        <v>1.0</v>
      </c>
      <c r="BO5" s="42">
        <v>1.0</v>
      </c>
      <c r="BP5" s="42">
        <v>1.0</v>
      </c>
      <c r="BQ5" s="10"/>
      <c r="BR5" s="42">
        <v>1.0</v>
      </c>
      <c r="BS5" s="42">
        <v>1.0</v>
      </c>
      <c r="BT5" s="42">
        <v>1.0</v>
      </c>
      <c r="BU5" s="42">
        <v>1.0</v>
      </c>
    </row>
    <row r="6">
      <c r="A6" s="16"/>
      <c r="B6" s="40">
        <v>1.0</v>
      </c>
      <c r="C6" s="40">
        <v>2.0</v>
      </c>
      <c r="D6" s="45" t="s">
        <v>56</v>
      </c>
      <c r="E6" s="42">
        <v>1.0</v>
      </c>
      <c r="F6" s="43">
        <v>1.0</v>
      </c>
      <c r="G6" s="10"/>
      <c r="H6" s="44">
        <v>1.0</v>
      </c>
      <c r="I6" s="46">
        <v>0.0</v>
      </c>
      <c r="J6" s="10"/>
      <c r="K6" s="46">
        <v>0.0</v>
      </c>
      <c r="L6" s="46">
        <v>0.0</v>
      </c>
      <c r="M6" s="10"/>
      <c r="N6" s="44">
        <v>1.0</v>
      </c>
      <c r="O6" s="42">
        <v>1.0</v>
      </c>
      <c r="P6" s="42">
        <v>1.0</v>
      </c>
      <c r="Q6" s="10"/>
      <c r="R6" s="43">
        <v>1.0</v>
      </c>
      <c r="S6" s="43">
        <v>1.0</v>
      </c>
      <c r="T6" s="10"/>
      <c r="U6" s="43">
        <v>1.0</v>
      </c>
      <c r="V6" s="43">
        <v>1.0</v>
      </c>
      <c r="W6" s="43">
        <v>1.0</v>
      </c>
      <c r="X6" s="43">
        <v>1.0</v>
      </c>
      <c r="Y6" s="10"/>
      <c r="Z6" s="47">
        <v>0.0</v>
      </c>
      <c r="AA6" s="42">
        <v>1.0</v>
      </c>
      <c r="AB6" s="42">
        <v>1.0</v>
      </c>
      <c r="AC6" s="42">
        <v>1.0</v>
      </c>
      <c r="AD6" s="10"/>
      <c r="AE6" s="43">
        <v>1.0</v>
      </c>
      <c r="AF6" s="10"/>
      <c r="AG6" s="44">
        <v>1.0</v>
      </c>
      <c r="AH6" s="42">
        <v>1.0</v>
      </c>
      <c r="AI6" s="10"/>
      <c r="AJ6" s="42">
        <v>1.0</v>
      </c>
      <c r="AK6" s="42">
        <v>1.0</v>
      </c>
      <c r="AL6" s="42">
        <v>1.0</v>
      </c>
      <c r="AM6" s="42">
        <v>1.0</v>
      </c>
      <c r="AN6" s="10"/>
      <c r="AO6" s="42">
        <v>1.0</v>
      </c>
      <c r="AP6" s="42">
        <v>1.0</v>
      </c>
      <c r="AQ6" s="42">
        <v>1.0</v>
      </c>
      <c r="AR6" s="10"/>
      <c r="AS6" s="42">
        <v>1.0</v>
      </c>
      <c r="AT6" s="42">
        <v>1.0</v>
      </c>
      <c r="AU6" s="42">
        <v>1.0</v>
      </c>
      <c r="AV6" s="42">
        <v>1.0</v>
      </c>
      <c r="AW6" s="10"/>
      <c r="AX6" s="42">
        <v>1.0</v>
      </c>
      <c r="AY6" s="42">
        <v>1.0</v>
      </c>
      <c r="AZ6" s="10"/>
      <c r="BA6" s="42">
        <v>1.0</v>
      </c>
      <c r="BB6" s="42">
        <v>1.0</v>
      </c>
      <c r="BC6" s="42">
        <v>1.0</v>
      </c>
      <c r="BD6" s="10"/>
      <c r="BE6" s="42">
        <v>1.0</v>
      </c>
      <c r="BF6" s="42">
        <v>1.0</v>
      </c>
      <c r="BG6" s="42">
        <v>1.0</v>
      </c>
      <c r="BH6" s="42">
        <v>1.0</v>
      </c>
      <c r="BI6" s="42">
        <v>1.0</v>
      </c>
      <c r="BJ6" s="42">
        <v>1.0</v>
      </c>
      <c r="BK6" s="10"/>
      <c r="BL6" s="42">
        <v>1.0</v>
      </c>
      <c r="BM6" s="42">
        <v>1.0</v>
      </c>
      <c r="BN6" s="42">
        <v>1.0</v>
      </c>
      <c r="BO6" s="42">
        <v>1.0</v>
      </c>
      <c r="BP6" s="42">
        <v>1.0</v>
      </c>
      <c r="BQ6" s="10"/>
      <c r="BR6" s="42">
        <v>1.0</v>
      </c>
      <c r="BS6" s="42">
        <v>1.0</v>
      </c>
      <c r="BT6" s="42">
        <v>1.0</v>
      </c>
      <c r="BU6" s="42">
        <v>1.0</v>
      </c>
    </row>
    <row r="7">
      <c r="A7" s="16"/>
      <c r="B7" s="40">
        <v>1.0</v>
      </c>
      <c r="C7" s="40">
        <v>3.0</v>
      </c>
      <c r="D7" s="41" t="s">
        <v>57</v>
      </c>
      <c r="E7" s="42">
        <v>1.0</v>
      </c>
      <c r="F7" s="43">
        <v>1.0</v>
      </c>
      <c r="G7" s="10"/>
      <c r="H7" s="44">
        <v>1.0</v>
      </c>
      <c r="I7" s="43">
        <v>1.0</v>
      </c>
      <c r="J7" s="10"/>
      <c r="K7" s="44">
        <v>1.0</v>
      </c>
      <c r="L7" s="43">
        <v>1.0</v>
      </c>
      <c r="M7" s="10"/>
      <c r="N7" s="44">
        <v>1.0</v>
      </c>
      <c r="O7" s="42">
        <v>1.0</v>
      </c>
      <c r="P7" s="43">
        <v>1.0</v>
      </c>
      <c r="Q7" s="10"/>
      <c r="R7" s="43">
        <v>1.0</v>
      </c>
      <c r="S7" s="43">
        <v>1.0</v>
      </c>
      <c r="T7" s="10"/>
      <c r="U7" s="43">
        <v>1.0</v>
      </c>
      <c r="V7" s="43">
        <v>1.0</v>
      </c>
      <c r="W7" s="43">
        <v>1.0</v>
      </c>
      <c r="X7" s="43">
        <v>1.0</v>
      </c>
      <c r="Y7" s="10"/>
      <c r="Z7" s="42">
        <v>1.0</v>
      </c>
      <c r="AA7" s="42">
        <v>1.0</v>
      </c>
      <c r="AB7" s="42">
        <v>1.0</v>
      </c>
      <c r="AC7" s="42">
        <v>1.0</v>
      </c>
      <c r="AD7" s="10"/>
      <c r="AE7" s="43">
        <v>1.0</v>
      </c>
      <c r="AF7" s="10"/>
      <c r="AG7" s="44">
        <v>1.0</v>
      </c>
      <c r="AH7" s="42">
        <v>1.0</v>
      </c>
      <c r="AI7" s="10"/>
      <c r="AJ7" s="42">
        <v>1.0</v>
      </c>
      <c r="AK7" s="42">
        <v>1.0</v>
      </c>
      <c r="AL7" s="42">
        <v>1.0</v>
      </c>
      <c r="AM7" s="42">
        <v>1.0</v>
      </c>
      <c r="AN7" s="10"/>
      <c r="AO7" s="42">
        <v>1.0</v>
      </c>
      <c r="AP7" s="42">
        <v>1.0</v>
      </c>
      <c r="AQ7" s="42">
        <v>1.0</v>
      </c>
      <c r="AR7" s="10"/>
      <c r="AS7" s="42">
        <v>1.0</v>
      </c>
      <c r="AT7" s="42">
        <v>1.0</v>
      </c>
      <c r="AU7" s="42">
        <v>1.0</v>
      </c>
      <c r="AV7" s="42">
        <v>1.0</v>
      </c>
      <c r="AW7" s="10"/>
      <c r="AX7" s="42">
        <v>1.0</v>
      </c>
      <c r="AY7" s="42">
        <v>1.0</v>
      </c>
      <c r="AZ7" s="10"/>
      <c r="BA7" s="42">
        <v>1.0</v>
      </c>
      <c r="BB7" s="42">
        <v>1.0</v>
      </c>
      <c r="BC7" s="42">
        <v>1.0</v>
      </c>
      <c r="BD7" s="10"/>
      <c r="BE7" s="42">
        <v>1.0</v>
      </c>
      <c r="BF7" s="42">
        <v>1.0</v>
      </c>
      <c r="BG7" s="42">
        <v>1.0</v>
      </c>
      <c r="BH7" s="42">
        <v>1.0</v>
      </c>
      <c r="BI7" s="42">
        <v>1.0</v>
      </c>
      <c r="BJ7" s="42">
        <v>1.0</v>
      </c>
      <c r="BK7" s="10"/>
      <c r="BL7" s="42">
        <v>1.0</v>
      </c>
      <c r="BM7" s="42">
        <v>1.0</v>
      </c>
      <c r="BN7" s="42">
        <v>1.0</v>
      </c>
      <c r="BO7" s="42">
        <v>1.0</v>
      </c>
      <c r="BP7" s="42">
        <v>1.0</v>
      </c>
      <c r="BQ7" s="10"/>
      <c r="BR7" s="42">
        <v>1.0</v>
      </c>
      <c r="BS7" s="42">
        <v>1.0</v>
      </c>
      <c r="BT7" s="42">
        <v>1.0</v>
      </c>
      <c r="BU7" s="42">
        <v>1.0</v>
      </c>
    </row>
    <row r="8">
      <c r="A8" s="16"/>
      <c r="B8" s="40">
        <v>1.0</v>
      </c>
      <c r="C8" s="40">
        <v>4.0</v>
      </c>
      <c r="D8" s="41" t="s">
        <v>58</v>
      </c>
      <c r="E8" s="42">
        <v>1.0</v>
      </c>
      <c r="F8" s="43">
        <v>1.0</v>
      </c>
      <c r="G8" s="10"/>
      <c r="H8" s="44">
        <v>1.0</v>
      </c>
      <c r="I8" s="43">
        <v>1.0</v>
      </c>
      <c r="J8" s="10"/>
      <c r="K8" s="44">
        <v>1.0</v>
      </c>
      <c r="L8" s="43">
        <v>1.0</v>
      </c>
      <c r="M8" s="10"/>
      <c r="N8" s="44">
        <v>1.0</v>
      </c>
      <c r="O8" s="42">
        <v>1.0</v>
      </c>
      <c r="P8" s="43">
        <v>1.0</v>
      </c>
      <c r="Q8" s="10"/>
      <c r="R8" s="43">
        <v>1.0</v>
      </c>
      <c r="S8" s="43">
        <v>1.0</v>
      </c>
      <c r="T8" s="10"/>
      <c r="U8" s="43">
        <v>1.0</v>
      </c>
      <c r="V8" s="43">
        <v>1.0</v>
      </c>
      <c r="W8" s="43">
        <v>1.0</v>
      </c>
      <c r="X8" s="43">
        <v>1.0</v>
      </c>
      <c r="Y8" s="10"/>
      <c r="Z8" s="42">
        <v>1.0</v>
      </c>
      <c r="AA8" s="42">
        <v>1.0</v>
      </c>
      <c r="AB8" s="42">
        <v>1.0</v>
      </c>
      <c r="AC8" s="42">
        <v>1.0</v>
      </c>
      <c r="AD8" s="10"/>
      <c r="AE8" s="43">
        <v>1.0</v>
      </c>
      <c r="AF8" s="10"/>
      <c r="AG8" s="44">
        <v>1.0</v>
      </c>
      <c r="AH8" s="42">
        <v>1.0</v>
      </c>
      <c r="AI8" s="10"/>
      <c r="AJ8" s="42">
        <v>1.0</v>
      </c>
      <c r="AK8" s="42">
        <v>1.0</v>
      </c>
      <c r="AL8" s="42">
        <v>1.0</v>
      </c>
      <c r="AM8" s="42">
        <v>1.0</v>
      </c>
      <c r="AN8" s="10"/>
      <c r="AO8" s="42">
        <v>1.0</v>
      </c>
      <c r="AP8" s="42">
        <v>1.0</v>
      </c>
      <c r="AQ8" s="42">
        <v>1.0</v>
      </c>
      <c r="AR8" s="10"/>
      <c r="AS8" s="42">
        <v>1.0</v>
      </c>
      <c r="AT8" s="42">
        <v>1.0</v>
      </c>
      <c r="AU8" s="42">
        <v>1.0</v>
      </c>
      <c r="AV8" s="42">
        <v>1.0</v>
      </c>
      <c r="AW8" s="10"/>
      <c r="AX8" s="42">
        <v>1.0</v>
      </c>
      <c r="AY8" s="42">
        <v>1.0</v>
      </c>
      <c r="AZ8" s="10"/>
      <c r="BA8" s="42">
        <v>1.0</v>
      </c>
      <c r="BB8" s="42">
        <v>1.0</v>
      </c>
      <c r="BC8" s="42">
        <v>1.0</v>
      </c>
      <c r="BD8" s="10"/>
      <c r="BE8" s="42">
        <v>1.0</v>
      </c>
      <c r="BF8" s="42">
        <v>1.0</v>
      </c>
      <c r="BG8" s="42">
        <v>1.0</v>
      </c>
      <c r="BH8" s="42">
        <v>1.0</v>
      </c>
      <c r="BI8" s="42">
        <v>1.0</v>
      </c>
      <c r="BJ8" s="42">
        <v>1.0</v>
      </c>
      <c r="BK8" s="10"/>
      <c r="BL8" s="42">
        <v>1.0</v>
      </c>
      <c r="BM8" s="42">
        <v>1.0</v>
      </c>
      <c r="BN8" s="42">
        <v>1.0</v>
      </c>
      <c r="BO8" s="42">
        <v>1.0</v>
      </c>
      <c r="BP8" s="42">
        <v>1.0</v>
      </c>
      <c r="BQ8" s="10"/>
      <c r="BR8" s="42">
        <v>1.0</v>
      </c>
      <c r="BS8" s="42">
        <v>1.0</v>
      </c>
      <c r="BT8" s="42">
        <v>1.0</v>
      </c>
      <c r="BU8" s="42">
        <v>1.0</v>
      </c>
    </row>
    <row r="9">
      <c r="A9" s="16"/>
      <c r="B9" s="40">
        <v>1.0</v>
      </c>
      <c r="C9" s="40">
        <v>5.0</v>
      </c>
      <c r="D9" s="48" t="s">
        <v>59</v>
      </c>
      <c r="E9" s="42">
        <v>1.0</v>
      </c>
      <c r="F9" s="43">
        <v>1.0</v>
      </c>
      <c r="G9" s="10"/>
      <c r="H9" s="44">
        <v>1.0</v>
      </c>
      <c r="I9" s="43">
        <v>1.0</v>
      </c>
      <c r="J9" s="10"/>
      <c r="K9" s="44">
        <v>1.0</v>
      </c>
      <c r="L9" s="43">
        <v>1.0</v>
      </c>
      <c r="M9" s="10"/>
      <c r="N9" s="44">
        <v>1.0</v>
      </c>
      <c r="O9" s="42">
        <v>1.0</v>
      </c>
      <c r="P9" s="43">
        <v>1.0</v>
      </c>
      <c r="Q9" s="10"/>
      <c r="R9" s="43">
        <v>1.0</v>
      </c>
      <c r="S9" s="43">
        <v>1.0</v>
      </c>
      <c r="T9" s="10"/>
      <c r="U9" s="43">
        <v>1.0</v>
      </c>
      <c r="V9" s="43">
        <v>1.0</v>
      </c>
      <c r="W9" s="43">
        <v>1.0</v>
      </c>
      <c r="X9" s="43">
        <v>1.0</v>
      </c>
      <c r="Y9" s="10"/>
      <c r="Z9" s="42">
        <v>1.0</v>
      </c>
      <c r="AA9" s="42">
        <v>1.0</v>
      </c>
      <c r="AB9" s="42">
        <v>1.0</v>
      </c>
      <c r="AC9" s="42">
        <v>1.0</v>
      </c>
      <c r="AD9" s="10"/>
      <c r="AE9" s="43">
        <v>1.0</v>
      </c>
      <c r="AF9" s="10"/>
      <c r="AG9" s="44">
        <v>1.0</v>
      </c>
      <c r="AH9" s="42">
        <v>1.0</v>
      </c>
      <c r="AI9" s="10"/>
      <c r="AJ9" s="42">
        <v>1.0</v>
      </c>
      <c r="AK9" s="42">
        <v>1.0</v>
      </c>
      <c r="AL9" s="42">
        <v>1.0</v>
      </c>
      <c r="AM9" s="42">
        <v>1.0</v>
      </c>
      <c r="AN9" s="10"/>
      <c r="AO9" s="42">
        <v>1.0</v>
      </c>
      <c r="AP9" s="42">
        <v>1.0</v>
      </c>
      <c r="AQ9" s="42">
        <v>1.0</v>
      </c>
      <c r="AR9" s="10"/>
      <c r="AS9" s="42">
        <v>1.0</v>
      </c>
      <c r="AT9" s="42">
        <v>1.0</v>
      </c>
      <c r="AU9" s="42">
        <v>1.0</v>
      </c>
      <c r="AV9" s="42">
        <v>1.0</v>
      </c>
      <c r="AW9" s="10"/>
      <c r="AX9" s="42">
        <v>1.0</v>
      </c>
      <c r="AY9" s="42">
        <v>1.0</v>
      </c>
      <c r="AZ9" s="10"/>
      <c r="BA9" s="42">
        <v>1.0</v>
      </c>
      <c r="BB9" s="42">
        <v>1.0</v>
      </c>
      <c r="BC9" s="42">
        <v>1.0</v>
      </c>
      <c r="BD9" s="10"/>
      <c r="BE9" s="42">
        <v>1.0</v>
      </c>
      <c r="BF9" s="42">
        <v>1.0</v>
      </c>
      <c r="BG9" s="42">
        <v>1.0</v>
      </c>
      <c r="BH9" s="42">
        <v>1.0</v>
      </c>
      <c r="BI9" s="42">
        <v>1.0</v>
      </c>
      <c r="BJ9" s="42">
        <v>1.0</v>
      </c>
      <c r="BK9" s="10"/>
      <c r="BL9" s="42">
        <v>1.0</v>
      </c>
      <c r="BM9" s="42">
        <v>1.0</v>
      </c>
      <c r="BN9" s="42">
        <v>1.0</v>
      </c>
      <c r="BO9" s="42">
        <v>1.0</v>
      </c>
      <c r="BP9" s="42">
        <v>1.0</v>
      </c>
      <c r="BQ9" s="10"/>
      <c r="BR9" s="42">
        <v>1.0</v>
      </c>
      <c r="BS9" s="42">
        <v>1.0</v>
      </c>
      <c r="BT9" s="42">
        <v>1.0</v>
      </c>
      <c r="BU9" s="42">
        <v>1.0</v>
      </c>
    </row>
    <row r="10">
      <c r="A10" s="16"/>
      <c r="B10" s="49">
        <v>1.0</v>
      </c>
      <c r="C10" s="40">
        <v>6.0</v>
      </c>
      <c r="D10" s="50" t="s">
        <v>60</v>
      </c>
      <c r="E10" s="47">
        <v>0.0</v>
      </c>
      <c r="F10" s="46">
        <v>0.0</v>
      </c>
      <c r="G10" s="10"/>
      <c r="H10" s="51">
        <v>0.0</v>
      </c>
      <c r="I10" s="46">
        <v>0.0</v>
      </c>
      <c r="J10" s="10"/>
      <c r="K10" s="51">
        <v>0.0</v>
      </c>
      <c r="L10" s="46">
        <v>0.0</v>
      </c>
      <c r="M10" s="10"/>
      <c r="N10" s="51">
        <v>0.0</v>
      </c>
      <c r="O10" s="47">
        <v>0.0</v>
      </c>
      <c r="P10" s="47">
        <v>0.0</v>
      </c>
      <c r="Q10" s="10"/>
      <c r="R10" s="47">
        <v>0.0</v>
      </c>
      <c r="S10" s="43">
        <v>1.0</v>
      </c>
      <c r="T10" s="10"/>
      <c r="U10" s="47">
        <v>0.0</v>
      </c>
      <c r="V10" s="43">
        <v>1.0</v>
      </c>
      <c r="W10" s="47">
        <v>0.0</v>
      </c>
      <c r="X10" s="47">
        <v>0.0</v>
      </c>
      <c r="Y10" s="10"/>
      <c r="Z10" s="47">
        <v>0.0</v>
      </c>
      <c r="AA10" s="47">
        <v>0.0</v>
      </c>
      <c r="AB10" s="47">
        <v>0.0</v>
      </c>
      <c r="AC10" s="42">
        <v>1.0</v>
      </c>
      <c r="AD10" s="10"/>
      <c r="AE10" s="46">
        <v>0.0</v>
      </c>
      <c r="AF10" s="10"/>
      <c r="AG10" s="46">
        <v>0.0</v>
      </c>
      <c r="AH10" s="46">
        <v>0.0</v>
      </c>
      <c r="AI10" s="10"/>
      <c r="AJ10" s="46">
        <v>0.0</v>
      </c>
      <c r="AK10" s="46">
        <v>0.0</v>
      </c>
      <c r="AL10" s="42">
        <v>1.0</v>
      </c>
      <c r="AM10" s="42">
        <v>1.0</v>
      </c>
      <c r="AN10" s="10"/>
      <c r="AO10" s="46">
        <v>0.0</v>
      </c>
      <c r="AP10" s="42">
        <v>1.0</v>
      </c>
      <c r="AQ10" s="46">
        <v>0.0</v>
      </c>
      <c r="AR10" s="10"/>
      <c r="AS10" s="46">
        <v>0.0</v>
      </c>
      <c r="AT10" s="46">
        <v>0.0</v>
      </c>
      <c r="AU10" s="46">
        <v>0.0</v>
      </c>
      <c r="AV10" s="46">
        <v>0.0</v>
      </c>
      <c r="AW10" s="10"/>
      <c r="AX10" s="46">
        <v>0.0</v>
      </c>
      <c r="AY10" s="46">
        <v>0.0</v>
      </c>
      <c r="AZ10" s="10"/>
      <c r="BA10" s="52">
        <v>1.0</v>
      </c>
      <c r="BB10" s="52">
        <v>1.0</v>
      </c>
      <c r="BC10" s="46">
        <v>0.0</v>
      </c>
      <c r="BD10" s="10"/>
      <c r="BE10" s="46">
        <v>0.0</v>
      </c>
      <c r="BF10" s="46">
        <v>0.0</v>
      </c>
      <c r="BG10" s="46">
        <v>0.0</v>
      </c>
      <c r="BH10" s="46">
        <v>0.0</v>
      </c>
      <c r="BI10" s="46">
        <v>0.0</v>
      </c>
      <c r="BJ10" s="46">
        <v>0.0</v>
      </c>
      <c r="BK10" s="10"/>
      <c r="BL10" s="46">
        <v>0.0</v>
      </c>
      <c r="BM10" s="46">
        <v>0.0</v>
      </c>
      <c r="BN10" s="46">
        <v>0.0</v>
      </c>
      <c r="BO10" s="46">
        <v>0.0</v>
      </c>
      <c r="BP10" s="46">
        <v>0.0</v>
      </c>
      <c r="BQ10" s="10"/>
      <c r="BR10" s="29"/>
      <c r="BS10" s="29"/>
      <c r="BT10" s="29"/>
      <c r="BU10" s="29"/>
    </row>
    <row r="11">
      <c r="A11" s="16"/>
      <c r="B11" s="49">
        <v>1.0</v>
      </c>
      <c r="C11" s="40">
        <v>7.0</v>
      </c>
      <c r="D11" s="50" t="s">
        <v>61</v>
      </c>
      <c r="E11" s="47">
        <v>0.0</v>
      </c>
      <c r="F11" s="46">
        <v>0.0</v>
      </c>
      <c r="G11" s="10"/>
      <c r="H11" s="51">
        <v>0.0</v>
      </c>
      <c r="I11" s="46">
        <v>0.0</v>
      </c>
      <c r="J11" s="10"/>
      <c r="K11" s="51">
        <v>0.0</v>
      </c>
      <c r="L11" s="46">
        <v>0.0</v>
      </c>
      <c r="M11" s="10"/>
      <c r="N11" s="51">
        <v>0.0</v>
      </c>
      <c r="O11" s="47">
        <v>0.0</v>
      </c>
      <c r="P11" s="47">
        <v>0.0</v>
      </c>
      <c r="Q11" s="10"/>
      <c r="R11" s="47">
        <v>0.0</v>
      </c>
      <c r="S11" s="47">
        <v>0.0</v>
      </c>
      <c r="T11" s="10"/>
      <c r="U11" s="47">
        <v>0.0</v>
      </c>
      <c r="V11" s="47">
        <v>0.0</v>
      </c>
      <c r="W11" s="47">
        <v>0.0</v>
      </c>
      <c r="X11" s="47">
        <v>0.0</v>
      </c>
      <c r="Y11" s="10"/>
      <c r="Z11" s="47">
        <v>0.0</v>
      </c>
      <c r="AA11" s="47">
        <v>0.0</v>
      </c>
      <c r="AB11" s="47">
        <v>0.0</v>
      </c>
      <c r="AC11" s="47">
        <v>0.0</v>
      </c>
      <c r="AD11" s="10"/>
      <c r="AE11" s="46">
        <v>0.0</v>
      </c>
      <c r="AF11" s="10"/>
      <c r="AG11" s="46">
        <v>0.0</v>
      </c>
      <c r="AH11" s="46">
        <v>0.0</v>
      </c>
      <c r="AI11" s="10"/>
      <c r="AJ11" s="46">
        <v>0.0</v>
      </c>
      <c r="AK11" s="46">
        <v>0.0</v>
      </c>
      <c r="AL11" s="46">
        <v>0.0</v>
      </c>
      <c r="AM11" s="46">
        <v>0.0</v>
      </c>
      <c r="AN11" s="10"/>
      <c r="AO11" s="46">
        <v>0.0</v>
      </c>
      <c r="AP11" s="46">
        <v>0.0</v>
      </c>
      <c r="AQ11" s="46">
        <v>0.0</v>
      </c>
      <c r="AR11" s="10"/>
      <c r="AS11" s="46">
        <v>0.0</v>
      </c>
      <c r="AT11" s="46">
        <v>0.0</v>
      </c>
      <c r="AU11" s="46">
        <v>0.0</v>
      </c>
      <c r="AV11" s="46">
        <v>0.0</v>
      </c>
      <c r="AW11" s="10"/>
      <c r="AX11" s="46">
        <v>0.0</v>
      </c>
      <c r="AY11" s="46">
        <v>0.0</v>
      </c>
      <c r="AZ11" s="10"/>
      <c r="BA11" s="46">
        <v>0.0</v>
      </c>
      <c r="BB11" s="46">
        <v>0.0</v>
      </c>
      <c r="BC11" s="46">
        <v>0.0</v>
      </c>
      <c r="BD11" s="10"/>
      <c r="BE11" s="46">
        <v>0.0</v>
      </c>
      <c r="BF11" s="46">
        <v>0.0</v>
      </c>
      <c r="BG11" s="46">
        <v>0.0</v>
      </c>
      <c r="BH11" s="46">
        <v>0.0</v>
      </c>
      <c r="BI11" s="46">
        <v>0.0</v>
      </c>
      <c r="BJ11" s="46">
        <v>0.0</v>
      </c>
      <c r="BK11" s="10"/>
      <c r="BL11" s="46">
        <v>0.0</v>
      </c>
      <c r="BM11" s="46">
        <v>0.0</v>
      </c>
      <c r="BN11" s="46">
        <v>0.0</v>
      </c>
      <c r="BO11" s="46">
        <v>0.0</v>
      </c>
      <c r="BP11" s="46">
        <v>0.0</v>
      </c>
      <c r="BQ11" s="10"/>
      <c r="BR11" s="29"/>
      <c r="BS11" s="29"/>
      <c r="BT11" s="29"/>
      <c r="BU11" s="29"/>
    </row>
    <row r="12">
      <c r="A12" s="16"/>
      <c r="B12" s="49">
        <v>1.0</v>
      </c>
      <c r="C12" s="40">
        <v>8.0</v>
      </c>
      <c r="D12" s="50" t="s">
        <v>62</v>
      </c>
      <c r="E12" s="47">
        <v>0.0</v>
      </c>
      <c r="F12" s="46">
        <v>0.0</v>
      </c>
      <c r="G12" s="10"/>
      <c r="H12" s="51">
        <v>0.0</v>
      </c>
      <c r="I12" s="46">
        <v>0.0</v>
      </c>
      <c r="J12" s="10"/>
      <c r="K12" s="51">
        <v>0.0</v>
      </c>
      <c r="L12" s="46">
        <v>0.0</v>
      </c>
      <c r="M12" s="10"/>
      <c r="N12" s="51">
        <v>0.0</v>
      </c>
      <c r="O12" s="47">
        <v>0.0</v>
      </c>
      <c r="P12" s="47">
        <v>0.0</v>
      </c>
      <c r="Q12" s="10"/>
      <c r="R12" s="47">
        <v>0.0</v>
      </c>
      <c r="S12" s="47">
        <v>0.0</v>
      </c>
      <c r="T12" s="10"/>
      <c r="U12" s="47">
        <v>0.0</v>
      </c>
      <c r="V12" s="47">
        <v>0.0</v>
      </c>
      <c r="W12" s="47">
        <v>0.0</v>
      </c>
      <c r="X12" s="47">
        <v>0.0</v>
      </c>
      <c r="Y12" s="10"/>
      <c r="Z12" s="47">
        <v>0.0</v>
      </c>
      <c r="AA12" s="47">
        <v>0.0</v>
      </c>
      <c r="AB12" s="47">
        <v>0.0</v>
      </c>
      <c r="AC12" s="47">
        <v>0.0</v>
      </c>
      <c r="AD12" s="10"/>
      <c r="AE12" s="46">
        <v>0.0</v>
      </c>
      <c r="AF12" s="10"/>
      <c r="AG12" s="46">
        <v>0.0</v>
      </c>
      <c r="AH12" s="46">
        <v>0.0</v>
      </c>
      <c r="AI12" s="10"/>
      <c r="AJ12" s="46">
        <v>0.0</v>
      </c>
      <c r="AK12" s="46">
        <v>0.0</v>
      </c>
      <c r="AL12" s="46">
        <v>0.0</v>
      </c>
      <c r="AM12" s="46">
        <v>0.0</v>
      </c>
      <c r="AN12" s="10"/>
      <c r="AO12" s="46">
        <v>0.0</v>
      </c>
      <c r="AP12" s="46">
        <v>0.0</v>
      </c>
      <c r="AQ12" s="46">
        <v>0.0</v>
      </c>
      <c r="AR12" s="10"/>
      <c r="AS12" s="46">
        <v>0.0</v>
      </c>
      <c r="AT12" s="46">
        <v>0.0</v>
      </c>
      <c r="AU12" s="46">
        <v>0.0</v>
      </c>
      <c r="AV12" s="46">
        <v>0.0</v>
      </c>
      <c r="AW12" s="10"/>
      <c r="AX12" s="46">
        <v>0.0</v>
      </c>
      <c r="AY12" s="46">
        <v>0.0</v>
      </c>
      <c r="AZ12" s="10"/>
      <c r="BA12" s="46">
        <v>0.0</v>
      </c>
      <c r="BB12" s="46">
        <v>0.0</v>
      </c>
      <c r="BC12" s="46">
        <v>0.0</v>
      </c>
      <c r="BD12" s="10"/>
      <c r="BE12" s="46">
        <v>0.0</v>
      </c>
      <c r="BF12" s="46">
        <v>0.0</v>
      </c>
      <c r="BG12" s="46">
        <v>0.0</v>
      </c>
      <c r="BH12" s="46">
        <v>0.0</v>
      </c>
      <c r="BI12" s="46">
        <v>0.0</v>
      </c>
      <c r="BJ12" s="46">
        <v>0.0</v>
      </c>
      <c r="BK12" s="10"/>
      <c r="BL12" s="46">
        <v>0.0</v>
      </c>
      <c r="BM12" s="46">
        <v>0.0</v>
      </c>
      <c r="BN12" s="46">
        <v>0.0</v>
      </c>
      <c r="BO12" s="46">
        <v>0.0</v>
      </c>
      <c r="BP12" s="46">
        <v>0.0</v>
      </c>
      <c r="BQ12" s="10"/>
      <c r="BR12" s="29"/>
      <c r="BS12" s="29"/>
      <c r="BT12" s="29"/>
      <c r="BU12" s="29"/>
    </row>
    <row r="13">
      <c r="A13" s="16"/>
      <c r="B13" s="53">
        <v>1.0</v>
      </c>
      <c r="C13" s="40">
        <v>9.0</v>
      </c>
      <c r="D13" s="54" t="s">
        <v>63</v>
      </c>
      <c r="E13" s="42">
        <v>1.0</v>
      </c>
      <c r="F13" s="43">
        <v>1.0</v>
      </c>
      <c r="G13" s="10"/>
      <c r="H13" s="51">
        <v>0.0</v>
      </c>
      <c r="I13" s="46">
        <v>0.0</v>
      </c>
      <c r="J13" s="10"/>
      <c r="K13" s="51">
        <v>0.0</v>
      </c>
      <c r="L13" s="46">
        <v>0.0</v>
      </c>
      <c r="M13" s="10"/>
      <c r="N13" s="51">
        <v>0.0</v>
      </c>
      <c r="O13" s="47">
        <v>0.0</v>
      </c>
      <c r="P13" s="47">
        <v>0.0</v>
      </c>
      <c r="Q13" s="10"/>
      <c r="R13" s="47">
        <v>0.0</v>
      </c>
      <c r="S13" s="47">
        <v>0.0</v>
      </c>
      <c r="T13" s="10"/>
      <c r="U13" s="47">
        <v>0.0</v>
      </c>
      <c r="V13" s="47">
        <v>0.0</v>
      </c>
      <c r="W13" s="47">
        <v>0.0</v>
      </c>
      <c r="X13" s="47">
        <v>0.0</v>
      </c>
      <c r="Y13" s="10"/>
      <c r="Z13" s="47">
        <v>0.0</v>
      </c>
      <c r="AA13" s="47">
        <v>0.0</v>
      </c>
      <c r="AB13" s="47">
        <v>0.0</v>
      </c>
      <c r="AC13" s="47">
        <v>0.0</v>
      </c>
      <c r="AD13" s="10"/>
      <c r="AE13" s="46">
        <v>0.0</v>
      </c>
      <c r="AF13" s="10"/>
      <c r="AG13" s="46">
        <v>0.0</v>
      </c>
      <c r="AH13" s="46">
        <v>0.0</v>
      </c>
      <c r="AI13" s="10"/>
      <c r="AJ13" s="46">
        <v>0.0</v>
      </c>
      <c r="AK13" s="46">
        <v>0.0</v>
      </c>
      <c r="AL13" s="46">
        <v>0.0</v>
      </c>
      <c r="AM13" s="46">
        <v>0.0</v>
      </c>
      <c r="AN13" s="10"/>
      <c r="AO13" s="46">
        <v>0.0</v>
      </c>
      <c r="AP13" s="46">
        <v>0.0</v>
      </c>
      <c r="AQ13" s="46">
        <v>0.0</v>
      </c>
      <c r="AR13" s="10"/>
      <c r="AS13" s="46">
        <v>0.0</v>
      </c>
      <c r="AT13" s="46">
        <v>0.0</v>
      </c>
      <c r="AU13" s="46">
        <v>0.0</v>
      </c>
      <c r="AV13" s="46">
        <v>0.0</v>
      </c>
      <c r="AW13" s="10"/>
      <c r="AX13" s="46">
        <v>0.0</v>
      </c>
      <c r="AY13" s="46">
        <v>0.0</v>
      </c>
      <c r="AZ13" s="10"/>
      <c r="BA13" s="46">
        <v>0.0</v>
      </c>
      <c r="BB13" s="46">
        <v>0.0</v>
      </c>
      <c r="BC13" s="46">
        <v>0.0</v>
      </c>
      <c r="BD13" s="10"/>
      <c r="BE13" s="46">
        <v>0.0</v>
      </c>
      <c r="BF13" s="46">
        <v>0.0</v>
      </c>
      <c r="BG13" s="46">
        <v>0.0</v>
      </c>
      <c r="BH13" s="46">
        <v>0.0</v>
      </c>
      <c r="BI13" s="46">
        <v>0.0</v>
      </c>
      <c r="BJ13" s="46">
        <v>0.0</v>
      </c>
      <c r="BK13" s="10"/>
      <c r="BL13" s="46">
        <v>0.0</v>
      </c>
      <c r="BM13" s="46">
        <v>0.0</v>
      </c>
      <c r="BN13" s="46">
        <v>0.0</v>
      </c>
      <c r="BO13" s="46">
        <v>0.0</v>
      </c>
      <c r="BP13" s="46">
        <v>0.0</v>
      </c>
      <c r="BQ13" s="10"/>
      <c r="BR13" s="29"/>
      <c r="BS13" s="29"/>
      <c r="BT13" s="29"/>
      <c r="BU13" s="29"/>
    </row>
    <row r="14">
      <c r="A14" s="16"/>
      <c r="B14" s="55">
        <v>5.0</v>
      </c>
      <c r="C14" s="40">
        <v>10.0</v>
      </c>
      <c r="D14" s="54" t="s">
        <v>64</v>
      </c>
      <c r="E14" s="47">
        <v>0.0</v>
      </c>
      <c r="F14" s="46">
        <v>0.0</v>
      </c>
      <c r="G14" s="10"/>
      <c r="H14" s="56">
        <v>5.0</v>
      </c>
      <c r="I14" s="57">
        <v>5.0</v>
      </c>
      <c r="J14" s="10"/>
      <c r="K14" s="56">
        <v>5.0</v>
      </c>
      <c r="L14" s="57">
        <v>5.0</v>
      </c>
      <c r="M14" s="10"/>
      <c r="N14" s="56">
        <v>5.0</v>
      </c>
      <c r="O14" s="47">
        <v>0.0</v>
      </c>
      <c r="P14" s="56">
        <v>5.0</v>
      </c>
      <c r="Q14" s="10"/>
      <c r="R14" s="47">
        <v>0.0</v>
      </c>
      <c r="S14" s="56">
        <v>5.0</v>
      </c>
      <c r="T14" s="10"/>
      <c r="U14" s="56">
        <v>5.0</v>
      </c>
      <c r="V14" s="56">
        <v>5.0</v>
      </c>
      <c r="W14" s="56">
        <v>5.0</v>
      </c>
      <c r="X14" s="47">
        <v>0.0</v>
      </c>
      <c r="Y14" s="10"/>
      <c r="Z14" s="47">
        <v>0.0</v>
      </c>
      <c r="AA14" s="56">
        <v>5.0</v>
      </c>
      <c r="AB14" s="47">
        <v>0.0</v>
      </c>
      <c r="AC14" s="47">
        <v>0.0</v>
      </c>
      <c r="AD14" s="10"/>
      <c r="AE14" s="46">
        <v>0.0</v>
      </c>
      <c r="AF14" s="10"/>
      <c r="AG14" s="46">
        <v>0.0</v>
      </c>
      <c r="AH14" s="46">
        <v>0.0</v>
      </c>
      <c r="AI14" s="10"/>
      <c r="AJ14" s="56">
        <v>5.0</v>
      </c>
      <c r="AK14" s="46">
        <v>0.0</v>
      </c>
      <c r="AL14" s="56">
        <v>5.0</v>
      </c>
      <c r="AM14" s="46">
        <v>0.0</v>
      </c>
      <c r="AN14" s="10"/>
      <c r="AO14" s="46">
        <v>0.0</v>
      </c>
      <c r="AP14" s="56">
        <v>5.0</v>
      </c>
      <c r="AQ14" s="46">
        <v>0.0</v>
      </c>
      <c r="AR14" s="10"/>
      <c r="AS14" s="52">
        <v>5.0</v>
      </c>
      <c r="AT14" s="52">
        <v>5.0</v>
      </c>
      <c r="AU14" s="52">
        <v>5.0</v>
      </c>
      <c r="AV14" s="52">
        <v>5.0</v>
      </c>
      <c r="AW14" s="10"/>
      <c r="AX14" s="52">
        <v>5.0</v>
      </c>
      <c r="AY14" s="52">
        <v>5.0</v>
      </c>
      <c r="AZ14" s="10"/>
      <c r="BA14" s="52">
        <v>5.0</v>
      </c>
      <c r="BB14" s="46">
        <v>0.0</v>
      </c>
      <c r="BC14" s="52">
        <v>5.0</v>
      </c>
      <c r="BD14" s="10"/>
      <c r="BE14" s="52">
        <v>5.0</v>
      </c>
      <c r="BF14" s="52">
        <v>5.0</v>
      </c>
      <c r="BG14" s="46">
        <v>0.0</v>
      </c>
      <c r="BH14" s="46">
        <v>0.0</v>
      </c>
      <c r="BI14" s="52">
        <v>5.0</v>
      </c>
      <c r="BJ14" s="46">
        <v>0.0</v>
      </c>
      <c r="BK14" s="10"/>
      <c r="BL14" s="46">
        <v>0.0</v>
      </c>
      <c r="BM14" s="52">
        <v>5.0</v>
      </c>
      <c r="BN14" s="52">
        <v>5.0</v>
      </c>
      <c r="BO14" s="52">
        <v>5.0</v>
      </c>
      <c r="BP14" s="52">
        <v>5.0</v>
      </c>
      <c r="BQ14" s="10"/>
      <c r="BR14" s="29"/>
      <c r="BS14" s="29"/>
      <c r="BT14" s="29"/>
      <c r="BU14" s="29"/>
    </row>
    <row r="15">
      <c r="A15" s="16"/>
      <c r="B15" s="55">
        <v>5.0</v>
      </c>
      <c r="C15" s="40">
        <v>11.0</v>
      </c>
      <c r="D15" s="45" t="s">
        <v>65</v>
      </c>
      <c r="E15" s="47">
        <v>0.0</v>
      </c>
      <c r="F15" s="46">
        <v>0.0</v>
      </c>
      <c r="G15" s="10"/>
      <c r="H15" s="51">
        <v>0.0</v>
      </c>
      <c r="I15" s="46">
        <v>0.0</v>
      </c>
      <c r="J15" s="10"/>
      <c r="K15" s="51">
        <v>0.0</v>
      </c>
      <c r="L15" s="46">
        <v>0.0</v>
      </c>
      <c r="M15" s="10"/>
      <c r="N15" s="51">
        <v>0.0</v>
      </c>
      <c r="O15" s="47">
        <v>0.0</v>
      </c>
      <c r="P15" s="47">
        <v>0.0</v>
      </c>
      <c r="Q15" s="10"/>
      <c r="R15" s="47">
        <v>0.0</v>
      </c>
      <c r="S15" s="47">
        <v>0.0</v>
      </c>
      <c r="T15" s="10"/>
      <c r="U15" s="47">
        <v>0.0</v>
      </c>
      <c r="V15" s="47">
        <v>0.0</v>
      </c>
      <c r="W15" s="47">
        <v>0.0</v>
      </c>
      <c r="X15" s="47">
        <v>0.0</v>
      </c>
      <c r="Y15" s="10"/>
      <c r="Z15" s="47">
        <v>0.0</v>
      </c>
      <c r="AA15" s="47">
        <v>0.0</v>
      </c>
      <c r="AB15" s="47">
        <v>0.0</v>
      </c>
      <c r="AC15" s="47">
        <v>0.0</v>
      </c>
      <c r="AD15" s="10"/>
      <c r="AE15" s="46">
        <v>0.0</v>
      </c>
      <c r="AF15" s="10"/>
      <c r="AG15" s="46">
        <v>0.0</v>
      </c>
      <c r="AH15" s="46">
        <v>0.0</v>
      </c>
      <c r="AI15" s="10"/>
      <c r="AJ15" s="46">
        <v>0.0</v>
      </c>
      <c r="AK15" s="46">
        <v>0.0</v>
      </c>
      <c r="AL15" s="46">
        <v>0.0</v>
      </c>
      <c r="AM15" s="46">
        <v>0.0</v>
      </c>
      <c r="AN15" s="10"/>
      <c r="AO15" s="46">
        <v>0.0</v>
      </c>
      <c r="AP15" s="46">
        <v>0.0</v>
      </c>
      <c r="AQ15" s="46">
        <v>0.0</v>
      </c>
      <c r="AR15" s="10"/>
      <c r="AS15" s="46">
        <v>0.0</v>
      </c>
      <c r="AT15" s="46">
        <v>0.0</v>
      </c>
      <c r="AU15" s="46">
        <v>0.0</v>
      </c>
      <c r="AV15" s="46">
        <v>0.0</v>
      </c>
      <c r="AW15" s="10"/>
      <c r="AX15" s="46">
        <v>0.0</v>
      </c>
      <c r="AY15" s="46">
        <v>0.0</v>
      </c>
      <c r="AZ15" s="10"/>
      <c r="BA15" s="46">
        <v>0.0</v>
      </c>
      <c r="BB15" s="46">
        <v>0.0</v>
      </c>
      <c r="BC15" s="46">
        <v>0.0</v>
      </c>
      <c r="BD15" s="10"/>
      <c r="BE15" s="46">
        <v>0.0</v>
      </c>
      <c r="BF15" s="46">
        <v>0.0</v>
      </c>
      <c r="BG15" s="46">
        <v>0.0</v>
      </c>
      <c r="BH15" s="46">
        <v>0.0</v>
      </c>
      <c r="BI15" s="46">
        <v>0.0</v>
      </c>
      <c r="BJ15" s="46">
        <v>0.0</v>
      </c>
      <c r="BK15" s="10"/>
      <c r="BL15" s="46">
        <v>0.0</v>
      </c>
      <c r="BM15" s="46">
        <v>0.0</v>
      </c>
      <c r="BN15" s="46">
        <v>0.0</v>
      </c>
      <c r="BO15" s="46">
        <v>0.0</v>
      </c>
      <c r="BP15" s="46">
        <v>0.0</v>
      </c>
      <c r="BQ15" s="10"/>
      <c r="BR15" s="29"/>
      <c r="BS15" s="29"/>
      <c r="BT15" s="29"/>
      <c r="BU15" s="29"/>
    </row>
    <row r="16">
      <c r="A16" s="16"/>
      <c r="B16" s="55">
        <v>5.0</v>
      </c>
      <c r="C16" s="40">
        <v>12.0</v>
      </c>
      <c r="D16" s="54" t="s">
        <v>66</v>
      </c>
      <c r="E16" s="47">
        <v>0.0</v>
      </c>
      <c r="F16" s="46">
        <v>0.0</v>
      </c>
      <c r="G16" s="10"/>
      <c r="H16" s="51">
        <v>0.0</v>
      </c>
      <c r="I16" s="46">
        <v>0.0</v>
      </c>
      <c r="J16" s="10"/>
      <c r="K16" s="51">
        <v>0.0</v>
      </c>
      <c r="L16" s="46">
        <v>0.0</v>
      </c>
      <c r="M16" s="10"/>
      <c r="N16" s="51">
        <v>0.0</v>
      </c>
      <c r="O16" s="47">
        <v>0.0</v>
      </c>
      <c r="P16" s="47">
        <v>0.0</v>
      </c>
      <c r="Q16" s="10"/>
      <c r="R16" s="47">
        <v>0.0</v>
      </c>
      <c r="S16" s="47">
        <v>0.0</v>
      </c>
      <c r="T16" s="10"/>
      <c r="U16" s="47">
        <v>0.0</v>
      </c>
      <c r="V16" s="47">
        <v>0.0</v>
      </c>
      <c r="W16" s="47">
        <v>0.0</v>
      </c>
      <c r="X16" s="47">
        <v>0.0</v>
      </c>
      <c r="Y16" s="10"/>
      <c r="Z16" s="47">
        <v>0.0</v>
      </c>
      <c r="AA16" s="47">
        <v>0.0</v>
      </c>
      <c r="AB16" s="47">
        <v>0.0</v>
      </c>
      <c r="AC16" s="47">
        <v>0.0</v>
      </c>
      <c r="AD16" s="10"/>
      <c r="AE16" s="46">
        <v>0.0</v>
      </c>
      <c r="AF16" s="10"/>
      <c r="AG16" s="46">
        <v>0.0</v>
      </c>
      <c r="AH16" s="46">
        <v>0.0</v>
      </c>
      <c r="AI16" s="10"/>
      <c r="AJ16" s="46">
        <v>0.0</v>
      </c>
      <c r="AK16" s="46">
        <v>0.0</v>
      </c>
      <c r="AL16" s="46">
        <v>0.0</v>
      </c>
      <c r="AM16" s="46">
        <v>0.0</v>
      </c>
      <c r="AN16" s="10"/>
      <c r="AO16" s="46">
        <v>0.0</v>
      </c>
      <c r="AP16" s="46">
        <v>0.0</v>
      </c>
      <c r="AQ16" s="46">
        <v>0.0</v>
      </c>
      <c r="AR16" s="10"/>
      <c r="AS16" s="46">
        <v>0.0</v>
      </c>
      <c r="AT16" s="46">
        <v>0.0</v>
      </c>
      <c r="AU16" s="46">
        <v>0.0</v>
      </c>
      <c r="AV16" s="46">
        <v>0.0</v>
      </c>
      <c r="AW16" s="10"/>
      <c r="AX16" s="46">
        <v>0.0</v>
      </c>
      <c r="AY16" s="46">
        <v>0.0</v>
      </c>
      <c r="AZ16" s="10"/>
      <c r="BA16" s="46">
        <v>0.0</v>
      </c>
      <c r="BB16" s="46">
        <v>0.0</v>
      </c>
      <c r="BC16" s="46">
        <v>0.0</v>
      </c>
      <c r="BD16" s="10"/>
      <c r="BE16" s="46">
        <v>0.0</v>
      </c>
      <c r="BF16" s="46">
        <v>0.0</v>
      </c>
      <c r="BG16" s="46">
        <v>0.0</v>
      </c>
      <c r="BH16" s="46">
        <v>0.0</v>
      </c>
      <c r="BI16" s="46">
        <v>0.0</v>
      </c>
      <c r="BJ16" s="46">
        <v>0.0</v>
      </c>
      <c r="BK16" s="10"/>
      <c r="BL16" s="46">
        <v>0.0</v>
      </c>
      <c r="BM16" s="46">
        <v>0.0</v>
      </c>
      <c r="BN16" s="46">
        <v>0.0</v>
      </c>
      <c r="BO16" s="46">
        <v>0.0</v>
      </c>
      <c r="BP16" s="46">
        <v>0.0</v>
      </c>
      <c r="BQ16" s="10"/>
      <c r="BR16" s="29"/>
      <c r="BS16" s="29"/>
      <c r="BT16" s="29"/>
      <c r="BU16" s="29"/>
    </row>
    <row r="17">
      <c r="A17" s="16"/>
      <c r="B17" s="55">
        <v>5.0</v>
      </c>
      <c r="C17" s="40">
        <v>13.0</v>
      </c>
      <c r="D17" s="58" t="s">
        <v>67</v>
      </c>
      <c r="E17" s="59">
        <v>5.0</v>
      </c>
      <c r="F17" s="57">
        <v>5.0</v>
      </c>
      <c r="G17" s="10"/>
      <c r="H17" s="51">
        <v>0.0</v>
      </c>
      <c r="I17" s="46">
        <v>0.0</v>
      </c>
      <c r="J17" s="10"/>
      <c r="K17" s="51">
        <v>0.0</v>
      </c>
      <c r="L17" s="46">
        <v>0.0</v>
      </c>
      <c r="M17" s="10"/>
      <c r="N17" s="51">
        <v>0.0</v>
      </c>
      <c r="O17" s="47">
        <v>0.0</v>
      </c>
      <c r="P17" s="47">
        <v>0.0</v>
      </c>
      <c r="Q17" s="10"/>
      <c r="R17" s="47">
        <v>0.0</v>
      </c>
      <c r="S17" s="47">
        <v>0.0</v>
      </c>
      <c r="T17" s="10"/>
      <c r="U17" s="47">
        <v>0.0</v>
      </c>
      <c r="V17" s="47">
        <v>0.0</v>
      </c>
      <c r="W17" s="47">
        <v>0.0</v>
      </c>
      <c r="X17" s="47">
        <v>0.0</v>
      </c>
      <c r="Y17" s="10"/>
      <c r="Z17" s="47">
        <v>0.0</v>
      </c>
      <c r="AA17" s="47">
        <v>0.0</v>
      </c>
      <c r="AB17" s="47">
        <v>0.0</v>
      </c>
      <c r="AC17" s="47">
        <v>0.0</v>
      </c>
      <c r="AD17" s="10"/>
      <c r="AE17" s="46">
        <v>0.0</v>
      </c>
      <c r="AF17" s="10"/>
      <c r="AG17" s="46">
        <v>0.0</v>
      </c>
      <c r="AH17" s="46">
        <v>0.0</v>
      </c>
      <c r="AI17" s="10"/>
      <c r="AJ17" s="46">
        <v>0.0</v>
      </c>
      <c r="AK17" s="46">
        <v>0.0</v>
      </c>
      <c r="AL17" s="46">
        <v>0.0</v>
      </c>
      <c r="AM17" s="46">
        <v>0.0</v>
      </c>
      <c r="AN17" s="10"/>
      <c r="AO17" s="46">
        <v>0.0</v>
      </c>
      <c r="AP17" s="46">
        <v>0.0</v>
      </c>
      <c r="AQ17" s="46">
        <v>0.0</v>
      </c>
      <c r="AR17" s="10"/>
      <c r="AS17" s="46">
        <v>0.0</v>
      </c>
      <c r="AT17" s="46">
        <v>0.0</v>
      </c>
      <c r="AU17" s="46">
        <v>0.0</v>
      </c>
      <c r="AV17" s="46">
        <v>0.0</v>
      </c>
      <c r="AW17" s="10"/>
      <c r="AX17" s="46">
        <v>0.0</v>
      </c>
      <c r="AY17" s="46">
        <v>0.0</v>
      </c>
      <c r="AZ17" s="10"/>
      <c r="BA17" s="46">
        <v>0.0</v>
      </c>
      <c r="BB17" s="46">
        <v>0.0</v>
      </c>
      <c r="BC17" s="52">
        <v>5.0</v>
      </c>
      <c r="BD17" s="10"/>
      <c r="BE17" s="46">
        <v>0.0</v>
      </c>
      <c r="BF17" s="46">
        <v>0.0</v>
      </c>
      <c r="BG17" s="46">
        <v>0.0</v>
      </c>
      <c r="BH17" s="46">
        <v>0.0</v>
      </c>
      <c r="BI17" s="46">
        <v>0.0</v>
      </c>
      <c r="BJ17" s="46">
        <v>0.0</v>
      </c>
      <c r="BK17" s="10"/>
      <c r="BL17" s="46">
        <v>0.0</v>
      </c>
      <c r="BM17" s="46">
        <v>0.0</v>
      </c>
      <c r="BN17" s="46">
        <v>0.0</v>
      </c>
      <c r="BO17" s="46">
        <v>0.0</v>
      </c>
      <c r="BP17" s="46">
        <v>0.0</v>
      </c>
      <c r="BQ17" s="10"/>
      <c r="BR17" s="29"/>
      <c r="BS17" s="29"/>
      <c r="BT17" s="29"/>
      <c r="BU17" s="29"/>
    </row>
    <row r="18">
      <c r="A18" s="16"/>
      <c r="B18" s="53">
        <v>1.0</v>
      </c>
      <c r="C18" s="40">
        <v>14.0</v>
      </c>
      <c r="D18" s="58" t="s">
        <v>68</v>
      </c>
      <c r="E18" s="47">
        <v>0.0</v>
      </c>
      <c r="F18" s="46">
        <v>0.0</v>
      </c>
      <c r="G18" s="10"/>
      <c r="H18" s="51">
        <v>0.0</v>
      </c>
      <c r="I18" s="46">
        <v>0.0</v>
      </c>
      <c r="J18" s="10"/>
      <c r="K18" s="51">
        <v>0.0</v>
      </c>
      <c r="L18" s="46">
        <v>0.0</v>
      </c>
      <c r="M18" s="10"/>
      <c r="N18" s="51">
        <v>0.0</v>
      </c>
      <c r="O18" s="47">
        <v>0.0</v>
      </c>
      <c r="P18" s="47">
        <v>0.0</v>
      </c>
      <c r="Q18" s="10"/>
      <c r="R18" s="47">
        <v>0.0</v>
      </c>
      <c r="S18" s="47">
        <v>0.0</v>
      </c>
      <c r="T18" s="10"/>
      <c r="U18" s="47">
        <v>0.0</v>
      </c>
      <c r="V18" s="47">
        <v>0.0</v>
      </c>
      <c r="W18" s="47">
        <v>0.0</v>
      </c>
      <c r="X18" s="47">
        <v>0.0</v>
      </c>
      <c r="Y18" s="10"/>
      <c r="Z18" s="47">
        <v>0.0</v>
      </c>
      <c r="AA18" s="47">
        <v>0.0</v>
      </c>
      <c r="AB18" s="47">
        <v>0.0</v>
      </c>
      <c r="AC18" s="47">
        <v>0.0</v>
      </c>
      <c r="AD18" s="10"/>
      <c r="AE18" s="46">
        <v>0.0</v>
      </c>
      <c r="AF18" s="10"/>
      <c r="AG18" s="46">
        <v>0.0</v>
      </c>
      <c r="AH18" s="46">
        <v>0.0</v>
      </c>
      <c r="AI18" s="10"/>
      <c r="AJ18" s="46">
        <v>0.0</v>
      </c>
      <c r="AK18" s="46">
        <v>0.0</v>
      </c>
      <c r="AL18" s="46">
        <v>0.0</v>
      </c>
      <c r="AM18" s="46">
        <v>0.0</v>
      </c>
      <c r="AN18" s="10"/>
      <c r="AO18" s="46">
        <v>0.0</v>
      </c>
      <c r="AP18" s="46">
        <v>0.0</v>
      </c>
      <c r="AQ18" s="46">
        <v>0.0</v>
      </c>
      <c r="AR18" s="10"/>
      <c r="AS18" s="46">
        <v>0.0</v>
      </c>
      <c r="AT18" s="46">
        <v>0.0</v>
      </c>
      <c r="AU18" s="46">
        <v>0.0</v>
      </c>
      <c r="AV18" s="46">
        <v>0.0</v>
      </c>
      <c r="AW18" s="10"/>
      <c r="AX18" s="46">
        <v>0.0</v>
      </c>
      <c r="AY18" s="46">
        <v>0.0</v>
      </c>
      <c r="AZ18" s="10"/>
      <c r="BA18" s="46">
        <v>0.0</v>
      </c>
      <c r="BB18" s="46">
        <v>0.0</v>
      </c>
      <c r="BC18" s="46">
        <v>0.0</v>
      </c>
      <c r="BD18" s="10"/>
      <c r="BE18" s="46">
        <v>0.0</v>
      </c>
      <c r="BF18" s="46">
        <v>0.0</v>
      </c>
      <c r="BG18" s="46">
        <v>0.0</v>
      </c>
      <c r="BH18" s="46">
        <v>0.0</v>
      </c>
      <c r="BI18" s="46">
        <v>0.0</v>
      </c>
      <c r="BJ18" s="46">
        <v>0.0</v>
      </c>
      <c r="BK18" s="10"/>
      <c r="BL18" s="46">
        <v>0.0</v>
      </c>
      <c r="BM18" s="46">
        <v>0.0</v>
      </c>
      <c r="BN18" s="46">
        <v>0.0</v>
      </c>
      <c r="BO18" s="46">
        <v>0.0</v>
      </c>
      <c r="BP18" s="46">
        <v>0.0</v>
      </c>
      <c r="BQ18" s="10"/>
      <c r="BR18" s="29"/>
      <c r="BS18" s="29"/>
      <c r="BT18" s="29"/>
      <c r="BU18" s="29"/>
    </row>
    <row r="19">
      <c r="A19" s="16"/>
      <c r="B19" s="60">
        <v>1.0</v>
      </c>
      <c r="C19" s="40">
        <v>15.0</v>
      </c>
      <c r="D19" s="61" t="s">
        <v>69</v>
      </c>
      <c r="E19" s="42">
        <v>7.0</v>
      </c>
      <c r="F19" s="43">
        <v>7.0</v>
      </c>
      <c r="G19" s="10"/>
      <c r="H19" s="44">
        <v>7.0</v>
      </c>
      <c r="I19" s="43">
        <v>7.0</v>
      </c>
      <c r="J19" s="10"/>
      <c r="K19" s="44">
        <v>7.0</v>
      </c>
      <c r="L19" s="43">
        <v>7.0</v>
      </c>
      <c r="M19" s="10"/>
      <c r="N19" s="44">
        <v>7.0</v>
      </c>
      <c r="O19" s="42">
        <v>7.0</v>
      </c>
      <c r="P19" s="43">
        <v>7.0</v>
      </c>
      <c r="Q19" s="10"/>
      <c r="R19" s="43">
        <v>7.0</v>
      </c>
      <c r="S19" s="43">
        <v>7.0</v>
      </c>
      <c r="T19" s="10"/>
      <c r="U19" s="43">
        <v>7.0</v>
      </c>
      <c r="V19" s="43">
        <v>7.0</v>
      </c>
      <c r="W19" s="43">
        <v>7.0</v>
      </c>
      <c r="X19" s="43">
        <v>7.0</v>
      </c>
      <c r="Y19" s="10"/>
      <c r="Z19" s="42">
        <v>7.0</v>
      </c>
      <c r="AA19" s="42">
        <v>7.0</v>
      </c>
      <c r="AB19" s="42">
        <v>7.0</v>
      </c>
      <c r="AC19" s="42">
        <v>7.0</v>
      </c>
      <c r="AD19" s="10"/>
      <c r="AE19" s="43">
        <v>7.0</v>
      </c>
      <c r="AF19" s="10"/>
      <c r="AG19" s="43">
        <v>7.0</v>
      </c>
      <c r="AH19" s="43">
        <v>7.0</v>
      </c>
      <c r="AI19" s="10"/>
      <c r="AJ19" s="43">
        <v>7.0</v>
      </c>
      <c r="AK19" s="43">
        <v>7.0</v>
      </c>
      <c r="AL19" s="43">
        <v>7.0</v>
      </c>
      <c r="AM19" s="43">
        <v>7.0</v>
      </c>
      <c r="AN19" s="10"/>
      <c r="AO19" s="43">
        <v>7.0</v>
      </c>
      <c r="AP19" s="43">
        <v>7.0</v>
      </c>
      <c r="AQ19" s="43">
        <v>7.0</v>
      </c>
      <c r="AR19" s="10"/>
      <c r="AS19" s="43">
        <v>7.0</v>
      </c>
      <c r="AT19" s="43">
        <v>7.0</v>
      </c>
      <c r="AU19" s="43">
        <v>7.0</v>
      </c>
      <c r="AV19" s="43">
        <v>7.0</v>
      </c>
      <c r="AW19" s="10"/>
      <c r="AX19" s="43">
        <v>7.0</v>
      </c>
      <c r="AY19" s="43">
        <v>7.0</v>
      </c>
      <c r="AZ19" s="10"/>
      <c r="BA19" s="43">
        <v>7.0</v>
      </c>
      <c r="BB19" s="43">
        <v>7.0</v>
      </c>
      <c r="BC19" s="43">
        <v>7.0</v>
      </c>
      <c r="BD19" s="10"/>
      <c r="BE19" s="43">
        <v>7.0</v>
      </c>
      <c r="BF19" s="43">
        <v>7.0</v>
      </c>
      <c r="BG19" s="43">
        <v>7.0</v>
      </c>
      <c r="BH19" s="43">
        <v>7.0</v>
      </c>
      <c r="BI19" s="43">
        <v>7.0</v>
      </c>
      <c r="BJ19" s="43">
        <v>7.0</v>
      </c>
      <c r="BK19" s="10"/>
      <c r="BL19" s="43">
        <v>7.0</v>
      </c>
      <c r="BM19" s="43">
        <v>7.0</v>
      </c>
      <c r="BN19" s="43">
        <v>7.0</v>
      </c>
      <c r="BO19" s="43">
        <v>7.0</v>
      </c>
      <c r="BP19" s="43">
        <v>7.0</v>
      </c>
      <c r="BQ19" s="10"/>
      <c r="BR19" s="43">
        <v>7.0</v>
      </c>
      <c r="BS19" s="43">
        <v>7.0</v>
      </c>
      <c r="BT19" s="43">
        <v>7.0</v>
      </c>
      <c r="BU19" s="43">
        <v>7.0</v>
      </c>
    </row>
    <row r="20">
      <c r="A20" s="16"/>
      <c r="B20" s="40">
        <v>1.0</v>
      </c>
      <c r="C20" s="40">
        <v>16.0</v>
      </c>
      <c r="D20" s="62" t="s">
        <v>70</v>
      </c>
      <c r="E20" s="42">
        <v>0.0</v>
      </c>
      <c r="F20" s="43">
        <v>0.0</v>
      </c>
      <c r="G20" s="10"/>
      <c r="H20" s="44">
        <v>0.0</v>
      </c>
      <c r="I20" s="43">
        <v>0.0</v>
      </c>
      <c r="J20" s="10"/>
      <c r="K20" s="44">
        <v>0.0</v>
      </c>
      <c r="L20" s="43">
        <v>0.0</v>
      </c>
      <c r="M20" s="10"/>
      <c r="N20" s="44">
        <v>0.0</v>
      </c>
      <c r="O20" s="42">
        <v>0.0</v>
      </c>
      <c r="P20" s="43">
        <v>0.0</v>
      </c>
      <c r="Q20" s="10"/>
      <c r="R20" s="43">
        <v>0.0</v>
      </c>
      <c r="S20" s="43">
        <v>0.0</v>
      </c>
      <c r="T20" s="10"/>
      <c r="U20" s="43">
        <v>0.0</v>
      </c>
      <c r="V20" s="43">
        <v>0.0</v>
      </c>
      <c r="W20" s="43">
        <v>0.0</v>
      </c>
      <c r="X20" s="43">
        <v>0.0</v>
      </c>
      <c r="Y20" s="10"/>
      <c r="Z20" s="42">
        <v>0.0</v>
      </c>
      <c r="AA20" s="42">
        <v>0.0</v>
      </c>
      <c r="AB20" s="42">
        <v>0.0</v>
      </c>
      <c r="AC20" s="42">
        <v>0.0</v>
      </c>
      <c r="AD20" s="10"/>
      <c r="AE20" s="43">
        <v>0.0</v>
      </c>
      <c r="AF20" s="10"/>
      <c r="AG20" s="43">
        <v>0.0</v>
      </c>
      <c r="AH20" s="43">
        <v>0.0</v>
      </c>
      <c r="AI20" s="10"/>
      <c r="AJ20" s="43">
        <v>0.0</v>
      </c>
      <c r="AK20" s="43">
        <v>0.0</v>
      </c>
      <c r="AL20" s="43">
        <v>0.0</v>
      </c>
      <c r="AM20" s="43">
        <v>0.0</v>
      </c>
      <c r="AN20" s="10"/>
      <c r="AO20" s="43">
        <v>0.0</v>
      </c>
      <c r="AP20" s="43">
        <v>0.0</v>
      </c>
      <c r="AQ20" s="43">
        <v>0.0</v>
      </c>
      <c r="AR20" s="10"/>
      <c r="AS20" s="43">
        <v>0.0</v>
      </c>
      <c r="AT20" s="43">
        <v>0.0</v>
      </c>
      <c r="AU20" s="43">
        <v>0.0</v>
      </c>
      <c r="AV20" s="43">
        <v>0.0</v>
      </c>
      <c r="AW20" s="10"/>
      <c r="AX20" s="43">
        <v>0.0</v>
      </c>
      <c r="AY20" s="43">
        <v>0.0</v>
      </c>
      <c r="AZ20" s="10"/>
      <c r="BA20" s="43">
        <v>0.0</v>
      </c>
      <c r="BB20" s="43">
        <v>0.0</v>
      </c>
      <c r="BC20" s="43">
        <v>0.0</v>
      </c>
      <c r="BD20" s="10"/>
      <c r="BE20" s="43">
        <v>0.0</v>
      </c>
      <c r="BF20" s="43">
        <v>0.0</v>
      </c>
      <c r="BG20" s="43">
        <v>0.0</v>
      </c>
      <c r="BH20" s="43">
        <v>0.0</v>
      </c>
      <c r="BI20" s="43">
        <v>0.0</v>
      </c>
      <c r="BJ20" s="43">
        <v>0.0</v>
      </c>
      <c r="BK20" s="10"/>
      <c r="BL20" s="43">
        <v>0.0</v>
      </c>
      <c r="BM20" s="43">
        <v>0.0</v>
      </c>
      <c r="BN20" s="43">
        <v>0.0</v>
      </c>
      <c r="BO20" s="43">
        <v>0.0</v>
      </c>
      <c r="BP20" s="43">
        <v>0.0</v>
      </c>
      <c r="BQ20" s="10"/>
      <c r="BR20" s="43">
        <v>0.0</v>
      </c>
      <c r="BS20" s="43">
        <v>0.0</v>
      </c>
      <c r="BT20" s="43">
        <v>0.0</v>
      </c>
      <c r="BU20" s="43">
        <v>0.0</v>
      </c>
    </row>
    <row r="21">
      <c r="A21" s="16"/>
      <c r="B21" s="40">
        <v>1.0</v>
      </c>
      <c r="C21" s="40">
        <v>17.0</v>
      </c>
      <c r="D21" s="62" t="s">
        <v>71</v>
      </c>
      <c r="E21" s="42">
        <v>0.0</v>
      </c>
      <c r="F21" s="43">
        <v>0.0</v>
      </c>
      <c r="G21" s="10"/>
      <c r="H21" s="44">
        <v>0.0</v>
      </c>
      <c r="I21" s="43">
        <v>0.0</v>
      </c>
      <c r="J21" s="10"/>
      <c r="K21" s="44">
        <v>0.0</v>
      </c>
      <c r="L21" s="43">
        <v>0.0</v>
      </c>
      <c r="M21" s="10"/>
      <c r="N21" s="44">
        <v>0.0</v>
      </c>
      <c r="O21" s="42">
        <v>0.0</v>
      </c>
      <c r="P21" s="43">
        <v>0.0</v>
      </c>
      <c r="Q21" s="10"/>
      <c r="R21" s="43">
        <v>0.0</v>
      </c>
      <c r="S21" s="43">
        <v>0.0</v>
      </c>
      <c r="T21" s="10"/>
      <c r="U21" s="43">
        <v>0.0</v>
      </c>
      <c r="V21" s="43">
        <v>0.0</v>
      </c>
      <c r="W21" s="43">
        <v>0.0</v>
      </c>
      <c r="X21" s="43">
        <v>0.0</v>
      </c>
      <c r="Y21" s="10"/>
      <c r="Z21" s="42">
        <v>0.0</v>
      </c>
      <c r="AA21" s="42">
        <v>0.0</v>
      </c>
      <c r="AB21" s="42">
        <v>0.0</v>
      </c>
      <c r="AC21" s="42">
        <v>0.0</v>
      </c>
      <c r="AD21" s="10"/>
      <c r="AE21" s="43">
        <v>0.0</v>
      </c>
      <c r="AF21" s="10"/>
      <c r="AG21" s="43">
        <v>0.0</v>
      </c>
      <c r="AH21" s="43">
        <v>0.0</v>
      </c>
      <c r="AI21" s="10"/>
      <c r="AJ21" s="43">
        <v>0.0</v>
      </c>
      <c r="AK21" s="43">
        <v>0.0</v>
      </c>
      <c r="AL21" s="43">
        <v>0.0</v>
      </c>
      <c r="AM21" s="43">
        <v>0.0</v>
      </c>
      <c r="AN21" s="10"/>
      <c r="AO21" s="43">
        <v>0.0</v>
      </c>
      <c r="AP21" s="43">
        <v>0.0</v>
      </c>
      <c r="AQ21" s="43">
        <v>0.0</v>
      </c>
      <c r="AR21" s="10"/>
      <c r="AS21" s="43">
        <v>0.0</v>
      </c>
      <c r="AT21" s="43">
        <v>0.0</v>
      </c>
      <c r="AU21" s="43">
        <v>0.0</v>
      </c>
      <c r="AV21" s="43">
        <v>0.0</v>
      </c>
      <c r="AW21" s="10"/>
      <c r="AX21" s="43">
        <v>0.0</v>
      </c>
      <c r="AY21" s="43">
        <v>0.0</v>
      </c>
      <c r="AZ21" s="10"/>
      <c r="BA21" s="43">
        <v>0.0</v>
      </c>
      <c r="BB21" s="43">
        <v>0.0</v>
      </c>
      <c r="BC21" s="43">
        <v>0.0</v>
      </c>
      <c r="BD21" s="10"/>
      <c r="BE21" s="43">
        <v>0.0</v>
      </c>
      <c r="BF21" s="43">
        <v>0.0</v>
      </c>
      <c r="BG21" s="43">
        <v>0.0</v>
      </c>
      <c r="BH21" s="43">
        <v>0.0</v>
      </c>
      <c r="BI21" s="43">
        <v>0.0</v>
      </c>
      <c r="BJ21" s="43">
        <v>0.0</v>
      </c>
      <c r="BK21" s="10"/>
      <c r="BL21" s="43">
        <v>0.0</v>
      </c>
      <c r="BM21" s="43">
        <v>0.0</v>
      </c>
      <c r="BN21" s="43">
        <v>0.0</v>
      </c>
      <c r="BO21" s="43">
        <v>0.0</v>
      </c>
      <c r="BP21" s="43">
        <v>0.0</v>
      </c>
      <c r="BQ21" s="10"/>
      <c r="BR21" s="43">
        <v>0.0</v>
      </c>
      <c r="BS21" s="43">
        <v>0.0</v>
      </c>
      <c r="BT21" s="43">
        <v>0.0</v>
      </c>
      <c r="BU21" s="43">
        <v>0.0</v>
      </c>
    </row>
    <row r="22">
      <c r="A22" s="16"/>
      <c r="B22" s="40">
        <v>1.0</v>
      </c>
      <c r="C22" s="40">
        <v>18.0</v>
      </c>
      <c r="D22" s="62" t="s">
        <v>72</v>
      </c>
      <c r="E22" s="42">
        <v>0.0</v>
      </c>
      <c r="F22" s="43">
        <v>0.0</v>
      </c>
      <c r="G22" s="10"/>
      <c r="H22" s="44">
        <v>0.0</v>
      </c>
      <c r="I22" s="43">
        <v>0.0</v>
      </c>
      <c r="J22" s="10"/>
      <c r="K22" s="44">
        <v>0.0</v>
      </c>
      <c r="L22" s="43">
        <v>0.0</v>
      </c>
      <c r="M22" s="10"/>
      <c r="N22" s="44">
        <v>0.0</v>
      </c>
      <c r="O22" s="42">
        <v>0.0</v>
      </c>
      <c r="P22" s="43">
        <v>0.0</v>
      </c>
      <c r="Q22" s="10"/>
      <c r="R22" s="43">
        <v>0.0</v>
      </c>
      <c r="S22" s="43">
        <v>0.0</v>
      </c>
      <c r="T22" s="10"/>
      <c r="U22" s="43">
        <v>0.0</v>
      </c>
      <c r="V22" s="43">
        <v>0.0</v>
      </c>
      <c r="W22" s="43">
        <v>0.0</v>
      </c>
      <c r="X22" s="43">
        <v>0.0</v>
      </c>
      <c r="Y22" s="10"/>
      <c r="Z22" s="42">
        <v>0.0</v>
      </c>
      <c r="AA22" s="42">
        <v>0.0</v>
      </c>
      <c r="AB22" s="42">
        <v>0.0</v>
      </c>
      <c r="AC22" s="42">
        <v>0.0</v>
      </c>
      <c r="AD22" s="10"/>
      <c r="AE22" s="43">
        <v>0.0</v>
      </c>
      <c r="AF22" s="10"/>
      <c r="AG22" s="43">
        <v>0.0</v>
      </c>
      <c r="AH22" s="43">
        <v>0.0</v>
      </c>
      <c r="AI22" s="10"/>
      <c r="AJ22" s="43">
        <v>0.0</v>
      </c>
      <c r="AK22" s="43">
        <v>0.0</v>
      </c>
      <c r="AL22" s="43">
        <v>0.0</v>
      </c>
      <c r="AM22" s="43">
        <v>0.0</v>
      </c>
      <c r="AN22" s="10"/>
      <c r="AO22" s="43">
        <v>0.0</v>
      </c>
      <c r="AP22" s="43">
        <v>0.0</v>
      </c>
      <c r="AQ22" s="43">
        <v>0.0</v>
      </c>
      <c r="AR22" s="10"/>
      <c r="AS22" s="43">
        <v>0.0</v>
      </c>
      <c r="AT22" s="43">
        <v>0.0</v>
      </c>
      <c r="AU22" s="43">
        <v>0.0</v>
      </c>
      <c r="AV22" s="43">
        <v>0.0</v>
      </c>
      <c r="AW22" s="10"/>
      <c r="AX22" s="43">
        <v>0.0</v>
      </c>
      <c r="AY22" s="43">
        <v>0.0</v>
      </c>
      <c r="AZ22" s="10"/>
      <c r="BA22" s="43">
        <v>0.0</v>
      </c>
      <c r="BB22" s="43">
        <v>0.0</v>
      </c>
      <c r="BC22" s="43">
        <v>0.0</v>
      </c>
      <c r="BD22" s="10"/>
      <c r="BE22" s="43">
        <v>0.0</v>
      </c>
      <c r="BF22" s="43">
        <v>0.0</v>
      </c>
      <c r="BG22" s="43">
        <v>0.0</v>
      </c>
      <c r="BH22" s="43">
        <v>0.0</v>
      </c>
      <c r="BI22" s="43">
        <v>0.0</v>
      </c>
      <c r="BJ22" s="43">
        <v>0.0</v>
      </c>
      <c r="BK22" s="10"/>
      <c r="BL22" s="43">
        <v>0.0</v>
      </c>
      <c r="BM22" s="43">
        <v>0.0</v>
      </c>
      <c r="BN22" s="43">
        <v>0.0</v>
      </c>
      <c r="BO22" s="43">
        <v>0.0</v>
      </c>
      <c r="BP22" s="43">
        <v>0.0</v>
      </c>
      <c r="BQ22" s="10"/>
      <c r="BR22" s="43">
        <v>0.0</v>
      </c>
      <c r="BS22" s="43">
        <v>0.0</v>
      </c>
      <c r="BT22" s="43">
        <v>0.0</v>
      </c>
      <c r="BU22" s="43">
        <v>0.0</v>
      </c>
    </row>
    <row r="23">
      <c r="A23" s="16"/>
      <c r="B23" s="63">
        <v>3.0</v>
      </c>
      <c r="C23" s="40">
        <v>19.0</v>
      </c>
      <c r="D23" s="62" t="s">
        <v>73</v>
      </c>
      <c r="E23" s="42">
        <v>0.0</v>
      </c>
      <c r="F23" s="43">
        <v>0.0</v>
      </c>
      <c r="G23" s="10"/>
      <c r="H23" s="44">
        <v>0.0</v>
      </c>
      <c r="I23" s="43">
        <v>0.0</v>
      </c>
      <c r="J23" s="10"/>
      <c r="K23" s="44">
        <v>0.0</v>
      </c>
      <c r="L23" s="43">
        <v>0.0</v>
      </c>
      <c r="M23" s="10"/>
      <c r="N23" s="44">
        <v>0.0</v>
      </c>
      <c r="O23" s="42">
        <v>0.0</v>
      </c>
      <c r="P23" s="43">
        <v>0.0</v>
      </c>
      <c r="Q23" s="10"/>
      <c r="R23" s="43">
        <v>0.0</v>
      </c>
      <c r="S23" s="43">
        <v>0.0</v>
      </c>
      <c r="T23" s="10"/>
      <c r="U23" s="43">
        <v>0.0</v>
      </c>
      <c r="V23" s="43">
        <v>0.0</v>
      </c>
      <c r="W23" s="43">
        <v>0.0</v>
      </c>
      <c r="X23" s="43">
        <v>0.0</v>
      </c>
      <c r="Y23" s="10"/>
      <c r="Z23" s="42">
        <v>0.0</v>
      </c>
      <c r="AA23" s="42">
        <v>0.0</v>
      </c>
      <c r="AB23" s="42">
        <v>0.0</v>
      </c>
      <c r="AC23" s="42">
        <v>0.0</v>
      </c>
      <c r="AD23" s="10"/>
      <c r="AE23" s="43">
        <v>0.0</v>
      </c>
      <c r="AF23" s="10"/>
      <c r="AG23" s="43">
        <v>0.0</v>
      </c>
      <c r="AH23" s="43">
        <v>0.0</v>
      </c>
      <c r="AI23" s="10"/>
      <c r="AJ23" s="43">
        <v>0.0</v>
      </c>
      <c r="AK23" s="43">
        <v>0.0</v>
      </c>
      <c r="AL23" s="43">
        <v>0.0</v>
      </c>
      <c r="AM23" s="43">
        <v>0.0</v>
      </c>
      <c r="AN23" s="10"/>
      <c r="AO23" s="43">
        <v>0.0</v>
      </c>
      <c r="AP23" s="43">
        <v>0.0</v>
      </c>
      <c r="AQ23" s="43">
        <v>0.0</v>
      </c>
      <c r="AR23" s="10"/>
      <c r="AS23" s="43">
        <v>0.0</v>
      </c>
      <c r="AT23" s="43">
        <v>0.0</v>
      </c>
      <c r="AU23" s="43">
        <v>0.0</v>
      </c>
      <c r="AV23" s="43">
        <v>0.0</v>
      </c>
      <c r="AW23" s="10"/>
      <c r="AX23" s="43">
        <v>0.0</v>
      </c>
      <c r="AY23" s="43">
        <v>0.0</v>
      </c>
      <c r="AZ23" s="10"/>
      <c r="BA23" s="43">
        <v>0.0</v>
      </c>
      <c r="BB23" s="43">
        <v>0.0</v>
      </c>
      <c r="BC23" s="43">
        <v>0.0</v>
      </c>
      <c r="BD23" s="10"/>
      <c r="BE23" s="43">
        <v>0.0</v>
      </c>
      <c r="BF23" s="43">
        <v>0.0</v>
      </c>
      <c r="BG23" s="43">
        <v>0.0</v>
      </c>
      <c r="BH23" s="43">
        <v>0.0</v>
      </c>
      <c r="BI23" s="43">
        <v>0.0</v>
      </c>
      <c r="BJ23" s="43">
        <v>0.0</v>
      </c>
      <c r="BK23" s="10"/>
      <c r="BL23" s="43">
        <v>0.0</v>
      </c>
      <c r="BM23" s="43">
        <v>0.0</v>
      </c>
      <c r="BN23" s="43">
        <v>0.0</v>
      </c>
      <c r="BO23" s="43">
        <v>0.0</v>
      </c>
      <c r="BP23" s="43">
        <v>0.0</v>
      </c>
      <c r="BQ23" s="10"/>
      <c r="BR23" s="43">
        <v>0.0</v>
      </c>
      <c r="BS23" s="43">
        <v>0.0</v>
      </c>
      <c r="BT23" s="43">
        <v>0.0</v>
      </c>
      <c r="BU23" s="43">
        <v>0.0</v>
      </c>
    </row>
    <row r="24">
      <c r="A24" s="16"/>
      <c r="B24" s="64">
        <v>1.0</v>
      </c>
      <c r="C24" s="40">
        <v>20.0</v>
      </c>
      <c r="D24" s="54" t="s">
        <v>74</v>
      </c>
      <c r="E24" s="47">
        <v>0.0</v>
      </c>
      <c r="F24" s="46">
        <v>0.0</v>
      </c>
      <c r="G24" s="10"/>
      <c r="H24" s="51">
        <v>0.0</v>
      </c>
      <c r="I24" s="46">
        <v>0.0</v>
      </c>
      <c r="J24" s="10"/>
      <c r="K24" s="51">
        <v>0.0</v>
      </c>
      <c r="L24" s="46">
        <v>0.0</v>
      </c>
      <c r="M24" s="10"/>
      <c r="N24" s="51">
        <v>0.0</v>
      </c>
      <c r="O24" s="47">
        <v>0.0</v>
      </c>
      <c r="P24" s="46">
        <v>0.0</v>
      </c>
      <c r="Q24" s="10"/>
      <c r="R24" s="46">
        <v>0.0</v>
      </c>
      <c r="S24" s="46">
        <v>0.0</v>
      </c>
      <c r="T24" s="10"/>
      <c r="U24" s="46">
        <v>0.0</v>
      </c>
      <c r="V24" s="46">
        <v>0.0</v>
      </c>
      <c r="W24" s="46">
        <v>0.0</v>
      </c>
      <c r="X24" s="46">
        <v>0.0</v>
      </c>
      <c r="Y24" s="10"/>
      <c r="Z24" s="46">
        <v>0.0</v>
      </c>
      <c r="AA24" s="46">
        <v>0.0</v>
      </c>
      <c r="AB24" s="46">
        <v>0.0</v>
      </c>
      <c r="AC24" s="46">
        <v>0.0</v>
      </c>
      <c r="AD24" s="10"/>
      <c r="AE24" s="46">
        <v>0.0</v>
      </c>
      <c r="AF24" s="10"/>
      <c r="AG24" s="65">
        <v>0.0</v>
      </c>
      <c r="AH24" s="46">
        <v>0.0</v>
      </c>
      <c r="AI24" s="10"/>
      <c r="AJ24" s="46">
        <v>0.0</v>
      </c>
      <c r="AK24" s="46">
        <v>0.0</v>
      </c>
      <c r="AL24" s="46">
        <v>0.0</v>
      </c>
      <c r="AM24" s="46">
        <v>0.0</v>
      </c>
      <c r="AN24" s="10"/>
      <c r="AO24" s="46">
        <v>0.0</v>
      </c>
      <c r="AP24" s="46">
        <v>0.0</v>
      </c>
      <c r="AQ24" s="46">
        <v>0.0</v>
      </c>
      <c r="AR24" s="10"/>
      <c r="AS24" s="46">
        <v>0.0</v>
      </c>
      <c r="AT24" s="46">
        <v>0.0</v>
      </c>
      <c r="AU24" s="46">
        <v>0.0</v>
      </c>
      <c r="AV24" s="46">
        <v>0.0</v>
      </c>
      <c r="AW24" s="10"/>
      <c r="AX24" s="46">
        <v>0.0</v>
      </c>
      <c r="AY24" s="46">
        <v>0.0</v>
      </c>
      <c r="AZ24" s="10"/>
      <c r="BA24" s="46">
        <v>0.0</v>
      </c>
      <c r="BB24" s="46">
        <v>0.0</v>
      </c>
      <c r="BC24" s="46">
        <v>0.0</v>
      </c>
      <c r="BD24" s="10"/>
      <c r="BE24" s="46">
        <v>0.0</v>
      </c>
      <c r="BF24" s="46">
        <v>0.0</v>
      </c>
      <c r="BG24" s="46">
        <v>0.0</v>
      </c>
      <c r="BH24" s="46">
        <v>0.0</v>
      </c>
      <c r="BI24" s="46">
        <v>0.0</v>
      </c>
      <c r="BJ24" s="46">
        <v>0.0</v>
      </c>
      <c r="BK24" s="10"/>
      <c r="BL24" s="46">
        <v>0.0</v>
      </c>
      <c r="BM24" s="46">
        <v>0.0</v>
      </c>
      <c r="BN24" s="46">
        <v>0.0</v>
      </c>
      <c r="BO24" s="46">
        <v>0.0</v>
      </c>
      <c r="BP24" s="46">
        <v>0.0</v>
      </c>
      <c r="BQ24" s="10"/>
      <c r="BR24" s="46">
        <v>0.0</v>
      </c>
      <c r="BS24" s="46">
        <v>0.0</v>
      </c>
      <c r="BT24" s="46">
        <v>0.0</v>
      </c>
      <c r="BU24" s="46">
        <v>0.0</v>
      </c>
    </row>
    <row r="25">
      <c r="A25" s="16"/>
      <c r="B25" s="55">
        <v>5.0</v>
      </c>
      <c r="C25" s="40">
        <v>21.0</v>
      </c>
      <c r="D25" s="54" t="s">
        <v>75</v>
      </c>
      <c r="E25" s="66">
        <v>2.0</v>
      </c>
      <c r="F25" s="67">
        <v>2.0</v>
      </c>
      <c r="G25" s="10"/>
      <c r="H25" s="68">
        <v>2.0</v>
      </c>
      <c r="I25" s="67">
        <v>2.0</v>
      </c>
      <c r="J25" s="10"/>
      <c r="K25" s="68">
        <v>2.0</v>
      </c>
      <c r="L25" s="67">
        <v>2.0</v>
      </c>
      <c r="M25" s="10"/>
      <c r="N25" s="69">
        <v>5.0</v>
      </c>
      <c r="O25" s="66">
        <v>2.0</v>
      </c>
      <c r="P25" s="66">
        <v>2.0</v>
      </c>
      <c r="Q25" s="10"/>
      <c r="R25" s="66">
        <v>2.0</v>
      </c>
      <c r="S25" s="66">
        <v>2.0</v>
      </c>
      <c r="T25" s="10"/>
      <c r="U25" s="69">
        <v>5.0</v>
      </c>
      <c r="V25" s="69">
        <v>5.0</v>
      </c>
      <c r="W25" s="66">
        <v>2.0</v>
      </c>
      <c r="X25" s="66">
        <v>2.0</v>
      </c>
      <c r="Y25" s="10"/>
      <c r="Z25" s="66">
        <v>2.0</v>
      </c>
      <c r="AA25" s="66">
        <v>2.0</v>
      </c>
      <c r="AB25" s="66">
        <v>2.0</v>
      </c>
      <c r="AC25" s="66">
        <v>2.0</v>
      </c>
      <c r="AD25" s="10"/>
      <c r="AE25" s="67">
        <v>2.0</v>
      </c>
      <c r="AF25" s="10"/>
      <c r="AG25" s="69">
        <v>5.0</v>
      </c>
      <c r="AH25" s="46">
        <v>0.0</v>
      </c>
      <c r="AI25" s="10"/>
      <c r="AJ25" s="69">
        <v>5.0</v>
      </c>
      <c r="AK25" s="69">
        <v>5.0</v>
      </c>
      <c r="AL25" s="69">
        <v>5.0</v>
      </c>
      <c r="AM25" s="67">
        <v>2.0</v>
      </c>
      <c r="AN25" s="10"/>
      <c r="AO25" s="69">
        <v>5.0</v>
      </c>
      <c r="AP25" s="67">
        <v>2.0</v>
      </c>
      <c r="AQ25" s="69">
        <v>5.0</v>
      </c>
      <c r="AR25" s="10"/>
      <c r="AS25" s="67">
        <v>2.0</v>
      </c>
      <c r="AT25" s="69">
        <v>5.0</v>
      </c>
      <c r="AU25" s="69">
        <v>5.0</v>
      </c>
      <c r="AV25" s="67">
        <v>2.0</v>
      </c>
      <c r="AW25" s="10"/>
      <c r="AX25" s="69">
        <v>5.0</v>
      </c>
      <c r="AY25" s="67">
        <v>2.0</v>
      </c>
      <c r="AZ25" s="10"/>
      <c r="BA25" s="67">
        <v>0.0</v>
      </c>
      <c r="BB25" s="67">
        <v>0.0</v>
      </c>
      <c r="BC25" s="67">
        <v>0.0</v>
      </c>
      <c r="BD25" s="10"/>
      <c r="BE25" s="67">
        <v>2.0</v>
      </c>
      <c r="BF25" s="67">
        <v>2.0</v>
      </c>
      <c r="BG25" s="67">
        <v>2.0</v>
      </c>
      <c r="BH25" s="67">
        <v>0.0</v>
      </c>
      <c r="BI25" s="67">
        <v>0.0</v>
      </c>
      <c r="BJ25" s="52">
        <v>5.0</v>
      </c>
      <c r="BK25" s="10"/>
      <c r="BL25" s="67">
        <v>0.0</v>
      </c>
      <c r="BM25" s="46">
        <v>0.0</v>
      </c>
      <c r="BN25" s="46">
        <v>0.0</v>
      </c>
      <c r="BO25" s="46">
        <v>0.0</v>
      </c>
      <c r="BP25" s="46">
        <v>0.0</v>
      </c>
      <c r="BQ25" s="10"/>
      <c r="BR25" s="29"/>
      <c r="BS25" s="29"/>
      <c r="BT25" s="29"/>
      <c r="BU25" s="29"/>
    </row>
    <row r="26">
      <c r="A26" s="16"/>
      <c r="B26" s="40">
        <v>1.0</v>
      </c>
      <c r="C26" s="40">
        <v>22.0</v>
      </c>
      <c r="D26" s="45" t="s">
        <v>76</v>
      </c>
      <c r="E26" s="42">
        <v>1.0</v>
      </c>
      <c r="F26" s="43">
        <v>1.0</v>
      </c>
      <c r="G26" s="10"/>
      <c r="H26" s="44">
        <v>1.0</v>
      </c>
      <c r="I26" s="43">
        <v>1.0</v>
      </c>
      <c r="J26" s="10"/>
      <c r="K26" s="44">
        <v>1.0</v>
      </c>
      <c r="L26" s="43">
        <v>1.0</v>
      </c>
      <c r="M26" s="10"/>
      <c r="N26" s="44">
        <v>1.0</v>
      </c>
      <c r="O26" s="42">
        <v>1.0</v>
      </c>
      <c r="P26" s="43">
        <v>1.0</v>
      </c>
      <c r="Q26" s="10"/>
      <c r="R26" s="43">
        <v>1.0</v>
      </c>
      <c r="S26" s="43">
        <v>1.0</v>
      </c>
      <c r="T26" s="10"/>
      <c r="U26" s="43">
        <v>1.0</v>
      </c>
      <c r="V26" s="43">
        <v>1.0</v>
      </c>
      <c r="W26" s="43">
        <v>1.0</v>
      </c>
      <c r="X26" s="43">
        <v>1.0</v>
      </c>
      <c r="Y26" s="10"/>
      <c r="Z26" s="43">
        <v>1.0</v>
      </c>
      <c r="AA26" s="43">
        <v>1.0</v>
      </c>
      <c r="AB26" s="43">
        <v>1.0</v>
      </c>
      <c r="AC26" s="43">
        <v>1.0</v>
      </c>
      <c r="AD26" s="10"/>
      <c r="AE26" s="43">
        <v>1.0</v>
      </c>
      <c r="AF26" s="10"/>
      <c r="AG26" s="44">
        <v>1.0</v>
      </c>
      <c r="AH26" s="42">
        <v>1.0</v>
      </c>
      <c r="AI26" s="10"/>
      <c r="AJ26" s="42">
        <v>1.0</v>
      </c>
      <c r="AK26" s="42">
        <v>1.0</v>
      </c>
      <c r="AL26" s="42">
        <v>1.0</v>
      </c>
      <c r="AM26" s="42">
        <v>1.0</v>
      </c>
      <c r="AN26" s="10"/>
      <c r="AO26" s="42">
        <v>1.0</v>
      </c>
      <c r="AP26" s="42">
        <v>1.0</v>
      </c>
      <c r="AQ26" s="42">
        <v>1.0</v>
      </c>
      <c r="AR26" s="10"/>
      <c r="AS26" s="42">
        <v>1.0</v>
      </c>
      <c r="AT26" s="42">
        <v>1.0</v>
      </c>
      <c r="AU26" s="42">
        <v>1.0</v>
      </c>
      <c r="AV26" s="42">
        <v>1.0</v>
      </c>
      <c r="AW26" s="10"/>
      <c r="AX26" s="42">
        <v>1.0</v>
      </c>
      <c r="AY26" s="42">
        <v>1.0</v>
      </c>
      <c r="AZ26" s="10"/>
      <c r="BA26" s="42">
        <v>1.0</v>
      </c>
      <c r="BB26" s="42">
        <v>1.0</v>
      </c>
      <c r="BC26" s="42">
        <v>1.0</v>
      </c>
      <c r="BD26" s="10"/>
      <c r="BE26" s="42">
        <v>1.0</v>
      </c>
      <c r="BF26" s="42">
        <v>1.0</v>
      </c>
      <c r="BG26" s="42">
        <v>1.0</v>
      </c>
      <c r="BH26" s="42">
        <v>1.0</v>
      </c>
      <c r="BI26" s="42">
        <v>1.0</v>
      </c>
      <c r="BJ26" s="42">
        <v>1.0</v>
      </c>
      <c r="BK26" s="10"/>
      <c r="BL26" s="42">
        <v>1.0</v>
      </c>
      <c r="BM26" s="42">
        <v>1.0</v>
      </c>
      <c r="BN26" s="42">
        <v>1.0</v>
      </c>
      <c r="BO26" s="42">
        <v>1.0</v>
      </c>
      <c r="BP26" s="42">
        <v>1.0</v>
      </c>
      <c r="BQ26" s="10"/>
      <c r="BR26" s="42">
        <v>1.0</v>
      </c>
      <c r="BS26" s="42">
        <v>1.0</v>
      </c>
      <c r="BT26" s="42">
        <v>1.0</v>
      </c>
      <c r="BU26" s="42">
        <v>1.0</v>
      </c>
    </row>
    <row r="27">
      <c r="A27" s="16"/>
      <c r="B27" s="40">
        <v>1.0</v>
      </c>
      <c r="C27" s="40">
        <v>23.0</v>
      </c>
      <c r="D27" s="41" t="s">
        <v>77</v>
      </c>
      <c r="E27" s="42">
        <v>1.0</v>
      </c>
      <c r="F27" s="43">
        <v>1.0</v>
      </c>
      <c r="G27" s="10"/>
      <c r="H27" s="44">
        <v>1.0</v>
      </c>
      <c r="I27" s="43">
        <v>1.0</v>
      </c>
      <c r="J27" s="10"/>
      <c r="K27" s="44">
        <v>1.0</v>
      </c>
      <c r="L27" s="43">
        <v>1.0</v>
      </c>
      <c r="M27" s="10"/>
      <c r="N27" s="44">
        <v>1.0</v>
      </c>
      <c r="O27" s="42">
        <v>1.0</v>
      </c>
      <c r="P27" s="43">
        <v>1.0</v>
      </c>
      <c r="Q27" s="10"/>
      <c r="R27" s="43">
        <v>1.0</v>
      </c>
      <c r="S27" s="43">
        <v>1.0</v>
      </c>
      <c r="T27" s="10"/>
      <c r="U27" s="43">
        <v>1.0</v>
      </c>
      <c r="V27" s="43">
        <v>1.0</v>
      </c>
      <c r="W27" s="43">
        <v>1.0</v>
      </c>
      <c r="X27" s="43">
        <v>1.0</v>
      </c>
      <c r="Y27" s="10"/>
      <c r="Z27" s="43">
        <v>1.0</v>
      </c>
      <c r="AA27" s="43">
        <v>1.0</v>
      </c>
      <c r="AB27" s="43">
        <v>1.0</v>
      </c>
      <c r="AC27" s="43">
        <v>1.0</v>
      </c>
      <c r="AD27" s="10"/>
      <c r="AE27" s="43">
        <v>1.0</v>
      </c>
      <c r="AF27" s="10"/>
      <c r="AG27" s="44">
        <v>1.0</v>
      </c>
      <c r="AH27" s="42">
        <v>1.0</v>
      </c>
      <c r="AI27" s="10"/>
      <c r="AJ27" s="42">
        <v>1.0</v>
      </c>
      <c r="AK27" s="42">
        <v>1.0</v>
      </c>
      <c r="AL27" s="42">
        <v>1.0</v>
      </c>
      <c r="AM27" s="42">
        <v>1.0</v>
      </c>
      <c r="AN27" s="10"/>
      <c r="AO27" s="42">
        <v>1.0</v>
      </c>
      <c r="AP27" s="42">
        <v>1.0</v>
      </c>
      <c r="AQ27" s="42">
        <v>1.0</v>
      </c>
      <c r="AR27" s="10"/>
      <c r="AS27" s="42">
        <v>1.0</v>
      </c>
      <c r="AT27" s="42">
        <v>1.0</v>
      </c>
      <c r="AU27" s="42">
        <v>1.0</v>
      </c>
      <c r="AV27" s="42">
        <v>1.0</v>
      </c>
      <c r="AW27" s="10"/>
      <c r="AX27" s="42">
        <v>1.0</v>
      </c>
      <c r="AY27" s="42">
        <v>1.0</v>
      </c>
      <c r="AZ27" s="10"/>
      <c r="BA27" s="42">
        <v>1.0</v>
      </c>
      <c r="BB27" s="42">
        <v>1.0</v>
      </c>
      <c r="BC27" s="42">
        <v>1.0</v>
      </c>
      <c r="BD27" s="10"/>
      <c r="BE27" s="42">
        <v>1.0</v>
      </c>
      <c r="BF27" s="42">
        <v>1.0</v>
      </c>
      <c r="BG27" s="42">
        <v>1.0</v>
      </c>
      <c r="BH27" s="42">
        <v>1.0</v>
      </c>
      <c r="BI27" s="42">
        <v>1.0</v>
      </c>
      <c r="BJ27" s="42">
        <v>1.0</v>
      </c>
      <c r="BK27" s="10"/>
      <c r="BL27" s="42">
        <v>1.0</v>
      </c>
      <c r="BM27" s="42">
        <v>1.0</v>
      </c>
      <c r="BN27" s="42">
        <v>1.0</v>
      </c>
      <c r="BO27" s="42">
        <v>1.0</v>
      </c>
      <c r="BP27" s="42">
        <v>1.0</v>
      </c>
      <c r="BQ27" s="10"/>
      <c r="BR27" s="42">
        <v>1.0</v>
      </c>
      <c r="BS27" s="42">
        <v>1.0</v>
      </c>
      <c r="BT27" s="42">
        <v>1.0</v>
      </c>
      <c r="BU27" s="42">
        <v>1.0</v>
      </c>
    </row>
    <row r="28">
      <c r="A28" s="16"/>
      <c r="B28" s="40">
        <v>1.0</v>
      </c>
      <c r="C28" s="40">
        <v>24.0</v>
      </c>
      <c r="D28" s="45" t="s">
        <v>78</v>
      </c>
      <c r="E28" s="42">
        <v>1.0</v>
      </c>
      <c r="F28" s="43">
        <v>1.0</v>
      </c>
      <c r="G28" s="10"/>
      <c r="H28" s="44">
        <v>1.0</v>
      </c>
      <c r="I28" s="43">
        <v>1.0</v>
      </c>
      <c r="J28" s="10"/>
      <c r="K28" s="44">
        <v>1.0</v>
      </c>
      <c r="L28" s="43">
        <v>1.0</v>
      </c>
      <c r="M28" s="10"/>
      <c r="N28" s="44">
        <v>1.0</v>
      </c>
      <c r="O28" s="42">
        <v>1.0</v>
      </c>
      <c r="P28" s="43">
        <v>1.0</v>
      </c>
      <c r="Q28" s="10"/>
      <c r="R28" s="43">
        <v>1.0</v>
      </c>
      <c r="S28" s="43">
        <v>1.0</v>
      </c>
      <c r="T28" s="10"/>
      <c r="U28" s="43">
        <v>1.0</v>
      </c>
      <c r="V28" s="43">
        <v>1.0</v>
      </c>
      <c r="W28" s="43">
        <v>1.0</v>
      </c>
      <c r="X28" s="43">
        <v>1.0</v>
      </c>
      <c r="Y28" s="10"/>
      <c r="Z28" s="43">
        <v>1.0</v>
      </c>
      <c r="AA28" s="43">
        <v>1.0</v>
      </c>
      <c r="AB28" s="43">
        <v>1.0</v>
      </c>
      <c r="AC28" s="43">
        <v>1.0</v>
      </c>
      <c r="AD28" s="10"/>
      <c r="AE28" s="43">
        <v>1.0</v>
      </c>
      <c r="AF28" s="10"/>
      <c r="AG28" s="44">
        <v>1.0</v>
      </c>
      <c r="AH28" s="42">
        <v>1.0</v>
      </c>
      <c r="AI28" s="10"/>
      <c r="AJ28" s="42">
        <v>1.0</v>
      </c>
      <c r="AK28" s="42">
        <v>1.0</v>
      </c>
      <c r="AL28" s="42">
        <v>1.0</v>
      </c>
      <c r="AM28" s="42">
        <v>1.0</v>
      </c>
      <c r="AN28" s="10"/>
      <c r="AO28" s="42">
        <v>1.0</v>
      </c>
      <c r="AP28" s="42">
        <v>1.0</v>
      </c>
      <c r="AQ28" s="42">
        <v>1.0</v>
      </c>
      <c r="AR28" s="10"/>
      <c r="AS28" s="42">
        <v>1.0</v>
      </c>
      <c r="AT28" s="42">
        <v>1.0</v>
      </c>
      <c r="AU28" s="42">
        <v>1.0</v>
      </c>
      <c r="AV28" s="42">
        <v>1.0</v>
      </c>
      <c r="AW28" s="10"/>
      <c r="AX28" s="42">
        <v>1.0</v>
      </c>
      <c r="AY28" s="42">
        <v>1.0</v>
      </c>
      <c r="AZ28" s="10"/>
      <c r="BA28" s="42">
        <v>1.0</v>
      </c>
      <c r="BB28" s="42">
        <v>1.0</v>
      </c>
      <c r="BC28" s="42">
        <v>1.0</v>
      </c>
      <c r="BD28" s="10"/>
      <c r="BE28" s="42">
        <v>1.0</v>
      </c>
      <c r="BF28" s="42">
        <v>1.0</v>
      </c>
      <c r="BG28" s="42">
        <v>1.0</v>
      </c>
      <c r="BH28" s="42">
        <v>1.0</v>
      </c>
      <c r="BI28" s="42">
        <v>1.0</v>
      </c>
      <c r="BJ28" s="42">
        <v>1.0</v>
      </c>
      <c r="BK28" s="10"/>
      <c r="BL28" s="42">
        <v>1.0</v>
      </c>
      <c r="BM28" s="42">
        <v>1.0</v>
      </c>
      <c r="BN28" s="42">
        <v>1.0</v>
      </c>
      <c r="BO28" s="42">
        <v>1.0</v>
      </c>
      <c r="BP28" s="42">
        <v>1.0</v>
      </c>
      <c r="BQ28" s="10"/>
      <c r="BR28" s="42">
        <v>1.0</v>
      </c>
      <c r="BS28" s="42">
        <v>1.0</v>
      </c>
      <c r="BT28" s="42">
        <v>1.0</v>
      </c>
      <c r="BU28" s="42">
        <v>1.0</v>
      </c>
    </row>
    <row r="29">
      <c r="A29" s="16"/>
      <c r="B29" s="40">
        <v>1.0</v>
      </c>
      <c r="C29" s="40">
        <v>25.0</v>
      </c>
      <c r="D29" s="41" t="s">
        <v>79</v>
      </c>
      <c r="E29" s="42">
        <v>1.0</v>
      </c>
      <c r="F29" s="43">
        <v>1.0</v>
      </c>
      <c r="G29" s="10"/>
      <c r="H29" s="44">
        <v>1.0</v>
      </c>
      <c r="I29" s="43">
        <v>1.0</v>
      </c>
      <c r="J29" s="10"/>
      <c r="K29" s="44">
        <v>1.0</v>
      </c>
      <c r="L29" s="43">
        <v>1.0</v>
      </c>
      <c r="M29" s="10"/>
      <c r="N29" s="44">
        <v>1.0</v>
      </c>
      <c r="O29" s="42">
        <v>1.0</v>
      </c>
      <c r="P29" s="43">
        <v>1.0</v>
      </c>
      <c r="Q29" s="10"/>
      <c r="R29" s="43">
        <v>1.0</v>
      </c>
      <c r="S29" s="43">
        <v>1.0</v>
      </c>
      <c r="T29" s="10"/>
      <c r="U29" s="43">
        <v>1.0</v>
      </c>
      <c r="V29" s="43">
        <v>1.0</v>
      </c>
      <c r="W29" s="43">
        <v>1.0</v>
      </c>
      <c r="X29" s="43">
        <v>1.0</v>
      </c>
      <c r="Y29" s="10"/>
      <c r="Z29" s="43">
        <v>1.0</v>
      </c>
      <c r="AA29" s="43">
        <v>1.0</v>
      </c>
      <c r="AB29" s="43">
        <v>1.0</v>
      </c>
      <c r="AC29" s="43">
        <v>1.0</v>
      </c>
      <c r="AD29" s="10"/>
      <c r="AE29" s="43">
        <v>1.0</v>
      </c>
      <c r="AF29" s="10"/>
      <c r="AG29" s="44">
        <v>1.0</v>
      </c>
      <c r="AH29" s="42">
        <v>1.0</v>
      </c>
      <c r="AI29" s="10"/>
      <c r="AJ29" s="42">
        <v>1.0</v>
      </c>
      <c r="AK29" s="42">
        <v>1.0</v>
      </c>
      <c r="AL29" s="42">
        <v>1.0</v>
      </c>
      <c r="AM29" s="42">
        <v>1.0</v>
      </c>
      <c r="AN29" s="10"/>
      <c r="AO29" s="42">
        <v>1.0</v>
      </c>
      <c r="AP29" s="42">
        <v>1.0</v>
      </c>
      <c r="AQ29" s="42">
        <v>1.0</v>
      </c>
      <c r="AR29" s="10"/>
      <c r="AS29" s="42">
        <v>1.0</v>
      </c>
      <c r="AT29" s="42">
        <v>1.0</v>
      </c>
      <c r="AU29" s="42">
        <v>1.0</v>
      </c>
      <c r="AV29" s="42">
        <v>1.0</v>
      </c>
      <c r="AW29" s="10"/>
      <c r="AX29" s="42">
        <v>1.0</v>
      </c>
      <c r="AY29" s="42">
        <v>1.0</v>
      </c>
      <c r="AZ29" s="10"/>
      <c r="BA29" s="42">
        <v>1.0</v>
      </c>
      <c r="BB29" s="42">
        <v>1.0</v>
      </c>
      <c r="BC29" s="42">
        <v>1.0</v>
      </c>
      <c r="BD29" s="10"/>
      <c r="BE29" s="42">
        <v>1.0</v>
      </c>
      <c r="BF29" s="42">
        <v>1.0</v>
      </c>
      <c r="BG29" s="42">
        <v>1.0</v>
      </c>
      <c r="BH29" s="42">
        <v>1.0</v>
      </c>
      <c r="BI29" s="42">
        <v>1.0</v>
      </c>
      <c r="BJ29" s="42">
        <v>1.0</v>
      </c>
      <c r="BK29" s="10"/>
      <c r="BL29" s="42">
        <v>1.0</v>
      </c>
      <c r="BM29" s="42">
        <v>1.0</v>
      </c>
      <c r="BN29" s="42">
        <v>1.0</v>
      </c>
      <c r="BO29" s="42">
        <v>1.0</v>
      </c>
      <c r="BP29" s="42">
        <v>1.0</v>
      </c>
      <c r="BQ29" s="10"/>
      <c r="BR29" s="42">
        <v>1.0</v>
      </c>
      <c r="BS29" s="42">
        <v>1.0</v>
      </c>
      <c r="BT29" s="42">
        <v>1.0</v>
      </c>
      <c r="BU29" s="42">
        <v>1.0</v>
      </c>
    </row>
    <row r="30">
      <c r="A30" s="16"/>
      <c r="B30" s="40">
        <v>1.0</v>
      </c>
      <c r="C30" s="40">
        <v>26.0</v>
      </c>
      <c r="D30" s="70" t="s">
        <v>80</v>
      </c>
      <c r="E30" s="42">
        <v>1.0</v>
      </c>
      <c r="F30" s="43">
        <v>1.0</v>
      </c>
      <c r="G30" s="10"/>
      <c r="H30" s="44">
        <v>1.0</v>
      </c>
      <c r="I30" s="43">
        <v>1.0</v>
      </c>
      <c r="J30" s="10"/>
      <c r="K30" s="44">
        <v>1.0</v>
      </c>
      <c r="L30" s="43">
        <v>1.0</v>
      </c>
      <c r="M30" s="10"/>
      <c r="N30" s="44">
        <v>1.0</v>
      </c>
      <c r="O30" s="42">
        <v>1.0</v>
      </c>
      <c r="P30" s="43">
        <v>1.0</v>
      </c>
      <c r="Q30" s="10"/>
      <c r="R30" s="43">
        <v>1.0</v>
      </c>
      <c r="S30" s="43">
        <v>1.0</v>
      </c>
      <c r="T30" s="10"/>
      <c r="U30" s="43">
        <v>1.0</v>
      </c>
      <c r="V30" s="43">
        <v>1.0</v>
      </c>
      <c r="W30" s="43">
        <v>1.0</v>
      </c>
      <c r="X30" s="43">
        <v>1.0</v>
      </c>
      <c r="Y30" s="10"/>
      <c r="Z30" s="43">
        <v>1.0</v>
      </c>
      <c r="AA30" s="43">
        <v>1.0</v>
      </c>
      <c r="AB30" s="43">
        <v>1.0</v>
      </c>
      <c r="AC30" s="43">
        <v>1.0</v>
      </c>
      <c r="AD30" s="10"/>
      <c r="AE30" s="43">
        <v>1.0</v>
      </c>
      <c r="AF30" s="10"/>
      <c r="AG30" s="44">
        <v>1.0</v>
      </c>
      <c r="AH30" s="42">
        <v>1.0</v>
      </c>
      <c r="AI30" s="10"/>
      <c r="AJ30" s="42">
        <v>1.0</v>
      </c>
      <c r="AK30" s="42">
        <v>1.0</v>
      </c>
      <c r="AL30" s="42">
        <v>1.0</v>
      </c>
      <c r="AM30" s="42">
        <v>1.0</v>
      </c>
      <c r="AN30" s="10"/>
      <c r="AO30" s="42">
        <v>1.0</v>
      </c>
      <c r="AP30" s="42">
        <v>1.0</v>
      </c>
      <c r="AQ30" s="42">
        <v>1.0</v>
      </c>
      <c r="AR30" s="10"/>
      <c r="AS30" s="42">
        <v>1.0</v>
      </c>
      <c r="AT30" s="42">
        <v>1.0</v>
      </c>
      <c r="AU30" s="42">
        <v>1.0</v>
      </c>
      <c r="AV30" s="42">
        <v>1.0</v>
      </c>
      <c r="AW30" s="10"/>
      <c r="AX30" s="42">
        <v>1.0</v>
      </c>
      <c r="AY30" s="42">
        <v>1.0</v>
      </c>
      <c r="AZ30" s="10"/>
      <c r="BA30" s="42">
        <v>1.0</v>
      </c>
      <c r="BB30" s="42">
        <v>1.0</v>
      </c>
      <c r="BC30" s="42">
        <v>1.0</v>
      </c>
      <c r="BD30" s="10"/>
      <c r="BE30" s="42">
        <v>1.0</v>
      </c>
      <c r="BF30" s="42">
        <v>1.0</v>
      </c>
      <c r="BG30" s="42">
        <v>1.0</v>
      </c>
      <c r="BH30" s="42">
        <v>1.0</v>
      </c>
      <c r="BI30" s="42">
        <v>1.0</v>
      </c>
      <c r="BJ30" s="42">
        <v>1.0</v>
      </c>
      <c r="BK30" s="10"/>
      <c r="BL30" s="42">
        <v>1.0</v>
      </c>
      <c r="BM30" s="42">
        <v>1.0</v>
      </c>
      <c r="BN30" s="42">
        <v>1.0</v>
      </c>
      <c r="BO30" s="42">
        <v>1.0</v>
      </c>
      <c r="BP30" s="42">
        <v>1.0</v>
      </c>
      <c r="BQ30" s="10"/>
      <c r="BR30" s="42">
        <v>1.0</v>
      </c>
      <c r="BS30" s="42">
        <v>1.0</v>
      </c>
      <c r="BT30" s="42">
        <v>1.0</v>
      </c>
      <c r="BU30" s="42">
        <v>1.0</v>
      </c>
    </row>
    <row r="31">
      <c r="A31" s="16"/>
      <c r="B31" s="40">
        <v>1.0</v>
      </c>
      <c r="C31" s="40">
        <v>27.0</v>
      </c>
      <c r="D31" s="70" t="s">
        <v>81</v>
      </c>
      <c r="E31" s="42">
        <v>1.0</v>
      </c>
      <c r="F31" s="43">
        <v>1.0</v>
      </c>
      <c r="G31" s="10"/>
      <c r="H31" s="44">
        <v>1.0</v>
      </c>
      <c r="I31" s="43">
        <v>1.0</v>
      </c>
      <c r="J31" s="10"/>
      <c r="K31" s="44">
        <v>1.0</v>
      </c>
      <c r="L31" s="43">
        <v>1.0</v>
      </c>
      <c r="M31" s="10"/>
      <c r="N31" s="44">
        <v>1.0</v>
      </c>
      <c r="O31" s="42">
        <v>1.0</v>
      </c>
      <c r="P31" s="43">
        <v>1.0</v>
      </c>
      <c r="Q31" s="10"/>
      <c r="R31" s="43">
        <v>1.0</v>
      </c>
      <c r="S31" s="43">
        <v>1.0</v>
      </c>
      <c r="T31" s="10"/>
      <c r="U31" s="43">
        <v>1.0</v>
      </c>
      <c r="V31" s="43">
        <v>1.0</v>
      </c>
      <c r="W31" s="43">
        <v>1.0</v>
      </c>
      <c r="X31" s="43">
        <v>1.0</v>
      </c>
      <c r="Y31" s="10"/>
      <c r="Z31" s="43">
        <v>1.0</v>
      </c>
      <c r="AA31" s="43">
        <v>1.0</v>
      </c>
      <c r="AB31" s="43">
        <v>1.0</v>
      </c>
      <c r="AC31" s="43">
        <v>1.0</v>
      </c>
      <c r="AD31" s="10"/>
      <c r="AE31" s="43">
        <v>1.0</v>
      </c>
      <c r="AF31" s="10"/>
      <c r="AG31" s="44">
        <v>1.0</v>
      </c>
      <c r="AH31" s="42">
        <v>1.0</v>
      </c>
      <c r="AI31" s="10"/>
      <c r="AJ31" s="42">
        <v>1.0</v>
      </c>
      <c r="AK31" s="42">
        <v>1.0</v>
      </c>
      <c r="AL31" s="42">
        <v>1.0</v>
      </c>
      <c r="AM31" s="42">
        <v>1.0</v>
      </c>
      <c r="AN31" s="10"/>
      <c r="AO31" s="42">
        <v>1.0</v>
      </c>
      <c r="AP31" s="42">
        <v>1.0</v>
      </c>
      <c r="AQ31" s="42">
        <v>1.0</v>
      </c>
      <c r="AR31" s="10"/>
      <c r="AS31" s="42">
        <v>1.0</v>
      </c>
      <c r="AT31" s="42">
        <v>1.0</v>
      </c>
      <c r="AU31" s="42">
        <v>1.0</v>
      </c>
      <c r="AV31" s="42">
        <v>1.0</v>
      </c>
      <c r="AW31" s="10"/>
      <c r="AX31" s="42">
        <v>1.0</v>
      </c>
      <c r="AY31" s="42">
        <v>1.0</v>
      </c>
      <c r="AZ31" s="10"/>
      <c r="BA31" s="42">
        <v>1.0</v>
      </c>
      <c r="BB31" s="42">
        <v>1.0</v>
      </c>
      <c r="BC31" s="42">
        <v>1.0</v>
      </c>
      <c r="BD31" s="10"/>
      <c r="BE31" s="42">
        <v>1.0</v>
      </c>
      <c r="BF31" s="42">
        <v>1.0</v>
      </c>
      <c r="BG31" s="42">
        <v>1.0</v>
      </c>
      <c r="BH31" s="42">
        <v>1.0</v>
      </c>
      <c r="BI31" s="42">
        <v>1.0</v>
      </c>
      <c r="BJ31" s="42">
        <v>1.0</v>
      </c>
      <c r="BK31" s="10"/>
      <c r="BL31" s="42">
        <v>1.0</v>
      </c>
      <c r="BM31" s="42">
        <v>1.0</v>
      </c>
      <c r="BN31" s="42">
        <v>1.0</v>
      </c>
      <c r="BO31" s="42">
        <v>1.0</v>
      </c>
      <c r="BP31" s="42">
        <v>1.0</v>
      </c>
      <c r="BQ31" s="10"/>
      <c r="BR31" s="42">
        <v>1.0</v>
      </c>
      <c r="BS31" s="42">
        <v>1.0</v>
      </c>
      <c r="BT31" s="42">
        <v>1.0</v>
      </c>
      <c r="BU31" s="42">
        <v>1.0</v>
      </c>
    </row>
    <row r="32">
      <c r="A32" s="16"/>
      <c r="B32" s="40">
        <v>1.0</v>
      </c>
      <c r="C32" s="40">
        <v>28.0</v>
      </c>
      <c r="D32" s="70" t="s">
        <v>82</v>
      </c>
      <c r="E32" s="42">
        <v>1.0</v>
      </c>
      <c r="F32" s="43">
        <v>1.0</v>
      </c>
      <c r="G32" s="10"/>
      <c r="H32" s="44">
        <v>1.0</v>
      </c>
      <c r="I32" s="43">
        <v>1.0</v>
      </c>
      <c r="J32" s="10"/>
      <c r="K32" s="44">
        <v>1.0</v>
      </c>
      <c r="L32" s="43">
        <v>1.0</v>
      </c>
      <c r="M32" s="10"/>
      <c r="N32" s="44">
        <v>1.0</v>
      </c>
      <c r="O32" s="42">
        <v>1.0</v>
      </c>
      <c r="P32" s="43">
        <v>1.0</v>
      </c>
      <c r="Q32" s="10"/>
      <c r="R32" s="43">
        <v>1.0</v>
      </c>
      <c r="S32" s="43">
        <v>1.0</v>
      </c>
      <c r="T32" s="10"/>
      <c r="U32" s="43">
        <v>1.0</v>
      </c>
      <c r="V32" s="43">
        <v>1.0</v>
      </c>
      <c r="W32" s="43">
        <v>1.0</v>
      </c>
      <c r="X32" s="43">
        <v>1.0</v>
      </c>
      <c r="Y32" s="10"/>
      <c r="Z32" s="43">
        <v>1.0</v>
      </c>
      <c r="AA32" s="43">
        <v>1.0</v>
      </c>
      <c r="AB32" s="43">
        <v>1.0</v>
      </c>
      <c r="AC32" s="43">
        <v>1.0</v>
      </c>
      <c r="AD32" s="10"/>
      <c r="AE32" s="43">
        <v>1.0</v>
      </c>
      <c r="AF32" s="10"/>
      <c r="AG32" s="44">
        <v>1.0</v>
      </c>
      <c r="AH32" s="42">
        <v>1.0</v>
      </c>
      <c r="AI32" s="10"/>
      <c r="AJ32" s="42">
        <v>1.0</v>
      </c>
      <c r="AK32" s="42">
        <v>1.0</v>
      </c>
      <c r="AL32" s="42">
        <v>1.0</v>
      </c>
      <c r="AM32" s="42">
        <v>1.0</v>
      </c>
      <c r="AN32" s="10"/>
      <c r="AO32" s="42">
        <v>1.0</v>
      </c>
      <c r="AP32" s="42">
        <v>1.0</v>
      </c>
      <c r="AQ32" s="42">
        <v>1.0</v>
      </c>
      <c r="AR32" s="10"/>
      <c r="AS32" s="42">
        <v>1.0</v>
      </c>
      <c r="AT32" s="42">
        <v>1.0</v>
      </c>
      <c r="AU32" s="42">
        <v>1.0</v>
      </c>
      <c r="AV32" s="42">
        <v>1.0</v>
      </c>
      <c r="AW32" s="10"/>
      <c r="AX32" s="42">
        <v>1.0</v>
      </c>
      <c r="AY32" s="42">
        <v>1.0</v>
      </c>
      <c r="AZ32" s="10"/>
      <c r="BA32" s="42">
        <v>1.0</v>
      </c>
      <c r="BB32" s="42">
        <v>1.0</v>
      </c>
      <c r="BC32" s="42">
        <v>1.0</v>
      </c>
      <c r="BD32" s="10"/>
      <c r="BE32" s="42">
        <v>1.0</v>
      </c>
      <c r="BF32" s="42">
        <v>1.0</v>
      </c>
      <c r="BG32" s="42">
        <v>1.0</v>
      </c>
      <c r="BH32" s="42">
        <v>1.0</v>
      </c>
      <c r="BI32" s="42">
        <v>1.0</v>
      </c>
      <c r="BJ32" s="42">
        <v>1.0</v>
      </c>
      <c r="BK32" s="10"/>
      <c r="BL32" s="42">
        <v>1.0</v>
      </c>
      <c r="BM32" s="42">
        <v>1.0</v>
      </c>
      <c r="BN32" s="42">
        <v>1.0</v>
      </c>
      <c r="BO32" s="42">
        <v>1.0</v>
      </c>
      <c r="BP32" s="42">
        <v>1.0</v>
      </c>
      <c r="BQ32" s="10"/>
      <c r="BR32" s="42">
        <v>1.0</v>
      </c>
      <c r="BS32" s="42">
        <v>1.0</v>
      </c>
      <c r="BT32" s="42">
        <v>1.0</v>
      </c>
      <c r="BU32" s="42">
        <v>1.0</v>
      </c>
    </row>
    <row r="33">
      <c r="A33" s="16"/>
      <c r="B33" s="60">
        <v>2.0</v>
      </c>
      <c r="C33" s="40">
        <v>29.0</v>
      </c>
      <c r="D33" s="71" t="s">
        <v>83</v>
      </c>
      <c r="E33" s="72">
        <v>2.0</v>
      </c>
      <c r="F33" s="73">
        <v>2.0</v>
      </c>
      <c r="G33" s="10"/>
      <c r="H33" s="74">
        <v>2.0</v>
      </c>
      <c r="I33" s="73">
        <v>2.0</v>
      </c>
      <c r="J33" s="10"/>
      <c r="K33" s="74">
        <v>2.0</v>
      </c>
      <c r="L33" s="73">
        <v>2.0</v>
      </c>
      <c r="M33" s="10"/>
      <c r="N33" s="74">
        <v>2.0</v>
      </c>
      <c r="O33" s="72">
        <v>2.0</v>
      </c>
      <c r="P33" s="73">
        <v>2.0</v>
      </c>
      <c r="Q33" s="10"/>
      <c r="R33" s="73">
        <v>2.0</v>
      </c>
      <c r="S33" s="73">
        <v>2.0</v>
      </c>
      <c r="T33" s="10"/>
      <c r="U33" s="73">
        <v>2.0</v>
      </c>
      <c r="V33" s="73">
        <v>2.0</v>
      </c>
      <c r="W33" s="73">
        <v>2.0</v>
      </c>
      <c r="X33" s="73">
        <v>2.0</v>
      </c>
      <c r="Y33" s="10"/>
      <c r="Z33" s="73">
        <v>2.0</v>
      </c>
      <c r="AA33" s="73">
        <v>2.0</v>
      </c>
      <c r="AB33" s="73">
        <v>2.0</v>
      </c>
      <c r="AC33" s="73">
        <v>2.0</v>
      </c>
      <c r="AD33" s="10"/>
      <c r="AE33" s="73">
        <v>2.0</v>
      </c>
      <c r="AF33" s="10"/>
      <c r="AG33" s="74">
        <v>2.0</v>
      </c>
      <c r="AH33" s="72">
        <v>2.0</v>
      </c>
      <c r="AI33" s="10"/>
      <c r="AJ33" s="72">
        <v>2.0</v>
      </c>
      <c r="AK33" s="72">
        <v>2.0</v>
      </c>
      <c r="AL33" s="72">
        <v>2.0</v>
      </c>
      <c r="AM33" s="72">
        <v>2.0</v>
      </c>
      <c r="AN33" s="10"/>
      <c r="AO33" s="72">
        <v>2.0</v>
      </c>
      <c r="AP33" s="72">
        <v>2.0</v>
      </c>
      <c r="AQ33" s="72">
        <v>2.0</v>
      </c>
      <c r="AR33" s="10"/>
      <c r="AS33" s="72">
        <v>2.0</v>
      </c>
      <c r="AT33" s="72">
        <v>2.0</v>
      </c>
      <c r="AU33" s="72">
        <v>2.0</v>
      </c>
      <c r="AV33" s="72">
        <v>2.0</v>
      </c>
      <c r="AW33" s="10"/>
      <c r="AX33" s="72">
        <v>2.0</v>
      </c>
      <c r="AY33" s="72">
        <v>2.0</v>
      </c>
      <c r="AZ33" s="10"/>
      <c r="BA33" s="72">
        <v>2.0</v>
      </c>
      <c r="BB33" s="72">
        <v>2.0</v>
      </c>
      <c r="BC33" s="72">
        <v>2.0</v>
      </c>
      <c r="BD33" s="10"/>
      <c r="BE33" s="72">
        <v>2.0</v>
      </c>
      <c r="BF33" s="72">
        <v>2.0</v>
      </c>
      <c r="BG33" s="72">
        <v>2.0</v>
      </c>
      <c r="BH33" s="72">
        <v>2.0</v>
      </c>
      <c r="BI33" s="72">
        <v>2.0</v>
      </c>
      <c r="BJ33" s="72">
        <v>2.0</v>
      </c>
      <c r="BK33" s="10"/>
      <c r="BL33" s="72">
        <v>2.0</v>
      </c>
      <c r="BM33" s="72">
        <v>2.0</v>
      </c>
      <c r="BN33" s="72">
        <v>2.0</v>
      </c>
      <c r="BO33" s="72">
        <v>2.0</v>
      </c>
      <c r="BP33" s="72">
        <v>2.0</v>
      </c>
      <c r="BQ33" s="10"/>
      <c r="BR33" s="72">
        <v>2.0</v>
      </c>
      <c r="BS33" s="72">
        <v>2.0</v>
      </c>
      <c r="BT33" s="72">
        <v>2.0</v>
      </c>
      <c r="BU33" s="72">
        <v>2.0</v>
      </c>
    </row>
    <row r="34">
      <c r="A34" s="30"/>
      <c r="B34" s="60">
        <v>5.0</v>
      </c>
      <c r="C34" s="40">
        <v>30.0</v>
      </c>
      <c r="D34" s="75" t="s">
        <v>84</v>
      </c>
      <c r="E34" s="47">
        <v>0.0</v>
      </c>
      <c r="F34" s="46">
        <v>0.0</v>
      </c>
      <c r="G34" s="10"/>
      <c r="H34" s="51">
        <v>0.0</v>
      </c>
      <c r="I34" s="46">
        <v>0.0</v>
      </c>
      <c r="J34" s="10"/>
      <c r="K34" s="51">
        <v>0.0</v>
      </c>
      <c r="L34" s="46">
        <v>0.0</v>
      </c>
      <c r="M34" s="10"/>
      <c r="N34" s="69">
        <v>5.0</v>
      </c>
      <c r="O34" s="47">
        <v>0.0</v>
      </c>
      <c r="P34" s="46">
        <v>0.0</v>
      </c>
      <c r="Q34" s="10"/>
      <c r="R34" s="46">
        <v>0.0</v>
      </c>
      <c r="S34" s="46">
        <v>0.0</v>
      </c>
      <c r="T34" s="10"/>
      <c r="U34" s="69">
        <v>5.0</v>
      </c>
      <c r="V34" s="69">
        <v>5.0</v>
      </c>
      <c r="W34" s="46">
        <v>0.0</v>
      </c>
      <c r="X34" s="46">
        <v>0.0</v>
      </c>
      <c r="Y34" s="10"/>
      <c r="Z34" s="46">
        <v>0.0</v>
      </c>
      <c r="AA34" s="46">
        <v>0.0</v>
      </c>
      <c r="AB34" s="46">
        <v>0.0</v>
      </c>
      <c r="AC34" s="46">
        <v>0.0</v>
      </c>
      <c r="AD34" s="10"/>
      <c r="AE34" s="46">
        <v>0.0</v>
      </c>
      <c r="AF34" s="10"/>
      <c r="AG34" s="69">
        <v>5.0</v>
      </c>
      <c r="AH34" s="46">
        <v>0.0</v>
      </c>
      <c r="AI34" s="10"/>
      <c r="AJ34" s="69">
        <v>5.0</v>
      </c>
      <c r="AK34" s="69">
        <v>5.0</v>
      </c>
      <c r="AL34" s="69">
        <v>5.0</v>
      </c>
      <c r="AM34" s="46">
        <v>0.0</v>
      </c>
      <c r="AN34" s="10"/>
      <c r="AO34" s="69">
        <v>5.0</v>
      </c>
      <c r="AP34" s="46">
        <v>0.0</v>
      </c>
      <c r="AQ34" s="69">
        <v>5.0</v>
      </c>
      <c r="AR34" s="10"/>
      <c r="AS34" s="46">
        <v>0.0</v>
      </c>
      <c r="AT34" s="69">
        <v>5.0</v>
      </c>
      <c r="AU34" s="69">
        <v>5.0</v>
      </c>
      <c r="AV34" s="46">
        <v>0.0</v>
      </c>
      <c r="AW34" s="10"/>
      <c r="AX34" s="69">
        <v>5.0</v>
      </c>
      <c r="AY34" s="46">
        <v>0.0</v>
      </c>
      <c r="AZ34" s="10"/>
      <c r="BA34" s="46">
        <v>0.0</v>
      </c>
      <c r="BB34" s="46">
        <v>0.0</v>
      </c>
      <c r="BC34" s="46">
        <v>0.0</v>
      </c>
      <c r="BD34" s="10"/>
      <c r="BE34" s="46">
        <v>0.0</v>
      </c>
      <c r="BF34" s="46">
        <v>0.0</v>
      </c>
      <c r="BG34" s="46">
        <v>0.0</v>
      </c>
      <c r="BH34" s="46">
        <v>0.0</v>
      </c>
      <c r="BI34" s="46">
        <v>0.0</v>
      </c>
      <c r="BJ34" s="52">
        <v>5.0</v>
      </c>
      <c r="BK34" s="10"/>
      <c r="BL34" s="46">
        <v>0.0</v>
      </c>
      <c r="BM34" s="46">
        <v>0.0</v>
      </c>
      <c r="BN34" s="46">
        <v>0.0</v>
      </c>
      <c r="BO34" s="46">
        <v>0.0</v>
      </c>
      <c r="BP34" s="46">
        <v>0.0</v>
      </c>
      <c r="BQ34" s="10"/>
      <c r="BR34" s="29"/>
      <c r="BS34" s="29"/>
      <c r="BT34" s="29"/>
      <c r="BU34" s="29"/>
    </row>
    <row r="35">
      <c r="A35" s="29"/>
      <c r="B35" s="76">
        <f>SUM(B5:B34)</f>
        <v>57</v>
      </c>
      <c r="C35" s="77"/>
      <c r="D35" s="78" t="s">
        <v>85</v>
      </c>
      <c r="E35" s="79">
        <f t="shared" ref="E35:F35" si="1">SUM(E5:E34)</f>
        <v>29</v>
      </c>
      <c r="F35" s="80">
        <f t="shared" si="1"/>
        <v>29</v>
      </c>
      <c r="G35" s="10"/>
      <c r="H35" s="81">
        <f t="shared" ref="H35:I35" si="2">SUM(H5:H34)</f>
        <v>28</v>
      </c>
      <c r="I35" s="80">
        <f t="shared" si="2"/>
        <v>27</v>
      </c>
      <c r="J35" s="10"/>
      <c r="K35" s="81">
        <f t="shared" ref="K35:L35" si="3">SUM(K5:K34)</f>
        <v>27</v>
      </c>
      <c r="L35" s="80">
        <f t="shared" si="3"/>
        <v>27</v>
      </c>
      <c r="M35" s="10"/>
      <c r="N35" s="81">
        <f t="shared" ref="N35:P35" si="4">SUM(N5:N34)</f>
        <v>36</v>
      </c>
      <c r="O35" s="79">
        <f t="shared" si="4"/>
        <v>23</v>
      </c>
      <c r="P35" s="80">
        <f t="shared" si="4"/>
        <v>28</v>
      </c>
      <c r="Q35" s="10"/>
      <c r="R35" s="80">
        <f t="shared" ref="R35:S35" si="5">SUM(R5:R34)</f>
        <v>23</v>
      </c>
      <c r="S35" s="80">
        <f t="shared" si="5"/>
        <v>29</v>
      </c>
      <c r="T35" s="10"/>
      <c r="U35" s="80">
        <f t="shared" ref="U35:X35" si="6">SUM(U5:U34)</f>
        <v>36</v>
      </c>
      <c r="V35" s="80">
        <f t="shared" si="6"/>
        <v>37</v>
      </c>
      <c r="W35" s="80">
        <f t="shared" si="6"/>
        <v>28</v>
      </c>
      <c r="X35" s="80">
        <f t="shared" si="6"/>
        <v>23</v>
      </c>
      <c r="Y35" s="10"/>
      <c r="Z35" s="79">
        <f t="shared" ref="Z35:AC35" si="7">SUM(Z5:Z34)</f>
        <v>22</v>
      </c>
      <c r="AA35" s="79">
        <f t="shared" si="7"/>
        <v>28</v>
      </c>
      <c r="AB35" s="79">
        <f t="shared" si="7"/>
        <v>23</v>
      </c>
      <c r="AC35" s="79">
        <f t="shared" si="7"/>
        <v>24</v>
      </c>
      <c r="AD35" s="10"/>
      <c r="AE35" s="80">
        <f>SUM(AE5:AE34)</f>
        <v>23</v>
      </c>
      <c r="AF35" s="10"/>
      <c r="AG35" s="81">
        <f t="shared" ref="AG35:AH35" si="8">SUM(AG5:AG34)</f>
        <v>31</v>
      </c>
      <c r="AH35" s="79">
        <f t="shared" si="8"/>
        <v>21</v>
      </c>
      <c r="AI35" s="10"/>
      <c r="AJ35" s="79">
        <f t="shared" ref="AJ35:AM35" si="9">SUM(AJ5:AJ34)</f>
        <v>36</v>
      </c>
      <c r="AK35" s="79">
        <f t="shared" si="9"/>
        <v>31</v>
      </c>
      <c r="AL35" s="79">
        <f t="shared" si="9"/>
        <v>37</v>
      </c>
      <c r="AM35" s="79">
        <f t="shared" si="9"/>
        <v>24</v>
      </c>
      <c r="AN35" s="10"/>
      <c r="AO35" s="79">
        <f t="shared" ref="AO35:AQ35" si="10">SUM(AO5:AO34)</f>
        <v>31</v>
      </c>
      <c r="AP35" s="79">
        <f t="shared" si="10"/>
        <v>29</v>
      </c>
      <c r="AQ35" s="79">
        <f t="shared" si="10"/>
        <v>31</v>
      </c>
      <c r="AR35" s="10"/>
      <c r="AS35" s="79">
        <f t="shared" ref="AS35:AV35" si="11">SUM(AS5:AS34)</f>
        <v>28</v>
      </c>
      <c r="AT35" s="79">
        <f t="shared" si="11"/>
        <v>36</v>
      </c>
      <c r="AU35" s="79">
        <f t="shared" si="11"/>
        <v>36</v>
      </c>
      <c r="AV35" s="79">
        <f t="shared" si="11"/>
        <v>28</v>
      </c>
      <c r="AW35" s="10"/>
      <c r="AX35" s="79">
        <f t="shared" ref="AX35:AY35" si="12">SUM(AX5:AX34)</f>
        <v>36</v>
      </c>
      <c r="AY35" s="79">
        <f t="shared" si="12"/>
        <v>28</v>
      </c>
      <c r="AZ35" s="10"/>
      <c r="BA35" s="79">
        <f t="shared" ref="BA35:BC35" si="13">SUM(BA5:BA34)</f>
        <v>27</v>
      </c>
      <c r="BB35" s="79">
        <f t="shared" si="13"/>
        <v>22</v>
      </c>
      <c r="BC35" s="79">
        <f t="shared" si="13"/>
        <v>31</v>
      </c>
      <c r="BD35" s="10"/>
      <c r="BE35" s="79">
        <f t="shared" ref="BE35:BJ35" si="14">SUM(BE5:BE34)</f>
        <v>28</v>
      </c>
      <c r="BF35" s="79">
        <f t="shared" si="14"/>
        <v>28</v>
      </c>
      <c r="BG35" s="79">
        <f t="shared" si="14"/>
        <v>23</v>
      </c>
      <c r="BH35" s="79">
        <f t="shared" si="14"/>
        <v>21</v>
      </c>
      <c r="BI35" s="79">
        <f t="shared" si="14"/>
        <v>26</v>
      </c>
      <c r="BJ35" s="79">
        <f t="shared" si="14"/>
        <v>31</v>
      </c>
      <c r="BK35" s="10"/>
      <c r="BL35" s="79">
        <f t="shared" ref="BL35:BP35" si="15">SUM(BL5:BL34)</f>
        <v>21</v>
      </c>
      <c r="BM35" s="79">
        <f t="shared" si="15"/>
        <v>26</v>
      </c>
      <c r="BN35" s="79">
        <f t="shared" si="15"/>
        <v>26</v>
      </c>
      <c r="BO35" s="79">
        <f t="shared" si="15"/>
        <v>26</v>
      </c>
      <c r="BP35" s="79">
        <f t="shared" si="15"/>
        <v>26</v>
      </c>
      <c r="BQ35" s="10"/>
      <c r="BR35" s="79">
        <f t="shared" ref="BR35:BU35" si="16">SUM(BR5:BR34)</f>
        <v>21</v>
      </c>
      <c r="BS35" s="79">
        <f t="shared" si="16"/>
        <v>21</v>
      </c>
      <c r="BT35" s="79">
        <f t="shared" si="16"/>
        <v>21</v>
      </c>
      <c r="BU35" s="79">
        <f t="shared" si="16"/>
        <v>21</v>
      </c>
    </row>
    <row r="36">
      <c r="A36" s="41" t="s">
        <v>86</v>
      </c>
      <c r="B36" s="9"/>
      <c r="C36" s="9"/>
      <c r="D36" s="5"/>
      <c r="E36" s="82">
        <v>57.0</v>
      </c>
      <c r="F36" s="83">
        <v>57.0</v>
      </c>
      <c r="G36" s="10"/>
      <c r="H36" s="84">
        <v>57.0</v>
      </c>
      <c r="I36" s="83">
        <v>57.0</v>
      </c>
      <c r="J36" s="10"/>
      <c r="K36" s="84">
        <v>57.0</v>
      </c>
      <c r="L36" s="83">
        <v>57.0</v>
      </c>
      <c r="M36" s="10"/>
      <c r="N36" s="84">
        <v>57.0</v>
      </c>
      <c r="O36" s="82">
        <v>57.0</v>
      </c>
      <c r="P36" s="83">
        <v>57.0</v>
      </c>
      <c r="Q36" s="10"/>
      <c r="R36" s="83">
        <v>57.0</v>
      </c>
      <c r="S36" s="83">
        <v>57.0</v>
      </c>
      <c r="T36" s="10"/>
      <c r="U36" s="83">
        <v>57.0</v>
      </c>
      <c r="V36" s="83">
        <v>57.0</v>
      </c>
      <c r="W36" s="83">
        <v>57.0</v>
      </c>
      <c r="X36" s="83">
        <v>57.0</v>
      </c>
      <c r="Y36" s="10"/>
      <c r="Z36" s="82">
        <v>57.0</v>
      </c>
      <c r="AA36" s="82">
        <v>57.0</v>
      </c>
      <c r="AB36" s="82">
        <v>57.0</v>
      </c>
      <c r="AC36" s="82">
        <v>57.0</v>
      </c>
      <c r="AD36" s="10"/>
      <c r="AE36" s="83">
        <v>57.0</v>
      </c>
      <c r="AF36" s="10"/>
      <c r="AG36" s="84">
        <v>57.0</v>
      </c>
      <c r="AH36" s="82">
        <v>57.0</v>
      </c>
      <c r="AI36" s="10"/>
      <c r="AJ36" s="82">
        <v>57.0</v>
      </c>
      <c r="AK36" s="82">
        <v>57.0</v>
      </c>
      <c r="AL36" s="82">
        <v>57.0</v>
      </c>
      <c r="AM36" s="82">
        <v>57.0</v>
      </c>
      <c r="AN36" s="10"/>
      <c r="AO36" s="82">
        <v>57.0</v>
      </c>
      <c r="AP36" s="82">
        <v>57.0</v>
      </c>
      <c r="AQ36" s="82">
        <v>57.0</v>
      </c>
      <c r="AR36" s="10"/>
      <c r="AS36" s="82">
        <v>57.0</v>
      </c>
      <c r="AT36" s="82">
        <v>57.0</v>
      </c>
      <c r="AU36" s="82">
        <v>57.0</v>
      </c>
      <c r="AV36" s="82">
        <v>57.0</v>
      </c>
      <c r="AW36" s="10"/>
      <c r="AX36" s="82">
        <v>57.0</v>
      </c>
      <c r="AY36" s="82">
        <v>57.0</v>
      </c>
      <c r="AZ36" s="10"/>
      <c r="BA36" s="82">
        <v>57.0</v>
      </c>
      <c r="BB36" s="82">
        <v>57.0</v>
      </c>
      <c r="BC36" s="82">
        <v>57.0</v>
      </c>
      <c r="BD36" s="10"/>
      <c r="BE36" s="82">
        <v>57.0</v>
      </c>
      <c r="BF36" s="82">
        <v>57.0</v>
      </c>
      <c r="BG36" s="82">
        <v>57.0</v>
      </c>
      <c r="BH36" s="82">
        <v>57.0</v>
      </c>
      <c r="BI36" s="82">
        <v>57.0</v>
      </c>
      <c r="BJ36" s="82">
        <v>57.0</v>
      </c>
      <c r="BK36" s="10"/>
      <c r="BL36" s="82">
        <v>57.0</v>
      </c>
      <c r="BM36" s="82">
        <v>57.0</v>
      </c>
      <c r="BN36" s="82">
        <v>57.0</v>
      </c>
      <c r="BO36" s="82">
        <v>57.0</v>
      </c>
      <c r="BP36" s="82">
        <v>57.0</v>
      </c>
      <c r="BQ36" s="10"/>
      <c r="BR36" s="82">
        <v>57.0</v>
      </c>
      <c r="BS36" s="82">
        <v>57.0</v>
      </c>
      <c r="BT36" s="82">
        <v>57.0</v>
      </c>
      <c r="BU36" s="82">
        <v>57.0</v>
      </c>
    </row>
    <row r="37">
      <c r="A37" s="41" t="s">
        <v>87</v>
      </c>
      <c r="B37" s="9"/>
      <c r="C37" s="9"/>
      <c r="D37" s="5"/>
      <c r="E37" s="85">
        <f t="shared" ref="E37:F37" si="17">E35/E36</f>
        <v>0.5087719298</v>
      </c>
      <c r="F37" s="86">
        <f t="shared" si="17"/>
        <v>0.5087719298</v>
      </c>
      <c r="G37" s="10"/>
      <c r="H37" s="87">
        <f t="shared" ref="H37:I37" si="18">H35/H36</f>
        <v>0.4912280702</v>
      </c>
      <c r="I37" s="86">
        <f t="shared" si="18"/>
        <v>0.4736842105</v>
      </c>
      <c r="J37" s="10"/>
      <c r="K37" s="87">
        <f t="shared" ref="K37:L37" si="19">K35/K36</f>
        <v>0.4736842105</v>
      </c>
      <c r="L37" s="86">
        <f t="shared" si="19"/>
        <v>0.4736842105</v>
      </c>
      <c r="M37" s="10"/>
      <c r="N37" s="87">
        <f t="shared" ref="N37:P37" si="20">N35/N36</f>
        <v>0.6315789474</v>
      </c>
      <c r="O37" s="85">
        <f t="shared" si="20"/>
        <v>0.4035087719</v>
      </c>
      <c r="P37" s="86">
        <f t="shared" si="20"/>
        <v>0.4912280702</v>
      </c>
      <c r="Q37" s="10"/>
      <c r="R37" s="86">
        <f t="shared" ref="R37:S37" si="21">R35/R36</f>
        <v>0.4035087719</v>
      </c>
      <c r="S37" s="86">
        <f t="shared" si="21"/>
        <v>0.5087719298</v>
      </c>
      <c r="T37" s="10"/>
      <c r="U37" s="86">
        <f t="shared" ref="U37:X37" si="22">U35/U36</f>
        <v>0.6315789474</v>
      </c>
      <c r="V37" s="86">
        <f t="shared" si="22"/>
        <v>0.649122807</v>
      </c>
      <c r="W37" s="86">
        <f t="shared" si="22"/>
        <v>0.4912280702</v>
      </c>
      <c r="X37" s="86">
        <f t="shared" si="22"/>
        <v>0.4035087719</v>
      </c>
      <c r="Y37" s="10"/>
      <c r="Z37" s="85">
        <f t="shared" ref="Z37:AC37" si="23">Z35/Z36</f>
        <v>0.3859649123</v>
      </c>
      <c r="AA37" s="85">
        <f t="shared" si="23"/>
        <v>0.4912280702</v>
      </c>
      <c r="AB37" s="85">
        <f t="shared" si="23"/>
        <v>0.4035087719</v>
      </c>
      <c r="AC37" s="85">
        <f t="shared" si="23"/>
        <v>0.4210526316</v>
      </c>
      <c r="AD37" s="10"/>
      <c r="AE37" s="86">
        <f>AE35/AE36</f>
        <v>0.4035087719</v>
      </c>
      <c r="AF37" s="10"/>
      <c r="AG37" s="87">
        <f t="shared" ref="AG37:AH37" si="24">AG35/AG36</f>
        <v>0.5438596491</v>
      </c>
      <c r="AH37" s="85">
        <f t="shared" si="24"/>
        <v>0.3684210526</v>
      </c>
      <c r="AI37" s="10"/>
      <c r="AJ37" s="85">
        <f t="shared" ref="AJ37:AM37" si="25">AJ35/AJ36</f>
        <v>0.6315789474</v>
      </c>
      <c r="AK37" s="85">
        <f t="shared" si="25"/>
        <v>0.5438596491</v>
      </c>
      <c r="AL37" s="85">
        <f t="shared" si="25"/>
        <v>0.649122807</v>
      </c>
      <c r="AM37" s="85">
        <f t="shared" si="25"/>
        <v>0.4210526316</v>
      </c>
      <c r="AN37" s="10"/>
      <c r="AO37" s="85">
        <f t="shared" ref="AO37:AQ37" si="26">AO35/AO36</f>
        <v>0.5438596491</v>
      </c>
      <c r="AP37" s="85">
        <f t="shared" si="26"/>
        <v>0.5087719298</v>
      </c>
      <c r="AQ37" s="85">
        <f t="shared" si="26"/>
        <v>0.5438596491</v>
      </c>
      <c r="AR37" s="10"/>
      <c r="AS37" s="85">
        <f t="shared" ref="AS37:AV37" si="27">AS35/AS36</f>
        <v>0.4912280702</v>
      </c>
      <c r="AT37" s="85">
        <f t="shared" si="27"/>
        <v>0.6315789474</v>
      </c>
      <c r="AU37" s="85">
        <f t="shared" si="27"/>
        <v>0.6315789474</v>
      </c>
      <c r="AV37" s="85">
        <f t="shared" si="27"/>
        <v>0.4912280702</v>
      </c>
      <c r="AW37" s="10"/>
      <c r="AX37" s="85">
        <f t="shared" ref="AX37:AY37" si="28">AX35/AX36</f>
        <v>0.6315789474</v>
      </c>
      <c r="AY37" s="85">
        <f t="shared" si="28"/>
        <v>0.4912280702</v>
      </c>
      <c r="AZ37" s="10"/>
      <c r="BA37" s="85">
        <f t="shared" ref="BA37:BC37" si="29">BA35/BA36</f>
        <v>0.4736842105</v>
      </c>
      <c r="BB37" s="85">
        <f t="shared" si="29"/>
        <v>0.3859649123</v>
      </c>
      <c r="BC37" s="85">
        <f t="shared" si="29"/>
        <v>0.5438596491</v>
      </c>
      <c r="BD37" s="10"/>
      <c r="BE37" s="85">
        <f t="shared" ref="BE37:BJ37" si="30">BE35/BE36</f>
        <v>0.4912280702</v>
      </c>
      <c r="BF37" s="85">
        <f t="shared" si="30"/>
        <v>0.4912280702</v>
      </c>
      <c r="BG37" s="85">
        <f t="shared" si="30"/>
        <v>0.4035087719</v>
      </c>
      <c r="BH37" s="85">
        <f t="shared" si="30"/>
        <v>0.3684210526</v>
      </c>
      <c r="BI37" s="85">
        <f t="shared" si="30"/>
        <v>0.4561403509</v>
      </c>
      <c r="BJ37" s="85">
        <f t="shared" si="30"/>
        <v>0.5438596491</v>
      </c>
      <c r="BK37" s="10"/>
      <c r="BL37" s="85">
        <f t="shared" ref="BL37:BP37" si="31">BL35/BL36</f>
        <v>0.3684210526</v>
      </c>
      <c r="BM37" s="85">
        <f t="shared" si="31"/>
        <v>0.4561403509</v>
      </c>
      <c r="BN37" s="85">
        <f t="shared" si="31"/>
        <v>0.4561403509</v>
      </c>
      <c r="BO37" s="85">
        <f t="shared" si="31"/>
        <v>0.4561403509</v>
      </c>
      <c r="BP37" s="85">
        <f t="shared" si="31"/>
        <v>0.4561403509</v>
      </c>
      <c r="BQ37" s="10"/>
      <c r="BR37" s="85">
        <f t="shared" ref="BR37:BU37" si="32">BR35/BR36</f>
        <v>0.3684210526</v>
      </c>
      <c r="BS37" s="85">
        <f t="shared" si="32"/>
        <v>0.3684210526</v>
      </c>
      <c r="BT37" s="85">
        <f t="shared" si="32"/>
        <v>0.3684210526</v>
      </c>
      <c r="BU37" s="85">
        <f t="shared" si="32"/>
        <v>0.3684210526</v>
      </c>
    </row>
    <row r="38">
      <c r="A38" s="41" t="s">
        <v>88</v>
      </c>
      <c r="B38" s="9"/>
      <c r="C38" s="9"/>
      <c r="D38" s="5"/>
      <c r="E38" s="79">
        <f t="shared" ref="E38:F38" si="33">E36-E35</f>
        <v>28</v>
      </c>
      <c r="F38" s="80">
        <f t="shared" si="33"/>
        <v>28</v>
      </c>
      <c r="G38" s="10"/>
      <c r="H38" s="81">
        <f t="shared" ref="H38:I38" si="34">H36-H35</f>
        <v>29</v>
      </c>
      <c r="I38" s="80">
        <f t="shared" si="34"/>
        <v>30</v>
      </c>
      <c r="J38" s="10"/>
      <c r="K38" s="81">
        <f t="shared" ref="K38:L38" si="35">K36-K35</f>
        <v>30</v>
      </c>
      <c r="L38" s="80">
        <f t="shared" si="35"/>
        <v>30</v>
      </c>
      <c r="M38" s="10"/>
      <c r="N38" s="81">
        <f t="shared" ref="N38:P38" si="36">N36-N35</f>
        <v>21</v>
      </c>
      <c r="O38" s="79">
        <f t="shared" si="36"/>
        <v>34</v>
      </c>
      <c r="P38" s="80">
        <f t="shared" si="36"/>
        <v>29</v>
      </c>
      <c r="Q38" s="10"/>
      <c r="R38" s="80">
        <f t="shared" ref="R38:S38" si="37">R36-R35</f>
        <v>34</v>
      </c>
      <c r="S38" s="80">
        <f t="shared" si="37"/>
        <v>28</v>
      </c>
      <c r="T38" s="10"/>
      <c r="U38" s="80">
        <f t="shared" ref="U38:X38" si="38">U36-U35</f>
        <v>21</v>
      </c>
      <c r="V38" s="80">
        <f t="shared" si="38"/>
        <v>20</v>
      </c>
      <c r="W38" s="80">
        <f t="shared" si="38"/>
        <v>29</v>
      </c>
      <c r="X38" s="80">
        <f t="shared" si="38"/>
        <v>34</v>
      </c>
      <c r="Y38" s="10"/>
      <c r="Z38" s="79">
        <f t="shared" ref="Z38:AC38" si="39">Z36-Z35</f>
        <v>35</v>
      </c>
      <c r="AA38" s="79">
        <f t="shared" si="39"/>
        <v>29</v>
      </c>
      <c r="AB38" s="79">
        <f t="shared" si="39"/>
        <v>34</v>
      </c>
      <c r="AC38" s="79">
        <f t="shared" si="39"/>
        <v>33</v>
      </c>
      <c r="AD38" s="10"/>
      <c r="AE38" s="80">
        <f>AE36-AE35</f>
        <v>34</v>
      </c>
      <c r="AF38" s="10"/>
      <c r="AG38" s="81">
        <f t="shared" ref="AG38:AH38" si="40">AG36-AG35</f>
        <v>26</v>
      </c>
      <c r="AH38" s="79">
        <f t="shared" si="40"/>
        <v>36</v>
      </c>
      <c r="AI38" s="10"/>
      <c r="AJ38" s="79">
        <f t="shared" ref="AJ38:AM38" si="41">AJ36-AJ35</f>
        <v>21</v>
      </c>
      <c r="AK38" s="79">
        <f t="shared" si="41"/>
        <v>26</v>
      </c>
      <c r="AL38" s="79">
        <f t="shared" si="41"/>
        <v>20</v>
      </c>
      <c r="AM38" s="79">
        <f t="shared" si="41"/>
        <v>33</v>
      </c>
      <c r="AN38" s="10"/>
      <c r="AO38" s="79">
        <f t="shared" ref="AO38:AQ38" si="42">AO36-AO35</f>
        <v>26</v>
      </c>
      <c r="AP38" s="79">
        <f t="shared" si="42"/>
        <v>28</v>
      </c>
      <c r="AQ38" s="79">
        <f t="shared" si="42"/>
        <v>26</v>
      </c>
      <c r="AR38" s="10"/>
      <c r="AS38" s="79">
        <f t="shared" ref="AS38:AV38" si="43">AS36-AS35</f>
        <v>29</v>
      </c>
      <c r="AT38" s="79">
        <f t="shared" si="43"/>
        <v>21</v>
      </c>
      <c r="AU38" s="79">
        <f t="shared" si="43"/>
        <v>21</v>
      </c>
      <c r="AV38" s="79">
        <f t="shared" si="43"/>
        <v>29</v>
      </c>
      <c r="AW38" s="10"/>
      <c r="AX38" s="79">
        <f t="shared" ref="AX38:AY38" si="44">AX36-AX35</f>
        <v>21</v>
      </c>
      <c r="AY38" s="79">
        <f t="shared" si="44"/>
        <v>29</v>
      </c>
      <c r="AZ38" s="10"/>
      <c r="BA38" s="79">
        <f t="shared" ref="BA38:BC38" si="45">BA36-BA35</f>
        <v>30</v>
      </c>
      <c r="BB38" s="79">
        <f t="shared" si="45"/>
        <v>35</v>
      </c>
      <c r="BC38" s="79">
        <f t="shared" si="45"/>
        <v>26</v>
      </c>
      <c r="BD38" s="10"/>
      <c r="BE38" s="79">
        <f t="shared" ref="BE38:BJ38" si="46">BE36-BE35</f>
        <v>29</v>
      </c>
      <c r="BF38" s="79">
        <f t="shared" si="46"/>
        <v>29</v>
      </c>
      <c r="BG38" s="79">
        <f t="shared" si="46"/>
        <v>34</v>
      </c>
      <c r="BH38" s="79">
        <f t="shared" si="46"/>
        <v>36</v>
      </c>
      <c r="BI38" s="79">
        <f t="shared" si="46"/>
        <v>31</v>
      </c>
      <c r="BJ38" s="79">
        <f t="shared" si="46"/>
        <v>26</v>
      </c>
      <c r="BK38" s="10"/>
      <c r="BL38" s="79">
        <f t="shared" ref="BL38:BP38" si="47">BL36-BL35</f>
        <v>36</v>
      </c>
      <c r="BM38" s="79">
        <f t="shared" si="47"/>
        <v>31</v>
      </c>
      <c r="BN38" s="79">
        <f t="shared" si="47"/>
        <v>31</v>
      </c>
      <c r="BO38" s="79">
        <f t="shared" si="47"/>
        <v>31</v>
      </c>
      <c r="BP38" s="79">
        <f t="shared" si="47"/>
        <v>31</v>
      </c>
      <c r="BQ38" s="10"/>
      <c r="BR38" s="79">
        <f t="shared" ref="BR38:BU38" si="48">BR36-BR35</f>
        <v>36</v>
      </c>
      <c r="BS38" s="79">
        <f t="shared" si="48"/>
        <v>36</v>
      </c>
      <c r="BT38" s="79">
        <f t="shared" si="48"/>
        <v>36</v>
      </c>
      <c r="BU38" s="79">
        <f t="shared" si="48"/>
        <v>36</v>
      </c>
    </row>
    <row r="39" ht="63.75" customHeight="1">
      <c r="A39" s="41" t="s">
        <v>89</v>
      </c>
      <c r="B39" s="9"/>
      <c r="C39" s="9"/>
      <c r="D39" s="5"/>
      <c r="E39" s="88" t="s">
        <v>90</v>
      </c>
      <c r="F39" s="89" t="s">
        <v>91</v>
      </c>
      <c r="G39" s="10"/>
      <c r="H39" s="90" t="s">
        <v>92</v>
      </c>
      <c r="I39" s="89" t="s">
        <v>93</v>
      </c>
      <c r="J39" s="10"/>
      <c r="K39" s="90" t="s">
        <v>94</v>
      </c>
      <c r="L39" s="89" t="s">
        <v>95</v>
      </c>
      <c r="M39" s="10"/>
      <c r="N39" s="69" t="s">
        <v>96</v>
      </c>
      <c r="O39" s="52" t="s">
        <v>97</v>
      </c>
      <c r="P39" s="91" t="s">
        <v>98</v>
      </c>
      <c r="Q39" s="10"/>
      <c r="R39" s="69" t="s">
        <v>99</v>
      </c>
      <c r="S39" s="52" t="s">
        <v>100</v>
      </c>
      <c r="T39" s="10"/>
      <c r="U39" s="52" t="s">
        <v>101</v>
      </c>
      <c r="V39" s="52" t="s">
        <v>102</v>
      </c>
      <c r="W39" s="52" t="s">
        <v>103</v>
      </c>
      <c r="X39" s="52" t="s">
        <v>104</v>
      </c>
      <c r="Y39" s="10"/>
      <c r="Z39" s="52" t="s">
        <v>105</v>
      </c>
      <c r="AA39" s="52" t="s">
        <v>106</v>
      </c>
      <c r="AB39" s="52" t="s">
        <v>107</v>
      </c>
      <c r="AC39" s="52" t="s">
        <v>108</v>
      </c>
      <c r="AD39" s="10"/>
      <c r="AE39" s="91" t="s">
        <v>109</v>
      </c>
      <c r="AF39" s="10"/>
      <c r="AG39" s="69" t="s">
        <v>110</v>
      </c>
      <c r="AH39" s="52" t="s">
        <v>111</v>
      </c>
      <c r="AI39" s="10"/>
      <c r="AJ39" s="52" t="s">
        <v>112</v>
      </c>
      <c r="AK39" s="52" t="s">
        <v>113</v>
      </c>
      <c r="AL39" s="52" t="s">
        <v>114</v>
      </c>
      <c r="AM39" s="52" t="s">
        <v>115</v>
      </c>
      <c r="AN39" s="10"/>
      <c r="AO39" s="52" t="s">
        <v>116</v>
      </c>
      <c r="AP39" s="52" t="s">
        <v>117</v>
      </c>
      <c r="AQ39" s="52" t="s">
        <v>118</v>
      </c>
      <c r="AR39" s="10"/>
      <c r="AS39" s="52" t="s">
        <v>119</v>
      </c>
      <c r="AT39" s="52" t="s">
        <v>120</v>
      </c>
      <c r="AU39" s="52" t="s">
        <v>121</v>
      </c>
      <c r="AV39" s="52" t="s">
        <v>122</v>
      </c>
      <c r="AW39" s="10"/>
      <c r="AX39" s="52" t="s">
        <v>123</v>
      </c>
      <c r="AY39" s="52" t="s">
        <v>124</v>
      </c>
      <c r="AZ39" s="10"/>
      <c r="BA39" s="52" t="s">
        <v>125</v>
      </c>
      <c r="BB39" s="52" t="s">
        <v>126</v>
      </c>
      <c r="BC39" s="52" t="s">
        <v>127</v>
      </c>
      <c r="BD39" s="10"/>
      <c r="BE39" s="52" t="s">
        <v>128</v>
      </c>
      <c r="BF39" s="52" t="s">
        <v>129</v>
      </c>
      <c r="BG39" s="52" t="s">
        <v>130</v>
      </c>
      <c r="BH39" s="52" t="s">
        <v>131</v>
      </c>
      <c r="BI39" s="52" t="s">
        <v>132</v>
      </c>
      <c r="BJ39" s="52" t="s">
        <v>133</v>
      </c>
      <c r="BK39" s="10"/>
      <c r="BL39" s="52" t="s">
        <v>134</v>
      </c>
      <c r="BM39" s="52" t="s">
        <v>135</v>
      </c>
      <c r="BN39" s="52" t="s">
        <v>136</v>
      </c>
      <c r="BO39" s="52" t="s">
        <v>137</v>
      </c>
      <c r="BP39" s="52" t="s">
        <v>138</v>
      </c>
      <c r="BQ39" s="10"/>
      <c r="BR39" s="29"/>
      <c r="BS39" s="29"/>
      <c r="BT39" s="29"/>
      <c r="BU39" s="29"/>
    </row>
    <row r="40">
      <c r="A40" s="41" t="s">
        <v>139</v>
      </c>
      <c r="B40" s="9"/>
      <c r="C40" s="9"/>
      <c r="D40" s="5"/>
      <c r="E40" s="42" t="s">
        <v>140</v>
      </c>
      <c r="F40" s="42" t="s">
        <v>140</v>
      </c>
      <c r="G40" s="10"/>
      <c r="H40" s="44" t="s">
        <v>140</v>
      </c>
      <c r="I40" s="43" t="s">
        <v>140</v>
      </c>
      <c r="J40" s="10"/>
      <c r="K40" s="44" t="s">
        <v>140</v>
      </c>
      <c r="L40" s="43" t="s">
        <v>140</v>
      </c>
      <c r="M40" s="10"/>
      <c r="N40" s="44" t="s">
        <v>140</v>
      </c>
      <c r="O40" s="42" t="s">
        <v>140</v>
      </c>
      <c r="P40" s="43" t="s">
        <v>140</v>
      </c>
      <c r="Q40" s="10"/>
      <c r="R40" s="43" t="s">
        <v>140</v>
      </c>
      <c r="S40" s="43" t="s">
        <v>140</v>
      </c>
      <c r="T40" s="10"/>
      <c r="U40" s="43" t="s">
        <v>140</v>
      </c>
      <c r="V40" s="43" t="s">
        <v>140</v>
      </c>
      <c r="W40" s="43" t="s">
        <v>140</v>
      </c>
      <c r="X40" s="43" t="s">
        <v>140</v>
      </c>
      <c r="Y40" s="10"/>
      <c r="Z40" s="43" t="s">
        <v>140</v>
      </c>
      <c r="AA40" s="43" t="s">
        <v>140</v>
      </c>
      <c r="AB40" s="43" t="s">
        <v>140</v>
      </c>
      <c r="AC40" s="43" t="s">
        <v>140</v>
      </c>
      <c r="AD40" s="10"/>
      <c r="AE40" s="43" t="s">
        <v>140</v>
      </c>
      <c r="AF40" s="10"/>
      <c r="AG40" s="43" t="s">
        <v>140</v>
      </c>
      <c r="AH40" s="43" t="s">
        <v>140</v>
      </c>
      <c r="AI40" s="10"/>
      <c r="AJ40" s="43" t="s">
        <v>140</v>
      </c>
      <c r="AK40" s="43" t="s">
        <v>140</v>
      </c>
      <c r="AL40" s="43" t="s">
        <v>140</v>
      </c>
      <c r="AM40" s="43" t="s">
        <v>140</v>
      </c>
      <c r="AN40" s="10"/>
      <c r="AO40" s="43" t="s">
        <v>140</v>
      </c>
      <c r="AP40" s="43" t="s">
        <v>140</v>
      </c>
      <c r="AQ40" s="43" t="s">
        <v>140</v>
      </c>
      <c r="AR40" s="10"/>
      <c r="AS40" s="43" t="s">
        <v>140</v>
      </c>
      <c r="AT40" s="43" t="s">
        <v>140</v>
      </c>
      <c r="AU40" s="43" t="s">
        <v>140</v>
      </c>
      <c r="AV40" s="43" t="s">
        <v>140</v>
      </c>
      <c r="AW40" s="10"/>
      <c r="AX40" s="43" t="s">
        <v>140</v>
      </c>
      <c r="AY40" s="43" t="s">
        <v>140</v>
      </c>
      <c r="AZ40" s="10"/>
      <c r="BA40" s="43" t="s">
        <v>140</v>
      </c>
      <c r="BB40" s="43" t="s">
        <v>140</v>
      </c>
      <c r="BC40" s="43" t="s">
        <v>140</v>
      </c>
      <c r="BD40" s="10"/>
      <c r="BE40" s="43" t="s">
        <v>140</v>
      </c>
      <c r="BF40" s="43" t="s">
        <v>140</v>
      </c>
      <c r="BG40" s="43" t="s">
        <v>140</v>
      </c>
      <c r="BH40" s="43" t="s">
        <v>140</v>
      </c>
      <c r="BI40" s="43" t="s">
        <v>140</v>
      </c>
      <c r="BJ40" s="43" t="s">
        <v>140</v>
      </c>
      <c r="BK40" s="10"/>
      <c r="BL40" s="43" t="s">
        <v>140</v>
      </c>
      <c r="BM40" s="43" t="s">
        <v>140</v>
      </c>
      <c r="BN40" s="43" t="s">
        <v>140</v>
      </c>
      <c r="BO40" s="43" t="s">
        <v>140</v>
      </c>
      <c r="BP40" s="43" t="s">
        <v>140</v>
      </c>
      <c r="BQ40" s="10"/>
      <c r="BR40" s="43" t="s">
        <v>140</v>
      </c>
      <c r="BS40" s="43" t="s">
        <v>140</v>
      </c>
      <c r="BT40" s="43" t="s">
        <v>140</v>
      </c>
      <c r="BU40" s="43" t="s">
        <v>140</v>
      </c>
    </row>
    <row r="41">
      <c r="A41" s="41" t="s">
        <v>141</v>
      </c>
      <c r="B41" s="9"/>
      <c r="C41" s="9"/>
      <c r="D41" s="5"/>
      <c r="E41" s="92"/>
      <c r="F41" s="93"/>
      <c r="G41" s="10"/>
      <c r="H41" s="94"/>
      <c r="I41" s="93"/>
      <c r="J41" s="10"/>
      <c r="K41" s="94"/>
      <c r="L41" s="93"/>
      <c r="M41" s="10"/>
      <c r="N41" s="95"/>
      <c r="O41" s="29"/>
      <c r="P41" s="96"/>
      <c r="Q41" s="10"/>
      <c r="R41" s="96"/>
      <c r="S41" s="29"/>
      <c r="T41" s="10"/>
      <c r="U41" s="29"/>
      <c r="V41" s="29"/>
      <c r="W41" s="29"/>
      <c r="X41" s="29"/>
      <c r="Y41" s="10"/>
      <c r="Z41" s="29"/>
      <c r="AA41" s="29"/>
      <c r="AB41" s="29"/>
      <c r="AC41" s="29"/>
      <c r="AD41" s="10"/>
      <c r="AE41" s="96"/>
      <c r="AF41" s="10"/>
      <c r="AG41" s="95"/>
      <c r="AH41" s="29"/>
      <c r="AI41" s="10"/>
      <c r="AJ41" s="29"/>
      <c r="AK41" s="29"/>
      <c r="AL41" s="29"/>
      <c r="AM41" s="29"/>
      <c r="AN41" s="10"/>
      <c r="AO41" s="29"/>
      <c r="AP41" s="29"/>
      <c r="AQ41" s="29"/>
      <c r="AR41" s="10"/>
      <c r="AS41" s="29"/>
      <c r="AT41" s="29"/>
      <c r="AU41" s="29"/>
      <c r="AV41" s="29"/>
      <c r="AW41" s="10"/>
      <c r="AX41" s="29"/>
      <c r="AY41" s="29"/>
      <c r="AZ41" s="10"/>
      <c r="BA41" s="29"/>
      <c r="BB41" s="29"/>
      <c r="BC41" s="29"/>
      <c r="BD41" s="10"/>
      <c r="BE41" s="29"/>
      <c r="BF41" s="29"/>
      <c r="BG41" s="29"/>
      <c r="BH41" s="29"/>
      <c r="BI41" s="29"/>
      <c r="BJ41" s="29"/>
      <c r="BK41" s="10"/>
      <c r="BL41" s="29"/>
      <c r="BM41" s="29"/>
      <c r="BN41" s="29"/>
      <c r="BO41" s="29"/>
      <c r="BP41" s="29"/>
      <c r="BQ41" s="10"/>
      <c r="BR41" s="29"/>
      <c r="BS41" s="29"/>
      <c r="BT41" s="29"/>
      <c r="BU41" s="29"/>
    </row>
    <row r="42">
      <c r="A42" s="41" t="s">
        <v>142</v>
      </c>
      <c r="B42" s="9"/>
      <c r="C42" s="9"/>
      <c r="D42" s="5"/>
      <c r="E42" s="92"/>
      <c r="F42" s="93"/>
      <c r="G42" s="10"/>
      <c r="H42" s="94"/>
      <c r="I42" s="93"/>
      <c r="J42" s="10"/>
      <c r="K42" s="94"/>
      <c r="L42" s="93"/>
      <c r="M42" s="10"/>
      <c r="N42" s="95"/>
      <c r="O42" s="29"/>
      <c r="P42" s="96"/>
      <c r="Q42" s="10"/>
      <c r="R42" s="96"/>
      <c r="S42" s="29"/>
      <c r="T42" s="10"/>
      <c r="U42" s="29"/>
      <c r="V42" s="29"/>
      <c r="W42" s="29"/>
      <c r="X42" s="29"/>
      <c r="Y42" s="10"/>
      <c r="Z42" s="29"/>
      <c r="AA42" s="29"/>
      <c r="AB42" s="29"/>
      <c r="AC42" s="29"/>
      <c r="AD42" s="10"/>
      <c r="AE42" s="96"/>
      <c r="AF42" s="10"/>
      <c r="AG42" s="95"/>
      <c r="AH42" s="29"/>
      <c r="AI42" s="10"/>
      <c r="AJ42" s="29"/>
      <c r="AK42" s="29"/>
      <c r="AL42" s="29"/>
      <c r="AM42" s="29"/>
      <c r="AN42" s="10"/>
      <c r="AO42" s="29"/>
      <c r="AP42" s="29"/>
      <c r="AQ42" s="29"/>
      <c r="AR42" s="10"/>
      <c r="AS42" s="29"/>
      <c r="AT42" s="29"/>
      <c r="AU42" s="29"/>
      <c r="AV42" s="29"/>
      <c r="AW42" s="10"/>
      <c r="AX42" s="29"/>
      <c r="AY42" s="29"/>
      <c r="AZ42" s="10"/>
      <c r="BA42" s="29"/>
      <c r="BB42" s="29"/>
      <c r="BC42" s="29"/>
      <c r="BD42" s="10"/>
      <c r="BE42" s="29"/>
      <c r="BF42" s="29"/>
      <c r="BG42" s="29"/>
      <c r="BH42" s="29"/>
      <c r="BI42" s="29"/>
      <c r="BJ42" s="29"/>
      <c r="BK42" s="10"/>
      <c r="BL42" s="29"/>
      <c r="BM42" s="29"/>
      <c r="BN42" s="29"/>
      <c r="BO42" s="29"/>
      <c r="BP42" s="29"/>
      <c r="BQ42" s="10"/>
      <c r="BR42" s="29"/>
      <c r="BS42" s="29"/>
      <c r="BT42" s="29"/>
      <c r="BU42" s="29"/>
    </row>
    <row r="43">
      <c r="A43" s="41" t="s">
        <v>143</v>
      </c>
      <c r="B43" s="9"/>
      <c r="C43" s="9"/>
      <c r="D43" s="5"/>
      <c r="E43" s="92"/>
      <c r="F43" s="93"/>
      <c r="G43" s="10"/>
      <c r="H43" s="94"/>
      <c r="I43" s="93"/>
      <c r="J43" s="10"/>
      <c r="K43" s="94"/>
      <c r="L43" s="93"/>
      <c r="M43" s="10"/>
      <c r="N43" s="95"/>
      <c r="O43" s="29"/>
      <c r="P43" s="96"/>
      <c r="Q43" s="10"/>
      <c r="R43" s="96"/>
      <c r="S43" s="29"/>
      <c r="T43" s="10"/>
      <c r="U43" s="29"/>
      <c r="V43" s="29"/>
      <c r="W43" s="29"/>
      <c r="X43" s="29"/>
      <c r="Y43" s="10"/>
      <c r="Z43" s="29"/>
      <c r="AA43" s="29"/>
      <c r="AB43" s="29"/>
      <c r="AC43" s="29"/>
      <c r="AD43" s="10"/>
      <c r="AE43" s="96"/>
      <c r="AF43" s="10"/>
      <c r="AG43" s="95"/>
      <c r="AH43" s="29"/>
      <c r="AI43" s="10"/>
      <c r="AJ43" s="29"/>
      <c r="AK43" s="29"/>
      <c r="AL43" s="29"/>
      <c r="AM43" s="29"/>
      <c r="AN43" s="10"/>
      <c r="AO43" s="29"/>
      <c r="AP43" s="29"/>
      <c r="AQ43" s="29"/>
      <c r="AR43" s="10"/>
      <c r="AS43" s="29"/>
      <c r="AT43" s="29"/>
      <c r="AU43" s="29"/>
      <c r="AV43" s="29"/>
      <c r="AW43" s="10"/>
      <c r="AX43" s="29"/>
      <c r="AY43" s="29"/>
      <c r="AZ43" s="10"/>
      <c r="BA43" s="29"/>
      <c r="BB43" s="29"/>
      <c r="BC43" s="29"/>
      <c r="BD43" s="10"/>
      <c r="BE43" s="29"/>
      <c r="BF43" s="29"/>
      <c r="BG43" s="29"/>
      <c r="BH43" s="29"/>
      <c r="BI43" s="29"/>
      <c r="BJ43" s="29"/>
      <c r="BK43" s="10"/>
      <c r="BL43" s="29"/>
      <c r="BM43" s="29"/>
      <c r="BN43" s="29"/>
      <c r="BO43" s="29"/>
      <c r="BP43" s="29"/>
      <c r="BQ43" s="10"/>
      <c r="BR43" s="29"/>
      <c r="BS43" s="29"/>
      <c r="BT43" s="29"/>
      <c r="BU43" s="29"/>
    </row>
    <row r="44">
      <c r="A44" s="97" t="s">
        <v>144</v>
      </c>
      <c r="B44" s="9"/>
      <c r="C44" s="9"/>
      <c r="D44" s="5"/>
      <c r="E44" s="88" t="s">
        <v>145</v>
      </c>
      <c r="F44" s="89" t="s">
        <v>145</v>
      </c>
      <c r="G44" s="10"/>
      <c r="H44" s="90" t="s">
        <v>145</v>
      </c>
      <c r="I44" s="89" t="s">
        <v>145</v>
      </c>
      <c r="J44" s="10"/>
      <c r="K44" s="90" t="s">
        <v>145</v>
      </c>
      <c r="L44" s="89" t="s">
        <v>145</v>
      </c>
      <c r="M44" s="10"/>
      <c r="N44" s="98" t="s">
        <v>146</v>
      </c>
      <c r="O44" s="88" t="s">
        <v>145</v>
      </c>
      <c r="P44" s="89" t="s">
        <v>145</v>
      </c>
      <c r="Q44" s="10"/>
      <c r="R44" s="89" t="s">
        <v>145</v>
      </c>
      <c r="S44" s="89" t="s">
        <v>145</v>
      </c>
      <c r="T44" s="10"/>
      <c r="U44" s="98" t="s">
        <v>146</v>
      </c>
      <c r="V44" s="98" t="s">
        <v>146</v>
      </c>
      <c r="W44" s="89" t="s">
        <v>145</v>
      </c>
      <c r="X44" s="89" t="s">
        <v>145</v>
      </c>
      <c r="Y44" s="10"/>
      <c r="Z44" s="89" t="s">
        <v>145</v>
      </c>
      <c r="AA44" s="89" t="s">
        <v>145</v>
      </c>
      <c r="AB44" s="89" t="s">
        <v>145</v>
      </c>
      <c r="AC44" s="89" t="s">
        <v>145</v>
      </c>
      <c r="AD44" s="10"/>
      <c r="AE44" s="89" t="s">
        <v>145</v>
      </c>
      <c r="AF44" s="10"/>
      <c r="AG44" s="98" t="s">
        <v>146</v>
      </c>
      <c r="AH44" s="89" t="s">
        <v>145</v>
      </c>
      <c r="AI44" s="10"/>
      <c r="AJ44" s="98" t="s">
        <v>146</v>
      </c>
      <c r="AK44" s="98" t="s">
        <v>146</v>
      </c>
      <c r="AL44" s="98" t="s">
        <v>146</v>
      </c>
      <c r="AM44" s="89" t="s">
        <v>145</v>
      </c>
      <c r="AN44" s="10"/>
      <c r="AO44" s="98" t="s">
        <v>146</v>
      </c>
      <c r="AP44" s="89" t="s">
        <v>145</v>
      </c>
      <c r="AQ44" s="99" t="s">
        <v>146</v>
      </c>
      <c r="AR44" s="10"/>
      <c r="AS44" s="89" t="s">
        <v>145</v>
      </c>
      <c r="AT44" s="99" t="s">
        <v>146</v>
      </c>
      <c r="AU44" s="99" t="s">
        <v>146</v>
      </c>
      <c r="AV44" s="89" t="s">
        <v>145</v>
      </c>
      <c r="AW44" s="10"/>
      <c r="AX44" s="99" t="s">
        <v>146</v>
      </c>
      <c r="AY44" s="89" t="s">
        <v>145</v>
      </c>
      <c r="AZ44" s="10"/>
      <c r="BA44" s="89" t="s">
        <v>145</v>
      </c>
      <c r="BB44" s="89" t="s">
        <v>145</v>
      </c>
      <c r="BC44" s="89" t="s">
        <v>145</v>
      </c>
      <c r="BD44" s="10"/>
      <c r="BE44" s="89" t="s">
        <v>145</v>
      </c>
      <c r="BF44" s="89" t="s">
        <v>145</v>
      </c>
      <c r="BG44" s="89" t="s">
        <v>145</v>
      </c>
      <c r="BH44" s="89" t="s">
        <v>145</v>
      </c>
      <c r="BI44" s="89" t="s">
        <v>145</v>
      </c>
      <c r="BJ44" s="89" t="s">
        <v>145</v>
      </c>
      <c r="BK44" s="10"/>
      <c r="BL44" s="89" t="s">
        <v>145</v>
      </c>
      <c r="BM44" s="89" t="s">
        <v>145</v>
      </c>
      <c r="BN44" s="89" t="s">
        <v>145</v>
      </c>
      <c r="BO44" s="89" t="s">
        <v>145</v>
      </c>
      <c r="BP44" s="89" t="s">
        <v>145</v>
      </c>
      <c r="BQ44" s="10"/>
      <c r="BR44" s="29"/>
      <c r="BS44" s="29"/>
      <c r="BT44" s="29"/>
      <c r="BU44" s="29"/>
    </row>
    <row r="45">
      <c r="A45" s="41" t="s">
        <v>147</v>
      </c>
      <c r="B45" s="9"/>
      <c r="C45" s="9"/>
      <c r="D45" s="5"/>
      <c r="E45" s="92"/>
      <c r="F45" s="100"/>
      <c r="G45" s="10"/>
      <c r="H45" s="94"/>
      <c r="I45" s="101"/>
      <c r="J45" s="10"/>
      <c r="K45" s="94"/>
      <c r="L45" s="93"/>
      <c r="M45" s="10"/>
      <c r="N45" s="95"/>
      <c r="O45" s="29"/>
      <c r="P45" s="96"/>
      <c r="Q45" s="10"/>
      <c r="R45" s="95"/>
      <c r="S45" s="29"/>
      <c r="T45" s="10"/>
      <c r="U45" s="29"/>
      <c r="V45" s="29"/>
      <c r="W45" s="29"/>
      <c r="X45" s="29"/>
      <c r="Y45" s="10"/>
      <c r="Z45" s="102"/>
      <c r="AA45" s="102"/>
      <c r="AB45" s="102"/>
      <c r="AC45" s="29"/>
      <c r="AD45" s="10"/>
      <c r="AE45" s="96"/>
      <c r="AF45" s="10"/>
      <c r="AG45" s="95"/>
      <c r="AH45" s="29"/>
      <c r="AI45" s="10"/>
      <c r="AJ45" s="29"/>
      <c r="AK45" s="29"/>
      <c r="AL45" s="29"/>
      <c r="AM45" s="29"/>
      <c r="AN45" s="10"/>
      <c r="AO45" s="29"/>
      <c r="AP45" s="29"/>
      <c r="AQ45" s="29"/>
      <c r="AR45" s="10"/>
      <c r="AS45" s="29"/>
      <c r="AT45" s="29"/>
      <c r="AU45" s="29"/>
      <c r="AV45" s="29"/>
      <c r="AW45" s="10"/>
      <c r="AX45" s="29"/>
      <c r="AY45" s="29"/>
      <c r="AZ45" s="10"/>
      <c r="BA45" s="29"/>
      <c r="BB45" s="29"/>
      <c r="BC45" s="29"/>
      <c r="BD45" s="10"/>
      <c r="BE45" s="29"/>
      <c r="BF45" s="29"/>
      <c r="BG45" s="29"/>
      <c r="BH45" s="29"/>
      <c r="BI45" s="29"/>
      <c r="BJ45" s="29"/>
      <c r="BK45" s="10"/>
      <c r="BL45" s="29"/>
      <c r="BM45" s="29"/>
      <c r="BN45" s="29"/>
      <c r="BO45" s="29"/>
      <c r="BP45" s="29"/>
      <c r="BQ45" s="10"/>
      <c r="BR45" s="29"/>
      <c r="BS45" s="29"/>
      <c r="BT45" s="29"/>
      <c r="BU45" s="29"/>
    </row>
    <row r="46">
      <c r="E46" s="103"/>
      <c r="F46" s="104" t="s">
        <v>148</v>
      </c>
      <c r="G46" s="105">
        <f>AVERAGE(E37:F37)</f>
        <v>0.5087719298</v>
      </c>
      <c r="H46" s="103"/>
      <c r="I46" s="104" t="s">
        <v>148</v>
      </c>
      <c r="J46" s="105">
        <f>AVERAGE(H37:I37)</f>
        <v>0.4824561404</v>
      </c>
      <c r="K46" s="103"/>
      <c r="L46" s="104" t="s">
        <v>148</v>
      </c>
      <c r="M46" s="105">
        <f>AVERAGE(K37:L37)</f>
        <v>0.4736842105</v>
      </c>
      <c r="N46" s="15"/>
      <c r="O46" s="15"/>
      <c r="P46" s="104" t="s">
        <v>148</v>
      </c>
      <c r="Q46" s="105">
        <f>AVERAGE(N37:P37)</f>
        <v>0.5087719298</v>
      </c>
      <c r="R46" s="15"/>
      <c r="S46" s="104" t="s">
        <v>148</v>
      </c>
      <c r="T46" s="105">
        <f>AVERAGE(R37:S37)</f>
        <v>0.4561403509</v>
      </c>
      <c r="U46" s="15"/>
      <c r="V46" s="15"/>
      <c r="W46" s="15"/>
      <c r="X46" s="104" t="s">
        <v>148</v>
      </c>
      <c r="Y46" s="106">
        <f>AVERAGE(U37:X37)</f>
        <v>0.5438596491</v>
      </c>
      <c r="Z46" s="15"/>
      <c r="AA46" s="15"/>
      <c r="AB46" s="15"/>
      <c r="AC46" s="104" t="s">
        <v>148</v>
      </c>
      <c r="AD46" s="105">
        <f>AVERAGE(Z37:AC37)</f>
        <v>0.4254385965</v>
      </c>
      <c r="AE46" s="104" t="s">
        <v>148</v>
      </c>
      <c r="AF46" s="105">
        <f>AVERAGE(AE37)</f>
        <v>0.4035087719</v>
      </c>
      <c r="AG46" s="15"/>
      <c r="AH46" s="104" t="s">
        <v>148</v>
      </c>
      <c r="AI46" s="105">
        <f>AVERAGE(AG37:AH37)</f>
        <v>0.4561403509</v>
      </c>
      <c r="AJ46" s="15"/>
      <c r="AK46" s="15"/>
      <c r="AL46" s="15"/>
      <c r="AM46" s="104" t="s">
        <v>148</v>
      </c>
      <c r="AN46" s="105">
        <f>AVERAGE(AJ37:AM37)</f>
        <v>0.5614035088</v>
      </c>
      <c r="AO46" s="15"/>
      <c r="AP46" s="15"/>
      <c r="AQ46" s="104" t="s">
        <v>148</v>
      </c>
      <c r="AR46" s="105">
        <f>AVERAGE(AO37:AQ37)</f>
        <v>0.5321637427</v>
      </c>
      <c r="AS46" s="15"/>
      <c r="AT46" s="15"/>
      <c r="AU46" s="15"/>
      <c r="AV46" s="104" t="s">
        <v>148</v>
      </c>
      <c r="AW46" s="105">
        <f>AVERAGE(AS37:AV37)</f>
        <v>0.5614035088</v>
      </c>
      <c r="AX46" s="15"/>
      <c r="AY46" s="104" t="s">
        <v>148</v>
      </c>
      <c r="AZ46" s="105">
        <f>AVERAGE(AX37:AY37)</f>
        <v>0.5614035088</v>
      </c>
      <c r="BA46" s="15"/>
      <c r="BB46" s="15"/>
      <c r="BC46" s="104" t="s">
        <v>148</v>
      </c>
      <c r="BD46" s="105">
        <f>AVERAGE(BA37:BC37)</f>
        <v>0.4678362573</v>
      </c>
      <c r="BE46" s="107"/>
      <c r="BF46" s="108"/>
      <c r="BG46" s="15"/>
      <c r="BH46" s="15"/>
      <c r="BI46" s="15"/>
      <c r="BJ46" s="104" t="s">
        <v>148</v>
      </c>
      <c r="BK46" s="105">
        <f>AVERAGE(BE37:BJ37)</f>
        <v>0.4590643275</v>
      </c>
      <c r="BL46" s="107"/>
      <c r="BM46" s="108"/>
      <c r="BN46" s="15"/>
      <c r="BO46" s="15"/>
      <c r="BP46" s="104" t="s">
        <v>148</v>
      </c>
      <c r="BQ46" s="105">
        <f>AVERAGE(BL37:BP37)</f>
        <v>0.4385964912</v>
      </c>
      <c r="BR46" s="15"/>
      <c r="BS46" s="15"/>
      <c r="BT46" s="15"/>
      <c r="BU46" s="15"/>
    </row>
    <row r="47">
      <c r="E47" s="103"/>
      <c r="F47" s="109" t="s">
        <v>149</v>
      </c>
      <c r="G47" s="109">
        <f>COUNTA(E2:F3)</f>
        <v>2</v>
      </c>
      <c r="H47" s="103"/>
      <c r="I47" s="109" t="s">
        <v>149</v>
      </c>
      <c r="J47" s="109">
        <f>COUNTA(H2:I3)</f>
        <v>2</v>
      </c>
      <c r="K47" s="103"/>
      <c r="L47" s="109" t="s">
        <v>149</v>
      </c>
      <c r="M47" s="109">
        <f>COUNTA(K2:L3)</f>
        <v>2</v>
      </c>
      <c r="N47" s="15"/>
      <c r="O47" s="15"/>
      <c r="P47" s="109" t="s">
        <v>149</v>
      </c>
      <c r="Q47" s="109">
        <f>COUNTA(N2:P3)</f>
        <v>3</v>
      </c>
      <c r="R47" s="15"/>
      <c r="S47" s="109" t="s">
        <v>149</v>
      </c>
      <c r="T47" s="109">
        <f>COUNTA(R2:S3)</f>
        <v>2</v>
      </c>
      <c r="U47" s="15"/>
      <c r="V47" s="15"/>
      <c r="W47" s="15"/>
      <c r="X47" s="109" t="s">
        <v>149</v>
      </c>
      <c r="Y47" s="110">
        <f>COUNTA(U2:X3)</f>
        <v>4</v>
      </c>
      <c r="Z47" s="15"/>
      <c r="AA47" s="15"/>
      <c r="AB47" s="15"/>
      <c r="AC47" s="111" t="s">
        <v>149</v>
      </c>
      <c r="AD47" s="109">
        <f>COUNTA(Z2:AC3)</f>
        <v>4</v>
      </c>
      <c r="AE47" s="111" t="s">
        <v>149</v>
      </c>
      <c r="AF47" s="109">
        <f>COUNTA(AE2)</f>
        <v>1</v>
      </c>
      <c r="AG47" s="15"/>
      <c r="AH47" s="111" t="s">
        <v>149</v>
      </c>
      <c r="AI47" s="109">
        <f>COUNTA(AG2:AH3)</f>
        <v>2</v>
      </c>
      <c r="AJ47" s="15"/>
      <c r="AK47" s="15"/>
      <c r="AL47" s="15"/>
      <c r="AM47" s="111" t="s">
        <v>149</v>
      </c>
      <c r="AN47" s="109">
        <f>COUNTA(AJ2:AM3)</f>
        <v>4</v>
      </c>
      <c r="AO47" s="15"/>
      <c r="AP47" s="15"/>
      <c r="AQ47" s="111" t="s">
        <v>149</v>
      </c>
      <c r="AR47" s="109">
        <f>COUNTA(AO2:AQ3)</f>
        <v>3</v>
      </c>
      <c r="AS47" s="15"/>
      <c r="AT47" s="15"/>
      <c r="AU47" s="15"/>
      <c r="AV47" s="111" t="s">
        <v>149</v>
      </c>
      <c r="AW47" s="109">
        <f>COUNTA(AS2:AV3)</f>
        <v>4</v>
      </c>
      <c r="AX47" s="15"/>
      <c r="AY47" s="111" t="s">
        <v>149</v>
      </c>
      <c r="AZ47" s="109">
        <f>COUNTA(AX2:AY3)</f>
        <v>2</v>
      </c>
      <c r="BA47" s="15"/>
      <c r="BB47" s="15"/>
      <c r="BC47" s="111" t="s">
        <v>149</v>
      </c>
      <c r="BD47" s="109">
        <f>COUNTA(BA2:BC3)</f>
        <v>3</v>
      </c>
      <c r="BE47" s="95"/>
      <c r="BF47" s="29"/>
      <c r="BG47" s="15"/>
      <c r="BH47" s="15"/>
      <c r="BI47" s="15"/>
      <c r="BJ47" s="111" t="s">
        <v>149</v>
      </c>
      <c r="BK47" s="109">
        <f>COUNTA(BE2:BJ3)</f>
        <v>6</v>
      </c>
      <c r="BL47" s="95"/>
      <c r="BM47" s="29"/>
      <c r="BN47" s="15"/>
      <c r="BO47" s="15"/>
      <c r="BP47" s="111" t="s">
        <v>149</v>
      </c>
      <c r="BQ47" s="109">
        <f>COUNTA(BL2:BP3)</f>
        <v>5</v>
      </c>
      <c r="BR47" s="15"/>
      <c r="BS47" s="15"/>
      <c r="BT47" s="15"/>
      <c r="BU47" s="15"/>
    </row>
    <row r="48">
      <c r="E48" s="103"/>
      <c r="F48" s="112" t="s">
        <v>150</v>
      </c>
      <c r="G48" s="112">
        <f>SUM(E4:F4)</f>
        <v>0.006377314815</v>
      </c>
      <c r="H48" s="103"/>
      <c r="I48" s="112" t="s">
        <v>150</v>
      </c>
      <c r="J48" s="112">
        <f>SUM(H4:I4)</f>
        <v>0.009664351852</v>
      </c>
      <c r="K48" s="103"/>
      <c r="L48" s="112" t="s">
        <v>150</v>
      </c>
      <c r="M48" s="112">
        <f>SUM(K4:L4)</f>
        <v>0.005648148148</v>
      </c>
      <c r="N48" s="15"/>
      <c r="O48" s="15"/>
      <c r="P48" s="112" t="s">
        <v>150</v>
      </c>
      <c r="Q48" s="112">
        <f>SUM(N4:P4)</f>
        <v>0.01611111111</v>
      </c>
      <c r="R48" s="15"/>
      <c r="S48" s="112" t="s">
        <v>150</v>
      </c>
      <c r="T48" s="112">
        <f>SUM(R4:S4)</f>
        <v>0.006053240741</v>
      </c>
      <c r="U48" s="15"/>
      <c r="V48" s="15"/>
      <c r="W48" s="15"/>
      <c r="X48" s="112" t="s">
        <v>150</v>
      </c>
      <c r="Y48" s="113">
        <f>SUM(U4:X4)</f>
        <v>0.04671296296</v>
      </c>
      <c r="Z48" s="15"/>
      <c r="AA48" s="15"/>
      <c r="AB48" s="15"/>
      <c r="AC48" s="114" t="s">
        <v>150</v>
      </c>
      <c r="AD48" s="112">
        <f>SUM(Z4:AC4)</f>
        <v>0.005729166667</v>
      </c>
      <c r="AE48" s="114" t="s">
        <v>150</v>
      </c>
      <c r="AF48" s="112">
        <f>SUM(AE4)</f>
        <v>0.001400462963</v>
      </c>
      <c r="AG48" s="15"/>
      <c r="AH48" s="114" t="s">
        <v>150</v>
      </c>
      <c r="AI48" s="112">
        <f>SUM(AG4:AH4)</f>
        <v>0.003229166667</v>
      </c>
      <c r="AJ48" s="15"/>
      <c r="AK48" s="15"/>
      <c r="AL48" s="15"/>
      <c r="AM48" s="114" t="s">
        <v>150</v>
      </c>
      <c r="AN48" s="112">
        <f>SUM(AJ4:AM4)</f>
        <v>0.01866898148</v>
      </c>
      <c r="AO48" s="15"/>
      <c r="AP48" s="15"/>
      <c r="AQ48" s="114" t="s">
        <v>150</v>
      </c>
      <c r="AR48" s="112">
        <f>SUM(AO4:AQ4)</f>
        <v>0.01396990741</v>
      </c>
      <c r="AS48" s="15"/>
      <c r="AT48" s="15"/>
      <c r="AU48" s="15"/>
      <c r="AV48" s="114" t="s">
        <v>150</v>
      </c>
      <c r="AW48" s="112">
        <f>SUM(AS4:AV4)</f>
        <v>0.0187962963</v>
      </c>
      <c r="AX48" s="15"/>
      <c r="AY48" s="114" t="s">
        <v>150</v>
      </c>
      <c r="AZ48" s="112">
        <f>SUM(AX4:AY4)</f>
        <v>0.01408564815</v>
      </c>
      <c r="BA48" s="15"/>
      <c r="BB48" s="15"/>
      <c r="BC48" s="114" t="s">
        <v>150</v>
      </c>
      <c r="BD48" s="112">
        <f>SUM(BA4:BC4)</f>
        <v>0.009872685185</v>
      </c>
      <c r="BE48" s="115"/>
      <c r="BF48" s="116"/>
      <c r="BG48" s="15"/>
      <c r="BH48" s="15"/>
      <c r="BI48" s="15"/>
      <c r="BJ48" s="114" t="s">
        <v>150</v>
      </c>
      <c r="BK48" s="112">
        <f>SUM(BE4:BJ4)</f>
        <v>0.0191087963</v>
      </c>
      <c r="BL48" s="115"/>
      <c r="BM48" s="116"/>
      <c r="BN48" s="15"/>
      <c r="BO48" s="15"/>
      <c r="BP48" s="114" t="s">
        <v>150</v>
      </c>
      <c r="BQ48" s="112">
        <f>SUM(BL4:BP4)</f>
        <v>0.01947916667</v>
      </c>
      <c r="BR48" s="15"/>
      <c r="BS48" s="15"/>
      <c r="BT48" s="15"/>
      <c r="BU48" s="15"/>
    </row>
    <row r="49">
      <c r="E49" s="103"/>
      <c r="F49" s="103"/>
      <c r="G49" s="103"/>
      <c r="H49" s="103"/>
      <c r="I49" s="103"/>
      <c r="J49" s="103"/>
      <c r="K49" s="103"/>
      <c r="L49" s="10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Z49" s="15"/>
      <c r="AA49" s="15"/>
      <c r="AB49" s="15"/>
      <c r="AC49" s="15"/>
      <c r="AD49" s="15"/>
      <c r="AE49" s="15"/>
      <c r="AG49" s="15"/>
      <c r="AH49" s="15"/>
      <c r="AI49" s="15"/>
      <c r="AJ49" s="15"/>
      <c r="AK49" s="15"/>
      <c r="AL49" s="15"/>
      <c r="AM49" s="15"/>
      <c r="AO49" s="117"/>
      <c r="AP49" s="117"/>
      <c r="AQ49" s="117"/>
      <c r="AS49" s="117"/>
      <c r="AT49" s="117"/>
      <c r="AU49" s="117"/>
      <c r="AV49" s="117"/>
      <c r="AW49" s="117"/>
      <c r="BF49" s="15"/>
    </row>
  </sheetData>
  <mergeCells count="79">
    <mergeCell ref="B1:B3"/>
    <mergeCell ref="C1:C3"/>
    <mergeCell ref="E1:F1"/>
    <mergeCell ref="H1:I1"/>
    <mergeCell ref="K1:L1"/>
    <mergeCell ref="N1:P1"/>
    <mergeCell ref="R1:S1"/>
    <mergeCell ref="B4:D4"/>
    <mergeCell ref="A40:D40"/>
    <mergeCell ref="A41:D41"/>
    <mergeCell ref="A42:D42"/>
    <mergeCell ref="A43:D43"/>
    <mergeCell ref="A44:D44"/>
    <mergeCell ref="A45:D45"/>
    <mergeCell ref="L2:L3"/>
    <mergeCell ref="N2:N3"/>
    <mergeCell ref="A5:A34"/>
    <mergeCell ref="A36:D36"/>
    <mergeCell ref="A37:D37"/>
    <mergeCell ref="A38:D38"/>
    <mergeCell ref="A39:D39"/>
    <mergeCell ref="AK2:AK3"/>
    <mergeCell ref="AL2:AL3"/>
    <mergeCell ref="AA2:AA3"/>
    <mergeCell ref="AB2:AB3"/>
    <mergeCell ref="AC2:AC3"/>
    <mergeCell ref="AE2:AE3"/>
    <mergeCell ref="AG2:AG3"/>
    <mergeCell ref="AH2:AH3"/>
    <mergeCell ref="AJ2:AJ3"/>
    <mergeCell ref="AV2:AV3"/>
    <mergeCell ref="AX2:AX3"/>
    <mergeCell ref="AM2:AM3"/>
    <mergeCell ref="AO2:AO3"/>
    <mergeCell ref="AP2:AP3"/>
    <mergeCell ref="AQ2:AQ3"/>
    <mergeCell ref="AS2:AS3"/>
    <mergeCell ref="AT2:AT3"/>
    <mergeCell ref="AU2:AU3"/>
    <mergeCell ref="BG2:BG3"/>
    <mergeCell ref="BH2:BH3"/>
    <mergeCell ref="BI2:BI3"/>
    <mergeCell ref="BJ2:BJ3"/>
    <mergeCell ref="BL2:BL3"/>
    <mergeCell ref="BM2:BM3"/>
    <mergeCell ref="BN2:BN3"/>
    <mergeCell ref="BO2:BO3"/>
    <mergeCell ref="BP2:BP3"/>
    <mergeCell ref="BA1:BC1"/>
    <mergeCell ref="BE1:BJ1"/>
    <mergeCell ref="BL1:BO1"/>
    <mergeCell ref="AY2:AY3"/>
    <mergeCell ref="BA2:BA3"/>
    <mergeCell ref="BB2:BB3"/>
    <mergeCell ref="BC2:BC3"/>
    <mergeCell ref="U1:X1"/>
    <mergeCell ref="Z1:AC1"/>
    <mergeCell ref="AG1:AH1"/>
    <mergeCell ref="AJ1:AM1"/>
    <mergeCell ref="AO1:AQ1"/>
    <mergeCell ref="AS1:AV1"/>
    <mergeCell ref="AX1:AY1"/>
    <mergeCell ref="D2:D3"/>
    <mergeCell ref="E2:E3"/>
    <mergeCell ref="F2:F3"/>
    <mergeCell ref="H2:H3"/>
    <mergeCell ref="I2:I3"/>
    <mergeCell ref="K2:K3"/>
    <mergeCell ref="O2:O3"/>
    <mergeCell ref="P2:P3"/>
    <mergeCell ref="R2:R3"/>
    <mergeCell ref="S2:S3"/>
    <mergeCell ref="U2:U3"/>
    <mergeCell ref="V2:V3"/>
    <mergeCell ref="W2:W3"/>
    <mergeCell ref="X2:X3"/>
    <mergeCell ref="Z2:Z3"/>
    <mergeCell ref="BE2:BE3"/>
    <mergeCell ref="BF2:BF3"/>
  </mergeCells>
  <hyperlinks>
    <hyperlink r:id="rId1" ref="E2"/>
    <hyperlink r:id="rId2" ref="F2"/>
    <hyperlink r:id="rId3" ref="H2"/>
    <hyperlink r:id="rId4" ref="I2"/>
    <hyperlink r:id="rId5" ref="K2"/>
    <hyperlink r:id="rId6" ref="L2"/>
    <hyperlink r:id="rId7" ref="N2"/>
    <hyperlink r:id="rId8" ref="O2"/>
    <hyperlink r:id="rId9" ref="P2"/>
    <hyperlink r:id="rId10" ref="R2"/>
    <hyperlink r:id="rId11" ref="S2"/>
    <hyperlink r:id="rId12" ref="U2"/>
    <hyperlink r:id="rId13" ref="V2"/>
    <hyperlink r:id="rId14" ref="W2"/>
    <hyperlink r:id="rId15" ref="X2"/>
    <hyperlink r:id="rId16" ref="Z2"/>
    <hyperlink r:id="rId17" ref="AA2"/>
    <hyperlink r:id="rId18" ref="AB2"/>
    <hyperlink r:id="rId19" ref="AC2"/>
    <hyperlink r:id="rId20" ref="AE2"/>
    <hyperlink r:id="rId21" ref="AG2"/>
    <hyperlink r:id="rId22" ref="AH2"/>
    <hyperlink r:id="rId23" ref="AJ2"/>
    <hyperlink r:id="rId24" ref="AK2"/>
    <hyperlink r:id="rId25" ref="AL2"/>
    <hyperlink r:id="rId26" ref="AM2"/>
    <hyperlink r:id="rId27" ref="AO2"/>
    <hyperlink r:id="rId28" ref="AP2"/>
    <hyperlink r:id="rId29" ref="AQ2"/>
    <hyperlink r:id="rId30" ref="AS2"/>
    <hyperlink r:id="rId31" ref="AT2"/>
    <hyperlink r:id="rId32" ref="AU2"/>
    <hyperlink r:id="rId33" ref="AV2"/>
    <hyperlink r:id="rId34" ref="AX2"/>
    <hyperlink r:id="rId35" ref="AY2"/>
    <hyperlink r:id="rId36" ref="BA2"/>
    <hyperlink r:id="rId37" ref="BB2"/>
    <hyperlink r:id="rId38" ref="BC2"/>
    <hyperlink r:id="rId39" ref="BE2"/>
    <hyperlink r:id="rId40" ref="BF2"/>
    <hyperlink r:id="rId41" ref="BG2"/>
    <hyperlink r:id="rId42" ref="BH2"/>
    <hyperlink r:id="rId43" ref="BI2"/>
    <hyperlink r:id="rId44" ref="BJ2"/>
    <hyperlink r:id="rId45" ref="BL2"/>
    <hyperlink r:id="rId46" ref="BM2"/>
    <hyperlink r:id="rId47" ref="BN2"/>
    <hyperlink r:id="rId48" ref="BO2"/>
    <hyperlink r:id="rId49" ref="BP2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4.86"/>
    <col customWidth="1" min="2" max="3" width="4.29"/>
    <col customWidth="1" min="4" max="4" width="59.86"/>
  </cols>
  <sheetData>
    <row r="1">
      <c r="A1" s="118"/>
      <c r="B1" s="119" t="s">
        <v>0</v>
      </c>
      <c r="C1" s="119" t="s">
        <v>1</v>
      </c>
      <c r="D1" s="40" t="s">
        <v>151</v>
      </c>
    </row>
    <row r="2">
      <c r="A2" s="15"/>
      <c r="B2" s="16"/>
      <c r="C2" s="16"/>
      <c r="D2" s="119" t="s">
        <v>3</v>
      </c>
    </row>
    <row r="3">
      <c r="A3" s="15"/>
      <c r="B3" s="30"/>
      <c r="C3" s="30"/>
      <c r="D3" s="30"/>
    </row>
    <row r="4">
      <c r="A4" s="34"/>
      <c r="B4" s="35" t="s">
        <v>53</v>
      </c>
      <c r="C4" s="9"/>
      <c r="D4" s="5"/>
    </row>
    <row r="5">
      <c r="A5" s="39" t="s">
        <v>54</v>
      </c>
      <c r="B5" s="40">
        <v>1.0</v>
      </c>
      <c r="C5" s="40">
        <v>1.0</v>
      </c>
      <c r="D5" s="40" t="s">
        <v>55</v>
      </c>
    </row>
    <row r="6">
      <c r="A6" s="16"/>
      <c r="B6" s="40">
        <v>1.0</v>
      </c>
      <c r="C6" s="40">
        <v>2.0</v>
      </c>
      <c r="D6" s="64" t="s">
        <v>56</v>
      </c>
    </row>
    <row r="7">
      <c r="A7" s="16"/>
      <c r="B7" s="40">
        <v>1.0</v>
      </c>
      <c r="C7" s="40">
        <v>3.0</v>
      </c>
      <c r="D7" s="40" t="s">
        <v>57</v>
      </c>
    </row>
    <row r="8">
      <c r="A8" s="16"/>
      <c r="B8" s="40">
        <v>1.0</v>
      </c>
      <c r="C8" s="40">
        <v>4.0</v>
      </c>
      <c r="D8" s="40" t="s">
        <v>58</v>
      </c>
    </row>
    <row r="9">
      <c r="A9" s="16"/>
      <c r="B9" s="40">
        <v>1.0</v>
      </c>
      <c r="C9" s="40">
        <v>5.0</v>
      </c>
      <c r="D9" s="40" t="s">
        <v>152</v>
      </c>
    </row>
    <row r="10">
      <c r="A10" s="16"/>
      <c r="B10" s="40">
        <v>1.0</v>
      </c>
      <c r="C10" s="40">
        <v>6.0</v>
      </c>
      <c r="D10" s="120" t="s">
        <v>59</v>
      </c>
    </row>
    <row r="11">
      <c r="A11" s="16"/>
      <c r="B11" s="49">
        <v>1.0</v>
      </c>
      <c r="C11" s="40">
        <v>7.0</v>
      </c>
      <c r="D11" s="121" t="s">
        <v>60</v>
      </c>
    </row>
    <row r="12">
      <c r="A12" s="16"/>
      <c r="B12" s="49">
        <v>1.0</v>
      </c>
      <c r="C12" s="40">
        <v>8.0</v>
      </c>
      <c r="D12" s="121" t="s">
        <v>61</v>
      </c>
    </row>
    <row r="13">
      <c r="A13" s="16"/>
      <c r="B13" s="49">
        <v>1.0</v>
      </c>
      <c r="C13" s="40">
        <v>9.0</v>
      </c>
      <c r="D13" s="121" t="s">
        <v>62</v>
      </c>
    </row>
    <row r="14">
      <c r="A14" s="16"/>
      <c r="B14" s="40">
        <v>1.0</v>
      </c>
      <c r="C14" s="40">
        <v>10.0</v>
      </c>
      <c r="D14" s="53" t="s">
        <v>63</v>
      </c>
      <c r="F14" s="122"/>
    </row>
    <row r="15">
      <c r="A15" s="16"/>
      <c r="B15" s="55">
        <v>5.0</v>
      </c>
      <c r="C15" s="40">
        <v>11.0</v>
      </c>
      <c r="D15" s="53" t="s">
        <v>64</v>
      </c>
      <c r="F15" s="122" t="s">
        <v>153</v>
      </c>
    </row>
    <row r="16">
      <c r="A16" s="16"/>
      <c r="B16" s="55">
        <v>5.0</v>
      </c>
      <c r="C16" s="40">
        <v>12.0</v>
      </c>
      <c r="D16" s="64" t="s">
        <v>65</v>
      </c>
    </row>
    <row r="17">
      <c r="A17" s="16"/>
      <c r="B17" s="55">
        <v>5.0</v>
      </c>
      <c r="C17" s="40">
        <v>13.0</v>
      </c>
      <c r="D17" s="53" t="s">
        <v>66</v>
      </c>
    </row>
    <row r="18">
      <c r="A18" s="16"/>
      <c r="B18" s="55">
        <v>5.0</v>
      </c>
      <c r="C18" s="40">
        <v>14.0</v>
      </c>
      <c r="D18" s="123" t="s">
        <v>67</v>
      </c>
    </row>
    <row r="19">
      <c r="A19" s="16"/>
      <c r="B19" s="53">
        <v>1.0</v>
      </c>
      <c r="C19" s="40">
        <v>15.0</v>
      </c>
      <c r="D19" s="123" t="s">
        <v>68</v>
      </c>
    </row>
    <row r="20">
      <c r="A20" s="16"/>
      <c r="B20" s="60">
        <v>1.0</v>
      </c>
      <c r="C20" s="40">
        <v>16.0</v>
      </c>
      <c r="D20" s="124" t="s">
        <v>69</v>
      </c>
    </row>
    <row r="21">
      <c r="A21" s="16"/>
      <c r="B21" s="40">
        <v>1.0</v>
      </c>
      <c r="C21" s="40">
        <v>17.0</v>
      </c>
      <c r="D21" s="125" t="s">
        <v>70</v>
      </c>
    </row>
    <row r="22">
      <c r="A22" s="16"/>
      <c r="B22" s="40">
        <v>1.0</v>
      </c>
      <c r="C22" s="40">
        <v>18.0</v>
      </c>
      <c r="D22" s="125" t="s">
        <v>71</v>
      </c>
    </row>
    <row r="23">
      <c r="A23" s="16"/>
      <c r="B23" s="40">
        <v>1.0</v>
      </c>
      <c r="C23" s="40">
        <v>19.0</v>
      </c>
      <c r="D23" s="125" t="s">
        <v>72</v>
      </c>
    </row>
    <row r="24">
      <c r="A24" s="16"/>
      <c r="B24" s="63">
        <v>3.0</v>
      </c>
      <c r="C24" s="40">
        <v>20.0</v>
      </c>
      <c r="D24" s="125" t="s">
        <v>73</v>
      </c>
    </row>
    <row r="25">
      <c r="A25" s="16"/>
      <c r="B25" s="64">
        <v>1.0</v>
      </c>
      <c r="C25" s="40">
        <v>21.0</v>
      </c>
      <c r="D25" s="53" t="s">
        <v>74</v>
      </c>
    </row>
    <row r="26">
      <c r="A26" s="16"/>
      <c r="B26" s="55">
        <v>5.0</v>
      </c>
      <c r="C26" s="40">
        <v>22.0</v>
      </c>
      <c r="D26" s="53" t="s">
        <v>75</v>
      </c>
    </row>
    <row r="27">
      <c r="A27" s="16"/>
      <c r="B27" s="40">
        <v>1.0</v>
      </c>
      <c r="C27" s="40">
        <v>23.0</v>
      </c>
      <c r="D27" s="64" t="s">
        <v>76</v>
      </c>
    </row>
    <row r="28">
      <c r="A28" s="16"/>
      <c r="B28" s="40">
        <v>1.0</v>
      </c>
      <c r="C28" s="40">
        <v>24.0</v>
      </c>
      <c r="D28" s="40" t="s">
        <v>77</v>
      </c>
    </row>
    <row r="29">
      <c r="A29" s="16"/>
      <c r="B29" s="40">
        <v>1.0</v>
      </c>
      <c r="C29" s="40">
        <v>25.0</v>
      </c>
      <c r="D29" s="64" t="s">
        <v>78</v>
      </c>
    </row>
    <row r="30">
      <c r="A30" s="16"/>
      <c r="B30" s="40">
        <v>1.0</v>
      </c>
      <c r="C30" s="40">
        <v>26.0</v>
      </c>
      <c r="D30" s="40" t="s">
        <v>79</v>
      </c>
    </row>
    <row r="31">
      <c r="A31" s="16"/>
      <c r="B31" s="40">
        <v>1.0</v>
      </c>
      <c r="C31" s="40">
        <v>27.0</v>
      </c>
      <c r="D31" s="126" t="s">
        <v>80</v>
      </c>
    </row>
    <row r="32">
      <c r="A32" s="16"/>
      <c r="B32" s="40">
        <v>1.0</v>
      </c>
      <c r="C32" s="40">
        <v>28.0</v>
      </c>
      <c r="D32" s="126" t="s">
        <v>81</v>
      </c>
    </row>
    <row r="33">
      <c r="A33" s="16"/>
      <c r="B33" s="40">
        <v>1.0</v>
      </c>
      <c r="C33" s="40">
        <v>29.0</v>
      </c>
      <c r="D33" s="126" t="s">
        <v>82</v>
      </c>
    </row>
    <row r="34">
      <c r="A34" s="16"/>
      <c r="B34" s="60">
        <v>2.0</v>
      </c>
      <c r="C34" s="40">
        <v>30.0</v>
      </c>
      <c r="D34" s="127" t="s">
        <v>154</v>
      </c>
    </row>
    <row r="35">
      <c r="A35" s="30"/>
      <c r="B35" s="60">
        <v>5.0</v>
      </c>
      <c r="C35" s="40">
        <v>31.0</v>
      </c>
      <c r="D35" s="128" t="s">
        <v>84</v>
      </c>
    </row>
    <row r="36">
      <c r="A36" s="29"/>
      <c r="B36" s="76">
        <f>SUM(B5:B35)</f>
        <v>58</v>
      </c>
      <c r="C36" s="77"/>
      <c r="D36" s="77" t="s">
        <v>85</v>
      </c>
    </row>
    <row r="37">
      <c r="A37" s="41" t="s">
        <v>86</v>
      </c>
      <c r="B37" s="9"/>
      <c r="C37" s="9"/>
      <c r="D37" s="5"/>
    </row>
    <row r="38">
      <c r="A38" s="41" t="s">
        <v>87</v>
      </c>
      <c r="B38" s="9"/>
      <c r="C38" s="9"/>
      <c r="D38" s="5"/>
    </row>
    <row r="39">
      <c r="A39" s="41" t="s">
        <v>88</v>
      </c>
      <c r="B39" s="9"/>
      <c r="C39" s="9"/>
      <c r="D39" s="5"/>
    </row>
    <row r="40">
      <c r="A40" s="41" t="s">
        <v>89</v>
      </c>
      <c r="B40" s="9"/>
      <c r="C40" s="9"/>
      <c r="D40" s="5"/>
    </row>
    <row r="41">
      <c r="A41" s="41" t="s">
        <v>139</v>
      </c>
      <c r="B41" s="9"/>
      <c r="C41" s="9"/>
      <c r="D41" s="5"/>
    </row>
    <row r="42">
      <c r="A42" s="41" t="s">
        <v>141</v>
      </c>
      <c r="B42" s="9"/>
      <c r="C42" s="9"/>
      <c r="D42" s="5"/>
    </row>
    <row r="43">
      <c r="A43" s="41" t="s">
        <v>142</v>
      </c>
      <c r="B43" s="9"/>
      <c r="C43" s="9"/>
      <c r="D43" s="5"/>
    </row>
    <row r="44">
      <c r="A44" s="41" t="s">
        <v>143</v>
      </c>
      <c r="B44" s="9"/>
      <c r="C44" s="9"/>
      <c r="D44" s="5"/>
    </row>
    <row r="45">
      <c r="A45" s="97" t="s">
        <v>155</v>
      </c>
      <c r="B45" s="9"/>
      <c r="C45" s="9"/>
      <c r="D45" s="5"/>
    </row>
    <row r="46">
      <c r="A46" s="41" t="s">
        <v>147</v>
      </c>
      <c r="B46" s="9"/>
      <c r="C46" s="9"/>
      <c r="D46" s="5"/>
    </row>
  </sheetData>
  <mergeCells count="15">
    <mergeCell ref="A39:D39"/>
    <mergeCell ref="A40:D40"/>
    <mergeCell ref="A41:D41"/>
    <mergeCell ref="A42:D42"/>
    <mergeCell ref="A43:D43"/>
    <mergeCell ref="A44:D44"/>
    <mergeCell ref="A45:D45"/>
    <mergeCell ref="A46:D46"/>
    <mergeCell ref="B1:B3"/>
    <mergeCell ref="C1:C3"/>
    <mergeCell ref="D2:D3"/>
    <mergeCell ref="B4:D4"/>
    <mergeCell ref="A5:A35"/>
    <mergeCell ref="A37:D37"/>
    <mergeCell ref="A38:D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0"/>
    <col customWidth="1" min="7" max="7" width="19.14"/>
    <col customWidth="1" min="12" max="12" width="9.0"/>
  </cols>
  <sheetData>
    <row r="1">
      <c r="A1" s="129" t="s">
        <v>156</v>
      </c>
      <c r="O1" s="130"/>
      <c r="P1" s="130"/>
    </row>
    <row r="2" ht="17.25" customHeight="1">
      <c r="A2" s="131" t="s">
        <v>157</v>
      </c>
      <c r="B2" s="9"/>
      <c r="C2" s="9"/>
      <c r="D2" s="9"/>
      <c r="E2" s="5"/>
      <c r="F2" s="132"/>
      <c r="G2" s="133" t="s">
        <v>158</v>
      </c>
      <c r="H2" s="133" t="s">
        <v>87</v>
      </c>
      <c r="I2" s="134" t="s">
        <v>159</v>
      </c>
      <c r="J2" s="135" t="s">
        <v>160</v>
      </c>
      <c r="K2" s="136" t="s">
        <v>161</v>
      </c>
      <c r="L2" s="132"/>
      <c r="M2" s="137" t="s">
        <v>162</v>
      </c>
      <c r="N2" s="133" t="s">
        <v>87</v>
      </c>
      <c r="O2" s="134" t="s">
        <v>159</v>
      </c>
      <c r="P2" s="136" t="s">
        <v>161</v>
      </c>
      <c r="Q2" s="138"/>
    </row>
    <row r="3" ht="15.0" customHeight="1">
      <c r="A3" s="139" t="s">
        <v>163</v>
      </c>
      <c r="B3" s="140" t="s">
        <v>87</v>
      </c>
      <c r="C3" s="133" t="s">
        <v>159</v>
      </c>
      <c r="D3" s="141" t="s">
        <v>160</v>
      </c>
      <c r="E3" s="142" t="s">
        <v>161</v>
      </c>
      <c r="F3" s="132"/>
      <c r="G3" s="143" t="s">
        <v>164</v>
      </c>
      <c r="H3" s="144">
        <v>0.5193</v>
      </c>
      <c r="I3" s="145">
        <v>10.0</v>
      </c>
      <c r="J3" s="144">
        <v>5.193</v>
      </c>
      <c r="K3" s="146">
        <v>0.06537037037037037</v>
      </c>
      <c r="L3" s="132"/>
      <c r="M3" s="147" t="s">
        <v>165</v>
      </c>
      <c r="N3" s="148">
        <v>0.5272</v>
      </c>
      <c r="O3" s="147">
        <v>66.0</v>
      </c>
      <c r="P3" s="149">
        <v>0.3427662037037037</v>
      </c>
      <c r="Q3" s="138"/>
    </row>
    <row r="4">
      <c r="A4" s="150">
        <v>44160.0</v>
      </c>
      <c r="B4" s="151">
        <v>0.4737</v>
      </c>
      <c r="C4" s="152">
        <v>4.0</v>
      </c>
      <c r="D4" s="151">
        <v>1.8947</v>
      </c>
      <c r="E4" s="153">
        <v>0.022372685185185186</v>
      </c>
      <c r="F4" s="132"/>
      <c r="G4" s="143" t="s">
        <v>166</v>
      </c>
      <c r="H4" s="144">
        <v>0.4877</v>
      </c>
      <c r="I4" s="145">
        <v>15.0</v>
      </c>
      <c r="J4" s="144">
        <v>7.3158</v>
      </c>
      <c r="K4" s="146">
        <v>0.06570601851851852</v>
      </c>
      <c r="L4" s="132"/>
      <c r="M4" s="147" t="s">
        <v>167</v>
      </c>
      <c r="N4" s="148">
        <v>0.4906</v>
      </c>
      <c r="O4" s="147">
        <v>53.0</v>
      </c>
      <c r="P4" s="149">
        <v>0.2709837962962963</v>
      </c>
      <c r="Q4" s="138"/>
    </row>
    <row r="5">
      <c r="A5" s="150">
        <v>44161.0</v>
      </c>
      <c r="B5" s="151">
        <v>0.3684</v>
      </c>
      <c r="C5" s="152">
        <v>1.0</v>
      </c>
      <c r="D5" s="151">
        <v>0.3684</v>
      </c>
      <c r="E5" s="153">
        <v>0.002951388888888889</v>
      </c>
      <c r="F5" s="132"/>
      <c r="G5" s="143" t="s">
        <v>168</v>
      </c>
      <c r="H5" s="144">
        <v>0.4925</v>
      </c>
      <c r="I5" s="145">
        <v>14.0</v>
      </c>
      <c r="J5" s="144">
        <v>6.8947</v>
      </c>
      <c r="K5" s="146">
        <v>0.0583912037037037</v>
      </c>
      <c r="L5" s="132"/>
      <c r="M5" s="147" t="s">
        <v>157</v>
      </c>
      <c r="N5" s="154">
        <f>SUM(D10:D40)/O5</f>
        <v>0.492302184</v>
      </c>
      <c r="O5" s="155">
        <f>SUM(C10:C40)</f>
        <v>49</v>
      </c>
      <c r="P5" s="156">
        <f>SUM(E10:E40)</f>
        <v>0.2149074074</v>
      </c>
      <c r="Q5" s="138"/>
    </row>
    <row r="6">
      <c r="A6" s="150">
        <v>44162.0</v>
      </c>
      <c r="B6" s="157"/>
      <c r="C6" s="143"/>
      <c r="D6" s="158"/>
      <c r="E6" s="158"/>
      <c r="F6" s="132"/>
      <c r="G6" s="143" t="s">
        <v>169</v>
      </c>
      <c r="H6" s="144">
        <v>0.5504</v>
      </c>
      <c r="I6" s="145">
        <v>16.0</v>
      </c>
      <c r="J6" s="144">
        <v>8.807</v>
      </c>
      <c r="K6" s="146">
        <v>0.13524305555555555</v>
      </c>
      <c r="L6" s="132"/>
      <c r="Q6" s="138"/>
    </row>
    <row r="7">
      <c r="A7" s="150">
        <v>44163.0</v>
      </c>
      <c r="B7" s="157"/>
      <c r="C7" s="143"/>
      <c r="D7" s="157"/>
      <c r="E7" s="159"/>
      <c r="F7" s="132"/>
      <c r="G7" s="143" t="s">
        <v>170</v>
      </c>
      <c r="H7" s="144">
        <v>0.4839</v>
      </c>
      <c r="I7" s="145">
        <v>12.0</v>
      </c>
      <c r="J7" s="144">
        <v>5.807</v>
      </c>
      <c r="K7" s="146">
        <v>0.04927083333333333</v>
      </c>
      <c r="L7" s="132"/>
      <c r="M7" s="132"/>
      <c r="N7" s="132"/>
      <c r="O7" s="132"/>
      <c r="P7" s="160"/>
      <c r="Q7" s="138"/>
    </row>
    <row r="8">
      <c r="A8" s="150">
        <v>44164.0</v>
      </c>
      <c r="B8" s="157"/>
      <c r="C8" s="143"/>
      <c r="D8" s="151"/>
      <c r="E8" s="159"/>
      <c r="F8" s="132"/>
      <c r="G8" s="143" t="s">
        <v>171</v>
      </c>
      <c r="H8" s="144">
        <v>0.5117</v>
      </c>
      <c r="I8" s="145">
        <v>12.0</v>
      </c>
      <c r="J8" s="144">
        <v>6.1404</v>
      </c>
      <c r="K8" s="146">
        <v>0.050520833333333334</v>
      </c>
      <c r="L8" s="132"/>
      <c r="M8" s="132"/>
      <c r="N8" s="132"/>
      <c r="O8" s="132"/>
      <c r="P8" s="132"/>
      <c r="Q8" s="138"/>
    </row>
    <row r="9">
      <c r="A9" s="150">
        <v>44165.0</v>
      </c>
      <c r="B9" s="151">
        <v>0.4518</v>
      </c>
      <c r="C9" s="152">
        <v>4.0</v>
      </c>
      <c r="D9" s="151">
        <v>1.807</v>
      </c>
      <c r="E9" s="153">
        <v>0.008310185185185184</v>
      </c>
      <c r="F9" s="132"/>
      <c r="G9" s="143" t="s">
        <v>172</v>
      </c>
      <c r="H9" s="144">
        <v>0.4708</v>
      </c>
      <c r="I9" s="145">
        <v>12.0</v>
      </c>
      <c r="J9" s="144">
        <v>5.6491</v>
      </c>
      <c r="K9" s="146">
        <v>0.04721064814814815</v>
      </c>
      <c r="L9" s="132"/>
      <c r="M9" s="132"/>
      <c r="N9" s="132"/>
      <c r="O9" s="132"/>
      <c r="P9" s="132"/>
      <c r="Q9" s="138"/>
    </row>
    <row r="10">
      <c r="A10" s="150">
        <v>44166.0</v>
      </c>
      <c r="B10" s="157">
        <f>'Входящий звонок '!G46</f>
        <v>0.5087719298</v>
      </c>
      <c r="C10" s="161">
        <f>'Входящий звонок '!G47</f>
        <v>2</v>
      </c>
      <c r="D10" s="154">
        <f t="shared" ref="D10:D13" si="1">B10*C10</f>
        <v>1.01754386</v>
      </c>
      <c r="E10" s="158">
        <f>'Входящий звонок '!G48</f>
        <v>0.006377314815</v>
      </c>
      <c r="F10" s="132"/>
      <c r="G10" s="162" t="s">
        <v>173</v>
      </c>
      <c r="H10" s="157">
        <f>SUM(D4:D10)/I10</f>
        <v>0.4625130781</v>
      </c>
      <c r="I10" s="143">
        <f>SUM(C4:C10)</f>
        <v>11</v>
      </c>
      <c r="J10" s="157">
        <f t="shared" ref="J10:J15" si="2">H10*I10</f>
        <v>5.08764386</v>
      </c>
      <c r="K10" s="158">
        <f>SUM(E4:E10)</f>
        <v>0.04001157407</v>
      </c>
      <c r="L10" s="132"/>
      <c r="M10" s="132"/>
      <c r="N10" s="132"/>
      <c r="O10" s="132"/>
      <c r="P10" s="132"/>
      <c r="Q10" s="138"/>
    </row>
    <row r="11">
      <c r="A11" s="163">
        <v>44167.0</v>
      </c>
      <c r="B11" s="157">
        <f>'Входящий звонок '!J46</f>
        <v>0.4824561404</v>
      </c>
      <c r="C11" s="143">
        <f>'Входящий звонок '!J47</f>
        <v>2</v>
      </c>
      <c r="D11" s="154">
        <f t="shared" si="1"/>
        <v>0.9649122807</v>
      </c>
      <c r="E11" s="158">
        <f>'Входящий звонок '!J48</f>
        <v>0.009664351852</v>
      </c>
      <c r="F11" s="132"/>
      <c r="G11" s="152" t="s">
        <v>174</v>
      </c>
      <c r="H11" s="157">
        <f>SUM(D11:D17)/I11</f>
        <v>0.5020242915</v>
      </c>
      <c r="I11" s="143">
        <f>SUM(C11:C17)</f>
        <v>13</v>
      </c>
      <c r="J11" s="157">
        <f t="shared" si="2"/>
        <v>6.526315789</v>
      </c>
      <c r="K11" s="158">
        <f>SUM(E11:E17)</f>
        <v>0.08418981481</v>
      </c>
      <c r="L11" s="132"/>
      <c r="M11" s="132"/>
      <c r="N11" s="132"/>
      <c r="O11" s="132"/>
      <c r="P11" s="132"/>
      <c r="Q11" s="138"/>
    </row>
    <row r="12">
      <c r="A12" s="163">
        <v>44168.0</v>
      </c>
      <c r="B12" s="157">
        <f>'Входящий звонок '!M46</f>
        <v>0.4736842105</v>
      </c>
      <c r="C12" s="143">
        <f>'Входящий звонок '!M47</f>
        <v>2</v>
      </c>
      <c r="D12" s="154">
        <f t="shared" si="1"/>
        <v>0.9473684211</v>
      </c>
      <c r="E12" s="158">
        <f>'Входящий звонок '!M48</f>
        <v>0.005648148148</v>
      </c>
      <c r="F12" s="132"/>
      <c r="G12" s="162" t="s">
        <v>175</v>
      </c>
      <c r="H12" s="157">
        <f>SUM(D18:D24)/I12</f>
        <v>0.4899749373</v>
      </c>
      <c r="I12" s="143">
        <f>SUM(C18:C24)</f>
        <v>14</v>
      </c>
      <c r="J12" s="157">
        <f t="shared" si="2"/>
        <v>6.859649123</v>
      </c>
      <c r="K12" s="158">
        <f>SUM(E18:E24)</f>
        <v>0.04299768519</v>
      </c>
      <c r="L12" s="132"/>
      <c r="M12" s="132"/>
      <c r="N12" s="132"/>
      <c r="O12" s="132"/>
      <c r="P12" s="132"/>
      <c r="Q12" s="138"/>
    </row>
    <row r="13">
      <c r="A13" s="163">
        <v>44169.0</v>
      </c>
      <c r="B13" s="157">
        <f>'Входящий звонок '!Q46</f>
        <v>0.5087719298</v>
      </c>
      <c r="C13" s="143">
        <f>'Входящий звонок '!Q47</f>
        <v>3</v>
      </c>
      <c r="D13" s="154">
        <f t="shared" si="1"/>
        <v>1.526315789</v>
      </c>
      <c r="E13" s="158">
        <f>'Входящий звонок '!Q48</f>
        <v>0.01611111111</v>
      </c>
      <c r="F13" s="132"/>
      <c r="G13" s="152" t="s">
        <v>176</v>
      </c>
      <c r="H13" s="157">
        <f>SUM(D25:D31)/I13</f>
        <v>0.4859649123</v>
      </c>
      <c r="I13" s="143">
        <f>SUM(C25:C31)</f>
        <v>20</v>
      </c>
      <c r="J13" s="157">
        <f t="shared" si="2"/>
        <v>9.719298246</v>
      </c>
      <c r="K13" s="158">
        <f>SUM(E25:E31)</f>
        <v>0.08134259259</v>
      </c>
      <c r="L13" s="132"/>
      <c r="M13" s="132"/>
      <c r="N13" s="132"/>
      <c r="O13" s="132"/>
      <c r="P13" s="132"/>
      <c r="Q13" s="138"/>
    </row>
    <row r="14">
      <c r="A14" s="163">
        <v>44170.0</v>
      </c>
      <c r="B14" s="157"/>
      <c r="C14" s="143"/>
      <c r="D14" s="154"/>
      <c r="E14" s="158"/>
      <c r="F14" s="132"/>
      <c r="G14" s="162" t="s">
        <v>177</v>
      </c>
      <c r="H14" s="157" t="str">
        <f>SUM(D32:D38)/I14</f>
        <v>#DIV/0!</v>
      </c>
      <c r="I14" s="143">
        <f>SUM(C32:C38)</f>
        <v>0</v>
      </c>
      <c r="J14" s="157" t="str">
        <f t="shared" si="2"/>
        <v>#DIV/0!</v>
      </c>
      <c r="K14" s="158">
        <f>SUM(E32:E38)</f>
        <v>0</v>
      </c>
      <c r="L14" s="132"/>
      <c r="M14" s="132"/>
      <c r="N14" s="132"/>
      <c r="O14" s="132"/>
      <c r="P14" s="132"/>
      <c r="Q14" s="138"/>
    </row>
    <row r="15">
      <c r="A15" s="163">
        <v>44171.0</v>
      </c>
      <c r="B15" s="157"/>
      <c r="C15" s="143"/>
      <c r="D15" s="154"/>
      <c r="E15" s="158"/>
      <c r="F15" s="132"/>
      <c r="G15" s="164" t="s">
        <v>178</v>
      </c>
      <c r="H15" s="143" t="str">
        <f>SUM(D39:D45)/I15</f>
        <v>#DIV/0!</v>
      </c>
      <c r="I15" s="143">
        <f>SUM(C39:C45)</f>
        <v>0</v>
      </c>
      <c r="J15" s="157" t="str">
        <f t="shared" si="2"/>
        <v>#DIV/0!</v>
      </c>
      <c r="K15" s="158">
        <f>SUM(E39:E45)</f>
        <v>0</v>
      </c>
      <c r="L15" s="165"/>
      <c r="M15" s="132"/>
      <c r="N15" s="132"/>
      <c r="O15" s="132"/>
      <c r="P15" s="132"/>
      <c r="Q15" s="138"/>
    </row>
    <row r="16">
      <c r="A16" s="163">
        <v>44172.0</v>
      </c>
      <c r="B16" s="157">
        <f>'Входящий звонок '!T46</f>
        <v>0.4561403509</v>
      </c>
      <c r="C16" s="143">
        <f>'Входящий звонок '!T47</f>
        <v>2</v>
      </c>
      <c r="D16" s="154">
        <f t="shared" ref="D16:D19" si="3">B16*C16</f>
        <v>0.9122807018</v>
      </c>
      <c r="E16" s="158">
        <f>'Входящий звонок '!T48</f>
        <v>0.006053240741</v>
      </c>
      <c r="F16" s="132"/>
      <c r="G16" s="143"/>
      <c r="H16" s="143"/>
      <c r="I16" s="143"/>
      <c r="J16" s="158"/>
      <c r="K16" s="158"/>
      <c r="L16" s="165"/>
      <c r="M16" s="132"/>
      <c r="N16" s="132"/>
      <c r="O16" s="132"/>
      <c r="P16" s="132"/>
      <c r="Q16" s="138"/>
    </row>
    <row r="17">
      <c r="A17" s="163">
        <v>44173.0</v>
      </c>
      <c r="B17" s="157">
        <f>'Входящий звонок '!Y46</f>
        <v>0.5438596491</v>
      </c>
      <c r="C17" s="143">
        <f>'Входящий звонок '!Y47</f>
        <v>4</v>
      </c>
      <c r="D17" s="154">
        <f t="shared" si="3"/>
        <v>2.175438596</v>
      </c>
      <c r="E17" s="158">
        <f>'Входящий звонок '!Y48</f>
        <v>0.04671296296</v>
      </c>
      <c r="F17" s="132"/>
      <c r="G17" s="166"/>
      <c r="H17" s="166"/>
      <c r="I17" s="166"/>
      <c r="J17" s="167"/>
      <c r="K17" s="167"/>
      <c r="L17" s="165"/>
      <c r="M17" s="132"/>
      <c r="N17" s="132"/>
      <c r="O17" s="132"/>
      <c r="P17" s="132"/>
      <c r="Q17" s="138"/>
    </row>
    <row r="18">
      <c r="A18" s="150">
        <v>44174.0</v>
      </c>
      <c r="B18" s="157">
        <f>'Входящий звонок '!AD46</f>
        <v>0.4254385965</v>
      </c>
      <c r="C18" s="143">
        <f>'Входящий звонок '!AD47</f>
        <v>4</v>
      </c>
      <c r="D18" s="154">
        <f t="shared" si="3"/>
        <v>1.701754386</v>
      </c>
      <c r="E18" s="158">
        <f>'Входящий звонок '!AD48</f>
        <v>0.005729166667</v>
      </c>
      <c r="F18" s="132"/>
      <c r="G18" s="166"/>
      <c r="H18" s="166"/>
      <c r="I18" s="166"/>
      <c r="J18" s="167"/>
      <c r="K18" s="167"/>
      <c r="L18" s="165"/>
      <c r="M18" s="132"/>
      <c r="N18" s="132"/>
      <c r="O18" s="132"/>
      <c r="P18" s="132"/>
      <c r="Q18" s="138"/>
    </row>
    <row r="19">
      <c r="A19" s="150">
        <v>44175.0</v>
      </c>
      <c r="B19" s="157">
        <f>'Входящий звонок '!AF46</f>
        <v>0.4035087719</v>
      </c>
      <c r="C19" s="143">
        <f>'Входящий звонок '!AF47</f>
        <v>1</v>
      </c>
      <c r="D19" s="154">
        <f t="shared" si="3"/>
        <v>0.4035087719</v>
      </c>
      <c r="E19" s="158">
        <f>'Входящий звонок '!AF48</f>
        <v>0.001400462963</v>
      </c>
      <c r="F19" s="132"/>
      <c r="G19" s="168"/>
      <c r="H19" s="168"/>
      <c r="I19" s="168"/>
      <c r="J19" s="168"/>
      <c r="K19" s="168"/>
      <c r="L19" s="165"/>
      <c r="M19" s="169"/>
      <c r="N19" s="132"/>
      <c r="O19" s="132"/>
      <c r="P19" s="132"/>
      <c r="Q19" s="138"/>
    </row>
    <row r="20">
      <c r="A20" s="150">
        <v>44176.0</v>
      </c>
      <c r="B20" s="157"/>
      <c r="C20" s="143"/>
      <c r="D20" s="154"/>
      <c r="E20" s="158"/>
      <c r="F20" s="132"/>
      <c r="G20" s="168"/>
      <c r="H20" s="168"/>
      <c r="I20" s="168"/>
      <c r="J20" s="168"/>
      <c r="K20" s="168"/>
      <c r="L20" s="165"/>
      <c r="M20" s="169"/>
      <c r="N20" s="132"/>
      <c r="O20" s="132"/>
      <c r="P20" s="132"/>
      <c r="Q20" s="138"/>
    </row>
    <row r="21">
      <c r="A21" s="150">
        <v>44177.0</v>
      </c>
      <c r="B21" s="157"/>
      <c r="C21" s="143"/>
      <c r="D21" s="154"/>
      <c r="E21" s="158"/>
      <c r="F21" s="132"/>
      <c r="G21" s="168"/>
      <c r="H21" s="168"/>
      <c r="I21" s="168"/>
      <c r="J21" s="168"/>
      <c r="K21" s="168"/>
      <c r="L21" s="132"/>
      <c r="M21" s="132"/>
      <c r="N21" s="132"/>
      <c r="O21" s="132"/>
      <c r="P21" s="132"/>
      <c r="Q21" s="138"/>
    </row>
    <row r="22">
      <c r="A22" s="150">
        <v>44178.0</v>
      </c>
      <c r="B22" s="157">
        <f>'Входящий звонок '!AI46</f>
        <v>0.4561403509</v>
      </c>
      <c r="C22" s="143">
        <f>'Входящий звонок '!AI47</f>
        <v>2</v>
      </c>
      <c r="D22" s="154">
        <f t="shared" ref="D22:D26" si="4">B22*C22</f>
        <v>0.9122807018</v>
      </c>
      <c r="E22" s="158">
        <f>'Входящий звонок '!AI48</f>
        <v>0.003229166667</v>
      </c>
      <c r="F22" s="132"/>
      <c r="L22" s="132"/>
      <c r="M22" s="132"/>
      <c r="N22" s="132"/>
      <c r="O22" s="132"/>
      <c r="P22" s="132"/>
      <c r="Q22" s="138"/>
    </row>
    <row r="23">
      <c r="A23" s="150">
        <v>44179.0</v>
      </c>
      <c r="B23" s="157">
        <f>'Входящий звонок '!AN46</f>
        <v>0.5614035088</v>
      </c>
      <c r="C23" s="143">
        <f>'Входящий звонок '!AN47</f>
        <v>4</v>
      </c>
      <c r="D23" s="154">
        <f t="shared" si="4"/>
        <v>2.245614035</v>
      </c>
      <c r="E23" s="158">
        <f>'Входящий звонок '!AN48</f>
        <v>0.01866898148</v>
      </c>
      <c r="F23" s="132"/>
      <c r="L23" s="132"/>
      <c r="M23" s="132"/>
      <c r="N23" s="132"/>
      <c r="O23" s="132"/>
      <c r="P23" s="132"/>
      <c r="Q23" s="138"/>
    </row>
    <row r="24">
      <c r="A24" s="150">
        <v>44180.0</v>
      </c>
      <c r="B24" s="157">
        <f>'Входящий звонок '!AR46</f>
        <v>0.5321637427</v>
      </c>
      <c r="C24" s="143">
        <f>'Входящий звонок '!AR47</f>
        <v>3</v>
      </c>
      <c r="D24" s="154">
        <f t="shared" si="4"/>
        <v>1.596491228</v>
      </c>
      <c r="E24" s="159">
        <f>'Входящий звонок '!AR48</f>
        <v>0.01396990741</v>
      </c>
      <c r="F24" s="132"/>
      <c r="G24" s="132"/>
      <c r="H24" s="165"/>
      <c r="I24" s="132"/>
      <c r="J24" s="160"/>
      <c r="K24" s="160"/>
      <c r="L24" s="132"/>
      <c r="M24" s="132"/>
      <c r="N24" s="132"/>
      <c r="O24" s="132"/>
      <c r="P24" s="132"/>
      <c r="Q24" s="138"/>
    </row>
    <row r="25">
      <c r="A25" s="163">
        <v>44181.0</v>
      </c>
      <c r="B25" s="157">
        <f>'Входящий звонок '!AW46</f>
        <v>0.5614035088</v>
      </c>
      <c r="C25" s="143">
        <f>'Входящий звонок '!AW47</f>
        <v>4</v>
      </c>
      <c r="D25" s="154">
        <f t="shared" si="4"/>
        <v>2.245614035</v>
      </c>
      <c r="E25" s="159">
        <f>'Входящий звонок '!AW48</f>
        <v>0.0187962963</v>
      </c>
      <c r="F25" s="132"/>
      <c r="G25" s="170"/>
      <c r="H25" s="132"/>
      <c r="I25" s="132"/>
      <c r="J25" s="132"/>
      <c r="K25" s="132"/>
      <c r="L25" s="132"/>
      <c r="M25" s="132"/>
      <c r="N25" s="132"/>
      <c r="O25" s="132"/>
      <c r="P25" s="132"/>
      <c r="Q25" s="138"/>
    </row>
    <row r="26">
      <c r="A26" s="163">
        <v>44182.0</v>
      </c>
      <c r="B26" s="157">
        <f>'Входящий звонок '!AZ46</f>
        <v>0.5614035088</v>
      </c>
      <c r="C26" s="143">
        <f>'Входящий звонок '!AZ47</f>
        <v>2</v>
      </c>
      <c r="D26" s="154">
        <f t="shared" si="4"/>
        <v>1.122807018</v>
      </c>
      <c r="E26" s="159">
        <f>'Входящий звонок '!AZ48</f>
        <v>0.01408564815</v>
      </c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8"/>
    </row>
    <row r="27">
      <c r="A27" s="163">
        <v>44183.0</v>
      </c>
      <c r="B27" s="157"/>
      <c r="C27" s="143"/>
      <c r="D27" s="154"/>
      <c r="E27" s="159"/>
      <c r="F27" s="132"/>
      <c r="G27" s="166"/>
      <c r="H27" s="166"/>
      <c r="I27" s="166"/>
      <c r="J27" s="166"/>
      <c r="K27" s="166"/>
      <c r="L27" s="132"/>
      <c r="M27" s="132"/>
      <c r="N27" s="132"/>
      <c r="O27" s="132"/>
      <c r="P27" s="132"/>
      <c r="Q27" s="138"/>
    </row>
    <row r="28">
      <c r="A28" s="163">
        <v>44184.0</v>
      </c>
      <c r="B28" s="157"/>
      <c r="C28" s="143"/>
      <c r="D28" s="154"/>
      <c r="E28" s="159"/>
      <c r="F28" s="132"/>
      <c r="G28" s="166"/>
      <c r="H28" s="166"/>
      <c r="I28" s="166"/>
      <c r="J28" s="166"/>
      <c r="K28" s="166"/>
      <c r="L28" s="132"/>
      <c r="M28" s="132"/>
      <c r="N28" s="132"/>
      <c r="O28" s="132"/>
      <c r="P28" s="132"/>
      <c r="Q28" s="138"/>
    </row>
    <row r="29">
      <c r="A29" s="163">
        <v>44185.0</v>
      </c>
      <c r="B29" s="157">
        <f>'Входящий звонок '!BD46</f>
        <v>0.4678362573</v>
      </c>
      <c r="C29" s="143">
        <f>'Входящий звонок '!BD47</f>
        <v>3</v>
      </c>
      <c r="D29" s="154">
        <f t="shared" ref="D29:D32" si="5">B29*C29</f>
        <v>1.403508772</v>
      </c>
      <c r="E29" s="159">
        <f>'Входящий звонок '!BD48</f>
        <v>0.009872685185</v>
      </c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8"/>
    </row>
    <row r="30">
      <c r="A30" s="163">
        <v>44186.0</v>
      </c>
      <c r="B30" s="171">
        <f>'Входящий звонок '!BK46</f>
        <v>0.4590643275</v>
      </c>
      <c r="C30" s="172">
        <f>'Входящий звонок '!BK47</f>
        <v>6</v>
      </c>
      <c r="D30" s="154">
        <f t="shared" si="5"/>
        <v>2.754385965</v>
      </c>
      <c r="E30" s="173">
        <f>'Входящий звонок '!BK48</f>
        <v>0.0191087963</v>
      </c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8"/>
    </row>
    <row r="31">
      <c r="A31" s="163">
        <v>44187.0</v>
      </c>
      <c r="B31" s="174">
        <f>'Входящий звонок '!BQ46</f>
        <v>0.4385964912</v>
      </c>
      <c r="C31" s="175">
        <f>'Входящий звонок '!BQ47</f>
        <v>5</v>
      </c>
      <c r="D31" s="154">
        <f t="shared" si="5"/>
        <v>2.192982456</v>
      </c>
      <c r="E31" s="176">
        <f>'Входящий звонок '!BQ48</f>
        <v>0.01947916667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</row>
    <row r="32">
      <c r="A32" s="150">
        <v>44188.0</v>
      </c>
      <c r="B32" s="177"/>
      <c r="C32" s="177"/>
      <c r="D32" s="154">
        <f t="shared" si="5"/>
        <v>0</v>
      </c>
      <c r="E32" s="177"/>
    </row>
    <row r="33">
      <c r="A33" s="150">
        <v>44189.0</v>
      </c>
      <c r="B33" s="177"/>
      <c r="C33" s="177"/>
      <c r="D33" s="157"/>
      <c r="E33" s="177"/>
    </row>
    <row r="34">
      <c r="A34" s="150">
        <v>44190.0</v>
      </c>
      <c r="B34" s="177"/>
      <c r="C34" s="177"/>
      <c r="D34" s="157"/>
      <c r="E34" s="177"/>
    </row>
    <row r="35">
      <c r="A35" s="150">
        <v>44191.0</v>
      </c>
      <c r="B35" s="177"/>
      <c r="C35" s="177"/>
      <c r="D35" s="177"/>
      <c r="E35" s="177"/>
    </row>
    <row r="36">
      <c r="A36" s="150">
        <v>44192.0</v>
      </c>
      <c r="B36" s="177"/>
      <c r="C36" s="177"/>
      <c r="D36" s="177"/>
      <c r="E36" s="177"/>
    </row>
    <row r="37">
      <c r="A37" s="150">
        <v>44193.0</v>
      </c>
      <c r="B37" s="177"/>
      <c r="C37" s="177"/>
      <c r="D37" s="177"/>
      <c r="E37" s="177"/>
    </row>
    <row r="38">
      <c r="A38" s="150">
        <v>44194.0</v>
      </c>
      <c r="B38" s="177"/>
      <c r="C38" s="177"/>
      <c r="D38" s="177"/>
      <c r="E38" s="177"/>
    </row>
    <row r="39">
      <c r="A39" s="163">
        <v>44195.0</v>
      </c>
      <c r="B39" s="177"/>
      <c r="C39" s="177"/>
      <c r="D39" s="177"/>
      <c r="E39" s="177"/>
    </row>
    <row r="40">
      <c r="A40" s="163">
        <v>44196.0</v>
      </c>
      <c r="B40" s="177"/>
      <c r="C40" s="177"/>
      <c r="D40" s="177"/>
      <c r="E40" s="177"/>
    </row>
    <row r="41">
      <c r="A41" s="163">
        <v>44197.0</v>
      </c>
      <c r="B41" s="177"/>
      <c r="C41" s="177"/>
      <c r="D41" s="177"/>
      <c r="E41" s="177"/>
    </row>
    <row r="42">
      <c r="A42" s="163">
        <v>44198.0</v>
      </c>
      <c r="B42" s="177"/>
      <c r="C42" s="177"/>
      <c r="D42" s="177"/>
      <c r="E42" s="177"/>
    </row>
    <row r="43">
      <c r="A43" s="163">
        <v>44199.0</v>
      </c>
      <c r="B43" s="177"/>
      <c r="C43" s="177"/>
      <c r="D43" s="177"/>
      <c r="E43" s="177"/>
    </row>
    <row r="44">
      <c r="A44" s="163">
        <v>44200.0</v>
      </c>
      <c r="B44" s="177"/>
      <c r="C44" s="177"/>
      <c r="D44" s="177"/>
      <c r="E44" s="177"/>
    </row>
    <row r="45">
      <c r="A45" s="163">
        <v>44201.0</v>
      </c>
      <c r="B45" s="177"/>
      <c r="C45" s="177"/>
      <c r="D45" s="177"/>
      <c r="E45" s="177"/>
    </row>
  </sheetData>
  <mergeCells count="2">
    <mergeCell ref="A1:N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86"/>
    <col customWidth="1" min="7" max="7" width="18.29"/>
    <col customWidth="1" min="12" max="12" width="8.29"/>
  </cols>
  <sheetData>
    <row r="1" ht="16.5" customHeight="1">
      <c r="A1" s="178" t="s">
        <v>163</v>
      </c>
      <c r="B1" s="178" t="s">
        <v>87</v>
      </c>
      <c r="C1" s="179" t="s">
        <v>159</v>
      </c>
      <c r="D1" s="179" t="s">
        <v>160</v>
      </c>
      <c r="E1" s="178" t="s">
        <v>161</v>
      </c>
      <c r="F1" s="132"/>
      <c r="G1" s="179" t="s">
        <v>158</v>
      </c>
      <c r="H1" s="178" t="s">
        <v>87</v>
      </c>
      <c r="I1" s="179" t="s">
        <v>159</v>
      </c>
      <c r="J1" s="179" t="s">
        <v>160</v>
      </c>
      <c r="K1" s="178" t="s">
        <v>161</v>
      </c>
      <c r="L1" s="132"/>
      <c r="M1" s="179" t="s">
        <v>162</v>
      </c>
      <c r="N1" s="178" t="s">
        <v>87</v>
      </c>
      <c r="O1" s="179" t="s">
        <v>159</v>
      </c>
      <c r="P1" s="178" t="s">
        <v>161</v>
      </c>
      <c r="Q1" s="180"/>
      <c r="R1" s="180"/>
      <c r="S1" s="180"/>
    </row>
    <row r="2">
      <c r="A2" s="150">
        <v>44160.0</v>
      </c>
      <c r="B2" s="151">
        <v>0.4737</v>
      </c>
      <c r="C2" s="152">
        <v>4.0</v>
      </c>
      <c r="D2" s="151">
        <v>1.8947</v>
      </c>
      <c r="E2" s="153">
        <v>0.022372685185185186</v>
      </c>
      <c r="F2" s="132"/>
      <c r="G2" s="162" t="s">
        <v>173</v>
      </c>
      <c r="H2" s="157">
        <f>SUM(D2:D8)/I2</f>
        <v>0.4625130781</v>
      </c>
      <c r="I2" s="143">
        <f>SUM(C2:C8)</f>
        <v>11</v>
      </c>
      <c r="J2" s="157">
        <f t="shared" ref="J2:J7" si="1">H2*I2</f>
        <v>5.08764386</v>
      </c>
      <c r="K2" s="158">
        <f>SUM(E2:E8)</f>
        <v>0.04001157407</v>
      </c>
      <c r="L2" s="165"/>
      <c r="M2" s="181" t="s">
        <v>165</v>
      </c>
      <c r="N2" s="148">
        <v>0.5272</v>
      </c>
      <c r="O2" s="147">
        <v>66.0</v>
      </c>
      <c r="P2" s="149">
        <v>0.3427662037037037</v>
      </c>
      <c r="Q2" s="180"/>
      <c r="R2" s="180"/>
      <c r="S2" s="180"/>
    </row>
    <row r="3">
      <c r="A3" s="150">
        <v>44161.0</v>
      </c>
      <c r="B3" s="151">
        <v>0.3684</v>
      </c>
      <c r="C3" s="152">
        <v>1.0</v>
      </c>
      <c r="D3" s="151">
        <v>0.3684</v>
      </c>
      <c r="E3" s="153">
        <v>0.002951388888888889</v>
      </c>
      <c r="F3" s="132"/>
      <c r="G3" s="152" t="s">
        <v>174</v>
      </c>
      <c r="H3" s="157">
        <f>SUM(D9:D15)/I3</f>
        <v>0.5020242915</v>
      </c>
      <c r="I3" s="143">
        <f>SUM(C9:C15)</f>
        <v>13</v>
      </c>
      <c r="J3" s="157">
        <f t="shared" si="1"/>
        <v>6.526315789</v>
      </c>
      <c r="K3" s="158">
        <f>SUM(E9:E15)</f>
        <v>0.08418981481</v>
      </c>
      <c r="L3" s="132"/>
      <c r="M3" s="147" t="s">
        <v>167</v>
      </c>
      <c r="N3" s="148">
        <v>0.4906</v>
      </c>
      <c r="O3" s="147">
        <v>53.0</v>
      </c>
      <c r="P3" s="149">
        <v>0.2709837962962963</v>
      </c>
      <c r="Q3" s="180"/>
      <c r="R3" s="180"/>
      <c r="S3" s="180"/>
    </row>
    <row r="4">
      <c r="A4" s="150">
        <v>44162.0</v>
      </c>
      <c r="B4" s="157"/>
      <c r="C4" s="143"/>
      <c r="D4" s="158"/>
      <c r="E4" s="158"/>
      <c r="F4" s="132"/>
      <c r="G4" s="162" t="s">
        <v>175</v>
      </c>
      <c r="H4" s="157">
        <f>SUM(D16:D22)/I4</f>
        <v>0.4899749373</v>
      </c>
      <c r="I4" s="143">
        <f>SUM(C16:C22)</f>
        <v>14</v>
      </c>
      <c r="J4" s="157">
        <f t="shared" si="1"/>
        <v>6.859649123</v>
      </c>
      <c r="K4" s="158">
        <f>SUM(E16:E22)</f>
        <v>0.04299768519</v>
      </c>
      <c r="L4" s="132"/>
      <c r="M4" s="147" t="s">
        <v>157</v>
      </c>
      <c r="N4" s="154">
        <f>SUM(D8:D38)/O4</f>
        <v>0.492302184</v>
      </c>
      <c r="O4" s="155">
        <f>SUM(C8:C38)</f>
        <v>49</v>
      </c>
      <c r="P4" s="182">
        <f>SUM(E8:E38)</f>
        <v>0.2149074074</v>
      </c>
      <c r="Q4" s="180"/>
      <c r="R4" s="180"/>
      <c r="S4" s="180"/>
    </row>
    <row r="5">
      <c r="A5" s="150">
        <v>44163.0</v>
      </c>
      <c r="B5" s="157"/>
      <c r="C5" s="143"/>
      <c r="D5" s="157"/>
      <c r="E5" s="159"/>
      <c r="F5" s="132"/>
      <c r="G5" s="152" t="s">
        <v>176</v>
      </c>
      <c r="H5" s="157">
        <f>SUM(D23:D29)/I5</f>
        <v>0.4859649123</v>
      </c>
      <c r="I5" s="143">
        <f>SUM(C23:C29)</f>
        <v>20</v>
      </c>
      <c r="J5" s="157">
        <f t="shared" si="1"/>
        <v>9.719298246</v>
      </c>
      <c r="K5" s="158">
        <f>SUM(E23:E29)</f>
        <v>0.08134259259</v>
      </c>
      <c r="L5" s="132"/>
      <c r="M5" s="132"/>
      <c r="N5" s="132"/>
      <c r="O5" s="132"/>
      <c r="P5" s="132"/>
      <c r="Q5" s="180"/>
      <c r="R5" s="180"/>
      <c r="S5" s="180"/>
    </row>
    <row r="6">
      <c r="A6" s="150">
        <v>44164.0</v>
      </c>
      <c r="B6" s="157"/>
      <c r="C6" s="143"/>
      <c r="D6" s="151"/>
      <c r="E6" s="159"/>
      <c r="F6" s="132"/>
      <c r="G6" s="162" t="s">
        <v>177</v>
      </c>
      <c r="H6" s="143" t="str">
        <f>SUM(D30:D36)/I6</f>
        <v>#DIV/0!</v>
      </c>
      <c r="I6" s="143">
        <f>SUM(C30:C36)</f>
        <v>0</v>
      </c>
      <c r="J6" s="157" t="str">
        <f t="shared" si="1"/>
        <v>#DIV/0!</v>
      </c>
      <c r="K6" s="158">
        <f>SUM(E30:E36)</f>
        <v>0</v>
      </c>
      <c r="L6" s="132"/>
      <c r="M6" s="132"/>
      <c r="N6" s="132"/>
      <c r="O6" s="132"/>
      <c r="P6" s="132"/>
      <c r="Q6" s="180"/>
      <c r="R6" s="180"/>
      <c r="S6" s="180"/>
    </row>
    <row r="7">
      <c r="A7" s="150">
        <v>44165.0</v>
      </c>
      <c r="B7" s="151">
        <v>0.4518</v>
      </c>
      <c r="C7" s="152">
        <v>4.0</v>
      </c>
      <c r="D7" s="151">
        <v>1.807</v>
      </c>
      <c r="E7" s="153">
        <v>0.008310185185185184</v>
      </c>
      <c r="F7" s="132"/>
      <c r="G7" s="164" t="s">
        <v>178</v>
      </c>
      <c r="H7" s="143" t="str">
        <f>SUM(D37:D43)/I7</f>
        <v>#DIV/0!</v>
      </c>
      <c r="I7" s="143">
        <f>SUM(C37:C43)</f>
        <v>0</v>
      </c>
      <c r="J7" s="157" t="str">
        <f t="shared" si="1"/>
        <v>#DIV/0!</v>
      </c>
      <c r="K7" s="158">
        <f>SUM(E37:E43)</f>
        <v>0</v>
      </c>
      <c r="L7" s="132"/>
      <c r="M7" s="132"/>
      <c r="N7" s="132"/>
      <c r="O7" s="132"/>
      <c r="P7" s="132"/>
      <c r="Q7" s="180"/>
      <c r="R7" s="180"/>
      <c r="S7" s="180"/>
    </row>
    <row r="8">
      <c r="A8" s="150">
        <v>44166.0</v>
      </c>
      <c r="B8" s="157">
        <f>SUM('Статистика'!D10)/C8</f>
        <v>0.5087719298</v>
      </c>
      <c r="C8" s="143">
        <f>'Статистика'!C10</f>
        <v>2</v>
      </c>
      <c r="D8" s="154">
        <f t="shared" ref="D8:D11" si="2">B8*C8</f>
        <v>1.01754386</v>
      </c>
      <c r="E8" s="158">
        <f>'Статистика'!E10</f>
        <v>0.006377314815</v>
      </c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80"/>
      <c r="R8" s="180"/>
      <c r="S8" s="180"/>
    </row>
    <row r="9">
      <c r="A9" s="163">
        <v>44167.0</v>
      </c>
      <c r="B9" s="157">
        <f>SUM('Статистика'!D11)/C9</f>
        <v>0.4824561404</v>
      </c>
      <c r="C9" s="143">
        <f>'Статистика'!C11</f>
        <v>2</v>
      </c>
      <c r="D9" s="154">
        <f t="shared" si="2"/>
        <v>0.9649122807</v>
      </c>
      <c r="E9" s="158">
        <f>'Статистика'!E11</f>
        <v>0.009664351852</v>
      </c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80"/>
      <c r="R9" s="180"/>
      <c r="S9" s="180"/>
    </row>
    <row r="10">
      <c r="A10" s="163">
        <v>44168.0</v>
      </c>
      <c r="B10" s="157">
        <f>SUM('Статистика'!D12)/C10</f>
        <v>0.4736842105</v>
      </c>
      <c r="C10" s="143">
        <f>'Статистика'!C12</f>
        <v>2</v>
      </c>
      <c r="D10" s="154">
        <f t="shared" si="2"/>
        <v>0.9473684211</v>
      </c>
      <c r="E10" s="158">
        <f>'Статистика'!E12</f>
        <v>0.005648148148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80"/>
      <c r="R10" s="180"/>
      <c r="S10" s="180"/>
    </row>
    <row r="11">
      <c r="A11" s="163">
        <v>44169.0</v>
      </c>
      <c r="B11" s="157">
        <f>SUM('Статистика'!D13)/C11</f>
        <v>0.5087719298</v>
      </c>
      <c r="C11" s="143">
        <f>'Статистика'!C13</f>
        <v>3</v>
      </c>
      <c r="D11" s="154">
        <f t="shared" si="2"/>
        <v>1.526315789</v>
      </c>
      <c r="E11" s="158">
        <f>'Статистика'!E13</f>
        <v>0.01611111111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80"/>
      <c r="R11" s="180"/>
      <c r="S11" s="180"/>
    </row>
    <row r="12">
      <c r="A12" s="163">
        <v>44170.0</v>
      </c>
      <c r="B12" s="157"/>
      <c r="C12" s="143"/>
      <c r="D12" s="154"/>
      <c r="E12" s="158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80"/>
      <c r="R12" s="180"/>
      <c r="S12" s="180"/>
    </row>
    <row r="13">
      <c r="A13" s="163">
        <v>44171.0</v>
      </c>
      <c r="B13" s="157"/>
      <c r="C13" s="143"/>
      <c r="D13" s="154"/>
      <c r="E13" s="158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80"/>
      <c r="R13" s="180"/>
      <c r="S13" s="180"/>
    </row>
    <row r="14">
      <c r="A14" s="163">
        <v>44172.0</v>
      </c>
      <c r="B14" s="157">
        <f>SUM('Статистика'!D16)/C14</f>
        <v>0.4561403509</v>
      </c>
      <c r="C14" s="143">
        <f>'Статистика'!C16</f>
        <v>2</v>
      </c>
      <c r="D14" s="154">
        <f t="shared" ref="D14:D17" si="3">B14*C14</f>
        <v>0.9122807018</v>
      </c>
      <c r="E14" s="158">
        <f>'Статистика'!E16</f>
        <v>0.006053240741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80"/>
      <c r="R14" s="180"/>
      <c r="S14" s="180"/>
    </row>
    <row r="15">
      <c r="A15" s="163">
        <v>44173.0</v>
      </c>
      <c r="B15" s="157">
        <f>'Входящий звонок '!Y46</f>
        <v>0.5438596491</v>
      </c>
      <c r="C15" s="143">
        <f>'Статистика'!C17</f>
        <v>4</v>
      </c>
      <c r="D15" s="154">
        <f t="shared" si="3"/>
        <v>2.175438596</v>
      </c>
      <c r="E15" s="158">
        <f>'Входящий звонок '!Y48</f>
        <v>0.04671296296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80"/>
      <c r="R15" s="180"/>
      <c r="S15" s="180"/>
    </row>
    <row r="16">
      <c r="A16" s="150">
        <v>44174.0</v>
      </c>
      <c r="B16" s="157">
        <f>SUM('Статистика'!D18)/C16</f>
        <v>0.4254385965</v>
      </c>
      <c r="C16" s="143">
        <f>'Статистика'!C18</f>
        <v>4</v>
      </c>
      <c r="D16" s="154">
        <f t="shared" si="3"/>
        <v>1.701754386</v>
      </c>
      <c r="E16" s="158">
        <f>'Статистика'!E18</f>
        <v>0.005729166667</v>
      </c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80"/>
      <c r="R16" s="180"/>
      <c r="S16" s="180"/>
    </row>
    <row r="17">
      <c r="A17" s="150">
        <v>44175.0</v>
      </c>
      <c r="B17" s="157">
        <f>SUM('Статистика'!D19)/C17</f>
        <v>0.4035087719</v>
      </c>
      <c r="C17" s="143">
        <f>'Статистика'!C19</f>
        <v>1</v>
      </c>
      <c r="D17" s="154">
        <f t="shared" si="3"/>
        <v>0.4035087719</v>
      </c>
      <c r="E17" s="158">
        <f>'Статистика'!E19</f>
        <v>0.001400462963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80"/>
      <c r="R17" s="180"/>
      <c r="S17" s="180"/>
    </row>
    <row r="18">
      <c r="A18" s="150">
        <v>44176.0</v>
      </c>
      <c r="B18" s="157"/>
      <c r="C18" s="143"/>
      <c r="D18" s="154"/>
      <c r="E18" s="158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80"/>
      <c r="R18" s="180"/>
      <c r="S18" s="180"/>
    </row>
    <row r="19">
      <c r="A19" s="150">
        <v>44177.0</v>
      </c>
      <c r="B19" s="157"/>
      <c r="C19" s="143"/>
      <c r="D19" s="154"/>
      <c r="E19" s="158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80"/>
      <c r="R19" s="180"/>
      <c r="S19" s="180"/>
    </row>
    <row r="20">
      <c r="A20" s="150">
        <v>44178.0</v>
      </c>
      <c r="B20" s="157">
        <f>SUM('Статистика'!D22)/C20</f>
        <v>0.4561403509</v>
      </c>
      <c r="C20" s="143">
        <f>'Статистика'!C22</f>
        <v>2</v>
      </c>
      <c r="D20" s="154">
        <f t="shared" ref="D20:D24" si="4">B20*C20</f>
        <v>0.9122807018</v>
      </c>
      <c r="E20" s="158">
        <f>'Статистика'!E22</f>
        <v>0.003229166667</v>
      </c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80"/>
      <c r="R20" s="180"/>
      <c r="S20" s="180"/>
    </row>
    <row r="21">
      <c r="A21" s="150">
        <v>44179.0</v>
      </c>
      <c r="B21" s="157">
        <f>SUM('Статистика'!D23)/C21</f>
        <v>0.5614035088</v>
      </c>
      <c r="C21" s="143">
        <f>'Статистика'!C23</f>
        <v>4</v>
      </c>
      <c r="D21" s="154">
        <f t="shared" si="4"/>
        <v>2.245614035</v>
      </c>
      <c r="E21" s="158">
        <f>'Статистика'!E23</f>
        <v>0.01866898148</v>
      </c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80"/>
      <c r="R21" s="180"/>
      <c r="S21" s="180"/>
    </row>
    <row r="22">
      <c r="A22" s="150">
        <v>44180.0</v>
      </c>
      <c r="B22" s="157">
        <f>SUM('Статистика'!D24)/C22</f>
        <v>0.5321637427</v>
      </c>
      <c r="C22" s="143">
        <f>'Статистика'!C24</f>
        <v>3</v>
      </c>
      <c r="D22" s="154">
        <f t="shared" si="4"/>
        <v>1.596491228</v>
      </c>
      <c r="E22" s="159">
        <f>'Статистика'!E24</f>
        <v>0.01396990741</v>
      </c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80"/>
      <c r="R22" s="180"/>
      <c r="S22" s="180"/>
    </row>
    <row r="23">
      <c r="A23" s="163">
        <v>44181.0</v>
      </c>
      <c r="B23" s="157">
        <f>SUM('Статистика'!D25)/C23</f>
        <v>0.5614035088</v>
      </c>
      <c r="C23" s="143">
        <f>'Статистика'!C25</f>
        <v>4</v>
      </c>
      <c r="D23" s="154">
        <f t="shared" si="4"/>
        <v>2.245614035</v>
      </c>
      <c r="E23" s="159">
        <f>'Статистика'!E25</f>
        <v>0.0187962963</v>
      </c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80"/>
      <c r="R23" s="180"/>
      <c r="S23" s="180"/>
    </row>
    <row r="24">
      <c r="A24" s="163">
        <v>44182.0</v>
      </c>
      <c r="B24" s="157">
        <f>SUM('Статистика'!D26)/C24</f>
        <v>0.5614035088</v>
      </c>
      <c r="C24" s="143">
        <f>'Статистика'!C26</f>
        <v>2</v>
      </c>
      <c r="D24" s="154">
        <f t="shared" si="4"/>
        <v>1.122807018</v>
      </c>
      <c r="E24" s="159">
        <f>'Статистика'!E26</f>
        <v>0.01408564815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80"/>
      <c r="R24" s="180"/>
      <c r="S24" s="180"/>
    </row>
    <row r="25">
      <c r="A25" s="163">
        <v>44183.0</v>
      </c>
      <c r="B25" s="157"/>
      <c r="C25" s="143"/>
      <c r="D25" s="154"/>
      <c r="E25" s="159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80"/>
      <c r="R25" s="180"/>
      <c r="S25" s="180"/>
    </row>
    <row r="26">
      <c r="A26" s="163">
        <v>44184.0</v>
      </c>
      <c r="B26" s="157"/>
      <c r="C26" s="143"/>
      <c r="D26" s="154"/>
      <c r="E26" s="159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80"/>
      <c r="R26" s="180"/>
      <c r="S26" s="180"/>
    </row>
    <row r="27">
      <c r="A27" s="163">
        <v>44185.0</v>
      </c>
      <c r="B27" s="157">
        <f>SUM('Статистика'!D29)/C27</f>
        <v>0.4678362573</v>
      </c>
      <c r="C27" s="143">
        <f>'Статистика'!C29</f>
        <v>3</v>
      </c>
      <c r="D27" s="154">
        <f t="shared" ref="D27:D29" si="5">B27*C27</f>
        <v>1.403508772</v>
      </c>
      <c r="E27" s="159">
        <f>'Статистика'!E29</f>
        <v>0.009872685185</v>
      </c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80"/>
      <c r="R27" s="180"/>
      <c r="S27" s="180"/>
    </row>
    <row r="28">
      <c r="A28" s="163">
        <v>44186.0</v>
      </c>
      <c r="B28" s="171">
        <f>SUM('Статистика'!D30)/C28</f>
        <v>0.4590643275</v>
      </c>
      <c r="C28" s="172">
        <f>'Статистика'!C30</f>
        <v>6</v>
      </c>
      <c r="D28" s="154">
        <f t="shared" si="5"/>
        <v>2.754385965</v>
      </c>
      <c r="E28" s="173">
        <f>'Статистика'!E30</f>
        <v>0.0191087963</v>
      </c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80"/>
      <c r="R28" s="180"/>
      <c r="S28" s="180"/>
    </row>
    <row r="29">
      <c r="A29" s="163">
        <v>44187.0</v>
      </c>
      <c r="B29" s="171">
        <f>SUM('Статистика'!D31)/C29</f>
        <v>0.4385964912</v>
      </c>
      <c r="C29" s="172">
        <f>'Статистика'!C31</f>
        <v>5</v>
      </c>
      <c r="D29" s="154">
        <f t="shared" si="5"/>
        <v>2.192982456</v>
      </c>
      <c r="E29" s="173">
        <f>'Статистика'!E31</f>
        <v>0.01947916667</v>
      </c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80"/>
      <c r="R29" s="180"/>
      <c r="S29" s="180"/>
    </row>
    <row r="30">
      <c r="A30" s="150">
        <v>44188.0</v>
      </c>
      <c r="B30" s="183"/>
      <c r="C30" s="177"/>
      <c r="D30" s="157"/>
      <c r="E30" s="177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</row>
    <row r="31">
      <c r="A31" s="150">
        <v>44189.0</v>
      </c>
      <c r="B31" s="183"/>
      <c r="C31" s="177"/>
      <c r="D31" s="157"/>
      <c r="E31" s="177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</row>
    <row r="32">
      <c r="A32" s="150">
        <v>44190.0</v>
      </c>
      <c r="B32" s="177"/>
      <c r="C32" s="177"/>
      <c r="D32" s="157"/>
      <c r="E32" s="177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</row>
    <row r="33">
      <c r="A33" s="150">
        <v>44191.0</v>
      </c>
      <c r="B33" s="177"/>
      <c r="C33" s="177"/>
      <c r="D33" s="177"/>
      <c r="E33" s="177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</row>
    <row r="34">
      <c r="A34" s="150">
        <v>44192.0</v>
      </c>
      <c r="B34" s="177"/>
      <c r="C34" s="177"/>
      <c r="D34" s="177"/>
      <c r="E34" s="177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</row>
    <row r="35">
      <c r="A35" s="150">
        <v>44193.0</v>
      </c>
      <c r="B35" s="177"/>
      <c r="C35" s="177"/>
      <c r="D35" s="177"/>
      <c r="E35" s="177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</row>
    <row r="36">
      <c r="A36" s="150">
        <v>44194.0</v>
      </c>
      <c r="B36" s="177"/>
      <c r="C36" s="177"/>
      <c r="D36" s="177"/>
      <c r="E36" s="177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</row>
    <row r="37">
      <c r="A37" s="163">
        <v>44195.0</v>
      </c>
      <c r="B37" s="177"/>
      <c r="C37" s="177"/>
      <c r="D37" s="177"/>
      <c r="E37" s="177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</row>
    <row r="38">
      <c r="A38" s="163">
        <v>44196.0</v>
      </c>
      <c r="B38" s="177"/>
      <c r="C38" s="177"/>
      <c r="D38" s="177"/>
      <c r="E38" s="177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</row>
    <row r="39">
      <c r="A39" s="163">
        <v>44197.0</v>
      </c>
      <c r="B39" s="177"/>
      <c r="C39" s="177"/>
      <c r="D39" s="177"/>
      <c r="E39" s="177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</row>
    <row r="40">
      <c r="A40" s="163">
        <v>44198.0</v>
      </c>
      <c r="B40" s="177"/>
      <c r="C40" s="177"/>
      <c r="D40" s="177"/>
      <c r="E40" s="177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</row>
    <row r="41">
      <c r="A41" s="163">
        <v>44199.0</v>
      </c>
      <c r="B41" s="177"/>
      <c r="C41" s="177"/>
      <c r="D41" s="177"/>
      <c r="E41" s="177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</row>
    <row r="42">
      <c r="A42" s="163">
        <v>44200.0</v>
      </c>
      <c r="B42" s="177"/>
      <c r="C42" s="177"/>
      <c r="D42" s="177"/>
      <c r="E42" s="177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</row>
    <row r="43">
      <c r="A43" s="163">
        <v>44201.0</v>
      </c>
      <c r="B43" s="177"/>
      <c r="C43" s="177"/>
      <c r="D43" s="177"/>
      <c r="E43" s="177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</row>
    <row r="44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</row>
    <row r="45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</row>
    <row r="46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</row>
    <row r="47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</row>
    <row r="48">
      <c r="A48" s="180"/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</row>
    <row r="49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</row>
    <row r="50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</row>
    <row r="51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</row>
    <row r="52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</row>
    <row r="53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</row>
    <row r="54">
      <c r="A54" s="180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</row>
    <row r="55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</row>
    <row r="56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</row>
    <row r="57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</row>
    <row r="58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</row>
    <row r="59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</row>
    <row r="60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</row>
    <row r="61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</row>
    <row r="62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</row>
    <row r="63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</row>
    <row r="65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</row>
    <row r="66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</row>
    <row r="67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</row>
    <row r="68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</row>
    <row r="69">
      <c r="A69" s="180"/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</row>
    <row r="70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</row>
    <row r="71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</row>
    <row r="72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</row>
    <row r="73">
      <c r="A73" s="180"/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</row>
    <row r="74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</row>
    <row r="75">
      <c r="A75" s="180"/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</row>
    <row r="76">
      <c r="A76" s="180"/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</row>
    <row r="77">
      <c r="A77" s="180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</row>
    <row r="78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</row>
    <row r="79">
      <c r="A79" s="180"/>
      <c r="B79" s="180"/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</row>
    <row r="80">
      <c r="A80" s="180"/>
      <c r="B80" s="180"/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</row>
    <row r="81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</row>
    <row r="82">
      <c r="A82" s="180"/>
      <c r="B82" s="180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</row>
    <row r="83">
      <c r="A83" s="180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</row>
    <row r="84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</row>
    <row r="85">
      <c r="A85" s="180"/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</row>
    <row r="86">
      <c r="A86" s="180"/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</row>
    <row r="87">
      <c r="A87" s="180"/>
      <c r="B87" s="180"/>
      <c r="C87" s="180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</row>
    <row r="88">
      <c r="A88" s="180"/>
      <c r="B88" s="180"/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</row>
    <row r="89">
      <c r="A89" s="180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</row>
    <row r="90">
      <c r="A90" s="180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</row>
    <row r="91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</row>
    <row r="92">
      <c r="A92" s="180"/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</row>
    <row r="93">
      <c r="A93" s="180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</row>
    <row r="94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</row>
    <row r="95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</row>
    <row r="96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</row>
    <row r="97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</row>
    <row r="98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</row>
    <row r="99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</row>
    <row r="100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</row>
    <row r="101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</row>
    <row r="102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</row>
    <row r="103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</row>
    <row r="104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</row>
    <row r="105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</row>
    <row r="106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</row>
    <row r="107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</row>
    <row r="108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</row>
    <row r="109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</row>
    <row r="110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</row>
    <row r="111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</row>
    <row r="112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</row>
    <row r="113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</row>
    <row r="114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</row>
    <row r="115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</row>
    <row r="116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</row>
    <row r="117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</row>
    <row r="118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</row>
    <row r="119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</row>
    <row r="120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</row>
    <row r="121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</row>
    <row r="122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</row>
    <row r="123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</row>
    <row r="124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</row>
    <row r="125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</row>
    <row r="126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</row>
    <row r="127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</row>
    <row r="128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</row>
    <row r="129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</row>
    <row r="130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</row>
    <row r="131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</row>
    <row r="132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</row>
    <row r="133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</row>
    <row r="134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</row>
    <row r="135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</row>
    <row r="136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</row>
    <row r="137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</row>
    <row r="138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</row>
    <row r="139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</row>
    <row r="140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</row>
    <row r="141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</row>
    <row r="142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</row>
    <row r="143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</row>
    <row r="144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</row>
    <row r="145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</row>
    <row r="146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</row>
    <row r="147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</row>
    <row r="148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</row>
    <row r="149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</row>
    <row r="150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</row>
    <row r="151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</row>
    <row r="152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</row>
    <row r="153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</row>
    <row r="154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</row>
    <row r="155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</row>
    <row r="156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</row>
    <row r="157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</row>
    <row r="158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</row>
    <row r="159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</row>
    <row r="160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</row>
    <row r="161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</row>
    <row r="162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</row>
    <row r="163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</row>
    <row r="164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</row>
    <row r="165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</row>
    <row r="166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</row>
    <row r="167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</row>
    <row r="168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</row>
    <row r="169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</row>
    <row r="170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</row>
    <row r="171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</row>
    <row r="172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</row>
    <row r="173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</row>
    <row r="174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</row>
    <row r="175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</row>
    <row r="176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</row>
    <row r="177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</row>
    <row r="178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</row>
    <row r="179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</row>
    <row r="180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</row>
    <row r="181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</row>
    <row r="182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</row>
    <row r="183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</row>
    <row r="184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</row>
    <row r="185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</row>
    <row r="186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</row>
    <row r="187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</row>
    <row r="188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</row>
    <row r="189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</row>
    <row r="190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</row>
    <row r="191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</row>
    <row r="192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</row>
    <row r="193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</row>
    <row r="989">
      <c r="A989" s="180"/>
      <c r="B989" s="180"/>
      <c r="C989" s="180"/>
      <c r="D989" s="180"/>
      <c r="E989" s="180"/>
      <c r="F989" s="180"/>
      <c r="G989" s="180"/>
      <c r="H989" s="180"/>
      <c r="I989" s="180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</row>
    <row r="990">
      <c r="A990" s="180"/>
      <c r="B990" s="180"/>
      <c r="C990" s="180"/>
      <c r="D990" s="180"/>
      <c r="E990" s="180"/>
      <c r="F990" s="180"/>
      <c r="G990" s="180"/>
      <c r="H990" s="180"/>
      <c r="I990" s="180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</row>
    <row r="991">
      <c r="A991" s="180"/>
      <c r="B991" s="180"/>
      <c r="C991" s="180"/>
      <c r="D991" s="180"/>
      <c r="E991" s="180"/>
      <c r="F991" s="180"/>
      <c r="G991" s="180"/>
      <c r="H991" s="180"/>
      <c r="I991" s="180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</row>
    <row r="992">
      <c r="A992" s="180"/>
      <c r="B992" s="180"/>
      <c r="C992" s="180"/>
      <c r="D992" s="180"/>
      <c r="E992" s="180"/>
      <c r="F992" s="180"/>
      <c r="G992" s="180"/>
      <c r="H992" s="180"/>
      <c r="I992" s="180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</row>
    <row r="993">
      <c r="A993" s="180"/>
      <c r="B993" s="180"/>
      <c r="C993" s="180"/>
      <c r="D993" s="180"/>
      <c r="E993" s="180"/>
      <c r="F993" s="180"/>
      <c r="G993" s="180"/>
      <c r="H993" s="180"/>
      <c r="I993" s="180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</row>
    <row r="994">
      <c r="A994" s="180"/>
      <c r="B994" s="180"/>
      <c r="C994" s="180"/>
      <c r="D994" s="180"/>
      <c r="E994" s="180"/>
      <c r="F994" s="180"/>
      <c r="G994" s="180"/>
      <c r="H994" s="180"/>
      <c r="I994" s="180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</row>
    <row r="995">
      <c r="A995" s="180"/>
      <c r="B995" s="180"/>
      <c r="C995" s="180"/>
      <c r="D995" s="180"/>
      <c r="E995" s="180"/>
      <c r="F995" s="180"/>
      <c r="G995" s="180"/>
      <c r="H995" s="180"/>
      <c r="I995" s="180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</row>
    <row r="996">
      <c r="A996" s="180"/>
      <c r="B996" s="180"/>
      <c r="C996" s="180"/>
      <c r="D996" s="180"/>
      <c r="E996" s="180"/>
      <c r="F996" s="180"/>
      <c r="G996" s="180"/>
      <c r="H996" s="180"/>
      <c r="I996" s="180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</row>
    <row r="997">
      <c r="A997" s="180"/>
      <c r="B997" s="180"/>
      <c r="C997" s="180"/>
      <c r="D997" s="180"/>
      <c r="E997" s="180"/>
      <c r="F997" s="180"/>
      <c r="G997" s="180"/>
      <c r="H997" s="180"/>
      <c r="I997" s="180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</row>
    <row r="998">
      <c r="A998" s="180"/>
      <c r="B998" s="180"/>
      <c r="C998" s="180"/>
      <c r="D998" s="180"/>
      <c r="E998" s="180"/>
      <c r="F998" s="180"/>
      <c r="G998" s="180"/>
      <c r="H998" s="180"/>
      <c r="I998" s="180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</row>
    <row r="999">
      <c r="A999" s="180"/>
      <c r="B999" s="180"/>
      <c r="C999" s="180"/>
      <c r="D999" s="180"/>
      <c r="E999" s="180"/>
      <c r="F999" s="180"/>
      <c r="G999" s="180"/>
      <c r="H999" s="180"/>
      <c r="I999" s="180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</row>
    <row r="1000">
      <c r="A1000" s="180"/>
      <c r="B1000" s="180"/>
      <c r="C1000" s="180"/>
      <c r="D1000" s="180"/>
      <c r="E1000" s="180"/>
      <c r="F1000" s="180"/>
      <c r="G1000" s="180"/>
      <c r="H1000" s="180"/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</row>
  </sheetData>
  <drawing r:id="rId1"/>
</worksheet>
</file>