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явлена потребность" sheetId="1" r:id="rId4"/>
    <sheet state="visible" name="КП отправлено" sheetId="2" r:id="rId5"/>
    <sheet state="visible" name="Договор подписан" sheetId="3" r:id="rId6"/>
    <sheet state="visible" name="Оборудование отгружено" sheetId="4" r:id="rId7"/>
    <sheet state="visible" name="ВХОДЯЩИЙ ЗВОНОК" sheetId="5" r:id="rId8"/>
    <sheet state="visible" name="Уточняющее касание " sheetId="6" r:id="rId9"/>
    <sheet state="visible" name="Было не удобно говорить, недозв" sheetId="7" r:id="rId10"/>
    <sheet state="visible" name="Статистика" sheetId="8" r:id="rId11"/>
    <sheet state="visible" name="Сводная" sheetId="9" r:id="rId12"/>
  </sheets>
  <definedNames/>
  <calcPr/>
</workbook>
</file>

<file path=xl/sharedStrings.xml><?xml version="1.0" encoding="utf-8"?>
<sst xmlns="http://schemas.openxmlformats.org/spreadsheetml/2006/main" count="602" uniqueCount="174">
  <si>
    <t>Вес</t>
  </si>
  <si>
    <t>№</t>
  </si>
  <si>
    <t xml:space="preserve">Матвеева Ирина </t>
  </si>
  <si>
    <t xml:space="preserve">Параметр оценки </t>
  </si>
  <si>
    <t>ООО ПО ВЗРК</t>
  </si>
  <si>
    <t>АО "ННК Приморнефтепродукт"</t>
  </si>
  <si>
    <t>Продолжительность звонка</t>
  </si>
  <si>
    <t>Выявлена потребность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</si>
  <si>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</si>
  <si>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</si>
  <si>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</si>
  <si>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</si>
  <si>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</si>
  <si>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</si>
  <si>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</si>
  <si>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>Факт выявления конкретной  потребности</t>
  </si>
  <si>
    <t xml:space="preserve">Презентация (рассказал точечно по потребности) </t>
  </si>
  <si>
    <t>предложил дополнительные услуги (если запрос на зап.части – то сервис, если запрос на сервис – то запчасти)</t>
  </si>
  <si>
    <t xml:space="preserve">Высылает Опросный лист (если в этом есть необходимость)/ Либо опросный лист уже был отправлен  </t>
  </si>
  <si>
    <t>Назначил дату следующего контакта</t>
  </si>
  <si>
    <t>Попрощался</t>
  </si>
  <si>
    <t>Вел беседу в заинтересованности</t>
  </si>
  <si>
    <r>
      <rPr>
        <rFont val="Calibri"/>
        <color rgb="FF000000"/>
        <sz val="12.0"/>
      </rPr>
      <t xml:space="preserve">Сделка создана </t>
    </r>
    <r>
      <rPr>
        <rFont val="Arial"/>
        <b/>
        <color rgb="FFFFFF00"/>
        <sz val="11.0"/>
      </rPr>
      <t>5 баллов /</t>
    </r>
    <r>
      <rPr>
        <rFont val="Arial"/>
        <color rgb="FF000000"/>
        <sz val="11.0"/>
      </rPr>
      <t xml:space="preserve"> Либо написано примечание почему нет сделки </t>
    </r>
  </si>
  <si>
    <t>Заполнено ФИО</t>
  </si>
  <si>
    <t xml:space="preserve">Заполнен Телефон </t>
  </si>
  <si>
    <t xml:space="preserve">Заполнена Почта </t>
  </si>
  <si>
    <t xml:space="preserve">Заполнена Должность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</si>
  <si>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</si>
  <si>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</si>
  <si>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</si>
  <si>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</si>
  <si>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</si>
  <si>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</si>
  <si>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</si>
  <si>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</si>
  <si>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</si>
  <si>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Не издает лишних междометий</t>
  </si>
  <si>
    <t>Нет длительных пауз</t>
  </si>
  <si>
    <t>Нет слов - паразитов.</t>
  </si>
  <si>
    <t>Итого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</si>
  <si>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</si>
  <si>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</si>
  <si>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</si>
  <si>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</si>
  <si>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 xml:space="preserve">Пока потребности нет. От презентации на электронную почту не отказались. </t>
  </si>
  <si>
    <t xml:space="preserve">Потребность будет ПНР и ШМР до конца этого года. Менеджер сказала, что в начале апреля перезвонит. От презентации отказались, сказали лучше перезвонить. </t>
  </si>
  <si>
    <t>Были ли возражения - Да или Нет</t>
  </si>
  <si>
    <t xml:space="preserve">Нет 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</si>
  <si>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</si>
  <si>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</si>
  <si>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</si>
  <si>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</si>
  <si>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В работе </t>
  </si>
  <si>
    <t>Дата следующего контакта</t>
  </si>
  <si>
    <t>Средний по всем звонкам</t>
  </si>
  <si>
    <t>Количество звонков</t>
  </si>
  <si>
    <t xml:space="preserve">Длительность </t>
  </si>
  <si>
    <t>ОАО " НК " РОСНЕФТЬ - АРТАГ "</t>
  </si>
  <si>
    <t>ООО "ДВИЖЕНИЕ-КОМИ"</t>
  </si>
  <si>
    <t>АО Карелиянефтепродукт</t>
  </si>
  <si>
    <t>ТКП отправлено</t>
  </si>
  <si>
    <t xml:space="preserve">Уточнить дошло ли ТКП или удалось ли обсудить его с начальством, </t>
  </si>
  <si>
    <t>Выявить ЛПР/понять процедуру закупки</t>
  </si>
  <si>
    <t xml:space="preserve">Назначить дату следующего звонка , дабы обсудить ТКП </t>
  </si>
  <si>
    <r>
      <rPr>
        <rFont val="Calibri"/>
        <color rgb="FF000000"/>
        <sz val="12.0"/>
      </rPr>
      <t xml:space="preserve">Внесли сумму и номер КП/ </t>
    </r>
    <r>
      <rPr>
        <rFont val="Arial"/>
        <b/>
        <color rgb="FFFFFF00"/>
        <sz val="11.0"/>
      </rPr>
      <t xml:space="preserve">10 баллов </t>
    </r>
  </si>
  <si>
    <t>Сделка соответствует этапу воронки - КП отправлено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</si>
  <si>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</si>
  <si>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</si>
  <si>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</si>
  <si>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</si>
  <si>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</si>
  <si>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, Arial"/>
        <color rgb="FF000000"/>
        <sz val="12.0"/>
      </rPr>
      <t xml:space="preserve">ОТРАБОТАЛ ВСЕ ВОЗРАЖЕНИЯ </t>
    </r>
    <r>
      <rPr>
        <rFont val="Calibri, Arial"/>
        <color rgb="FFFF9900"/>
        <sz val="14.0"/>
      </rPr>
      <t xml:space="preserve">10 БАЛЛОВ </t>
    </r>
  </si>
  <si>
    <t xml:space="preserve">Будет тендер, приблизительно через 2 недели, тогда и договорились созвониться. </t>
  </si>
  <si>
    <t xml:space="preserve">Промприбор выставил предложение на 30 000 рублей дешевле и по срокам ниже. </t>
  </si>
  <si>
    <t xml:space="preserve">Будет тендер. Должно прийти уведомление. </t>
  </si>
  <si>
    <t xml:space="preserve">Да </t>
  </si>
  <si>
    <t xml:space="preserve">Цена, Сроки. Клиент сказал, что дорого, есть цена дешевле у Промприбора и срок дают меньше.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</si>
  <si>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</si>
  <si>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Упущена </t>
  </si>
  <si>
    <t>Договор подписан</t>
  </si>
  <si>
    <t xml:space="preserve">Поздравил с подписанием договора и отправке оригиналов документов  </t>
  </si>
  <si>
    <t>Напомнил дату внесения предоплаты</t>
  </si>
  <si>
    <t>Напомнил сроки изготовления/поставки</t>
  </si>
  <si>
    <t>Напомнил сроки окончательного расчета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</si>
  <si>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</si>
  <si>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</si>
  <si>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</si>
  <si>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</si>
  <si>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</si>
  <si>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</si>
  <si>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Оборудование отгружено</t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</si>
  <si>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</si>
  <si>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</si>
  <si>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</si>
  <si>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</si>
  <si>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t>Перекинуть сделку в воронку СиЗ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</si>
  <si>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</si>
  <si>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</si>
  <si>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</si>
  <si>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</si>
  <si>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</si>
  <si>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Всего (по тем этапам, которые затронули )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</si>
  <si>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</si>
  <si>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ВХОДЯЩИЙ ЗВОНОК</t>
  </si>
  <si>
    <t>Приветливость</t>
  </si>
  <si>
    <t>Представился сам</t>
  </si>
  <si>
    <t>Представил Компанию</t>
  </si>
  <si>
    <t>Уточнил цель звонка</t>
  </si>
  <si>
    <t xml:space="preserve">Рассказал о том чем занимается компания - если первый звонок в компанию, или перезванивают , так как им звонили. Либо если человек знает нашу компанию, то это не нужно 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</si>
  <si>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</si>
  <si>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</si>
  <si>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</si>
  <si>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color rgb="FF000000"/>
        <sz val="12.0"/>
      </rPr>
      <t xml:space="preserve">Если была какая либо заявка(Попросили что то изготовить,обратились по потребности) то заведена сделка  </t>
    </r>
    <r>
      <rPr>
        <rFont val="Arial"/>
        <b/>
        <color rgb="FFFFFF00"/>
        <sz val="11.0"/>
      </rPr>
      <t>10 баллов</t>
    </r>
    <r>
      <rPr>
        <rFont val="Arial"/>
        <color rgb="FF000000"/>
        <sz val="11.0"/>
      </rPr>
      <t>/</t>
    </r>
    <r>
      <rPr>
        <rFont val="Arial"/>
        <color rgb="FF000000"/>
        <sz val="11.0"/>
      </rPr>
      <t>если небыло, то просто 10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</si>
  <si>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</si>
  <si>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АО ИРКУТСКНЕФТЕСЕРВИСТРЕЙД</t>
  </si>
  <si>
    <t>ООО Флеш Энерджи</t>
  </si>
  <si>
    <t xml:space="preserve">Уточняющее касание </t>
  </si>
  <si>
    <t xml:space="preserve">Обратился по имени к клиенту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</si>
  <si>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</si>
  <si>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</si>
  <si>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</si>
  <si>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</si>
  <si>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rPr>
        <rFont val="Calibri"/>
        <color rgb="FF000000"/>
        <sz val="12.0"/>
      </rPr>
      <t>Правильно заполнена карточка контакта</t>
    </r>
    <r>
      <rPr>
        <rFont val="Arial"/>
        <b/>
        <color rgb="FFFFFF00"/>
        <sz val="11.0"/>
      </rPr>
      <t xml:space="preserve"> 4 балла </t>
    </r>
  </si>
  <si>
    <r>
      <rPr>
        <rFont val="Calibri"/>
        <color rgb="FF000000"/>
        <sz val="12.0"/>
      </rP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1.0"/>
      </rPr>
      <t>5 баллов</t>
    </r>
    <r>
      <rPr>
        <rFont val="Arial"/>
        <color rgb="FF000000"/>
        <sz val="11.0"/>
      </rPr>
      <t xml:space="preserve"> </t>
    </r>
  </si>
  <si>
    <r>
      <rPr>
        <rFont val="Calibri"/>
        <color rgb="FF000000"/>
        <sz val="12.0"/>
      </rPr>
      <t xml:space="preserve">Правильно заполнена карточка компании </t>
    </r>
    <r>
      <rPr>
        <rFont val="Arial"/>
        <b/>
        <color rgb="FFFFFF00"/>
        <sz val="11.0"/>
      </rPr>
      <t xml:space="preserve">4 балла </t>
    </r>
  </si>
  <si>
    <r>
      <rPr>
        <rFont val="Calibri"/>
        <color rgb="FF000000"/>
        <sz val="12.0"/>
      </rPr>
      <t xml:space="preserve">Поставлена задача "Следующий контакт" </t>
    </r>
    <r>
      <rPr>
        <rFont val="Arial"/>
        <b/>
        <color rgb="FFFFFF00"/>
        <sz val="11.0"/>
      </rPr>
      <t xml:space="preserve">5 баллов </t>
    </r>
  </si>
  <si>
    <r>
      <rPr>
        <rFont val="Calibri"/>
        <color rgb="FF000000"/>
        <sz val="12.0"/>
      </rP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</si>
  <si>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 xml:space="preserve">Уточнение по тендерам. По одному проигран. По другому менеджер сказала, что готовят предложение. </t>
  </si>
  <si>
    <t xml:space="preserve">Уточнение по договору. Осталось 2 согласующих, сегодня-завтра должны полностью согласовать. </t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</si>
  <si>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</si>
  <si>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Было не удобно говорить или не дозвонились до нужного человека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</si>
  <si>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</si>
  <si>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</si>
  <si>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r>
      <rPr>
        <rFont val="Calibri"/>
        <color rgb="FF000000"/>
        <sz val="12.0"/>
      </rPr>
      <t>поставил задачу в АМО</t>
    </r>
    <r>
      <rPr>
        <rFont val="Arial"/>
        <b/>
        <color rgb="FFFFFF00"/>
        <sz val="11.0"/>
      </rPr>
      <t xml:space="preserve"> 5 баллов </t>
    </r>
  </si>
  <si>
    <r>
      <rPr>
        <rFont val="Calibri"/>
        <color rgb="FF000000"/>
        <sz val="12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</si>
  <si>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 xml:space="preserve">Статистики Выявлена потребность </t>
  </si>
  <si>
    <t xml:space="preserve">Статистики 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</si>
  <si>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</si>
  <si>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</si>
  <si>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</si>
  <si>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</si>
  <si>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</si>
  <si>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 xml:space="preserve">Март 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</si>
  <si>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</si>
  <si>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</si>
  <si>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</si>
  <si>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</si>
  <si>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</si>
  <si>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</si>
  <si>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06-12.01.2021</t>
  </si>
  <si>
    <t xml:space="preserve">Январь </t>
  </si>
  <si>
    <t>13-19.01.2021</t>
  </si>
  <si>
    <t xml:space="preserve">Февраль </t>
  </si>
  <si>
    <t>93.32%</t>
  </si>
  <si>
    <t>91.79%</t>
  </si>
  <si>
    <t>20-26.01.2021</t>
  </si>
  <si>
    <t>27-02.02.2021</t>
  </si>
  <si>
    <t>03-09.02.2021</t>
  </si>
  <si>
    <t>10-16.02.2021</t>
  </si>
  <si>
    <t>96.54%</t>
  </si>
  <si>
    <t>675.81%</t>
  </si>
  <si>
    <t>17-23.02.2021</t>
  </si>
  <si>
    <t>86.02%</t>
  </si>
  <si>
    <t>258.06%</t>
  </si>
  <si>
    <t>183.58%</t>
  </si>
  <si>
    <t>24-26.02.2021</t>
  </si>
  <si>
    <t>93.15%</t>
  </si>
  <si>
    <t>372.58%</t>
  </si>
  <si>
    <t>01-05.03.2021</t>
  </si>
  <si>
    <t>08-12.03.2021</t>
  </si>
  <si>
    <t>15-19.03.2021</t>
  </si>
  <si>
    <t>22-26.03.2021</t>
  </si>
  <si>
    <t>29-02.04.2021</t>
  </si>
  <si>
    <t>Продолжительность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</si>
</sst>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\.mm\.yyyy"/>
    <numFmt numFmtId="166" formatCode="dd&quot;.&quot;mm&quot;.&quot;yyyy"/>
  </numFmts>
  <fonts count="12"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  <font/>
    <font>
      <u/>
      <sz val="12.0"/>
      <color rgb="FF0000FF"/>
      <name val="Calibri"/>
    </font>
    <font>
      <color theme="1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sz val="16.0"/>
      <color rgb="FF000000"/>
      <name val="Arial"/>
    </font>
    <font>
      <sz val="11.0"/>
      <color theme="1"/>
      <name val="Arial"/>
    </font>
    <font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2" fontId="3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4" numFmtId="0" xfId="0" applyBorder="1" applyFont="1"/>
    <xf borderId="1" fillId="3" fontId="5" numFmtId="0" xfId="0" applyAlignment="1" applyBorder="1" applyFill="1" applyFont="1">
      <alignment horizontal="center" readingOrder="0" shrinkToFit="0" vertical="center" wrapText="1"/>
    </xf>
    <xf borderId="0" fillId="2" fontId="6" numFmtId="0" xfId="0" applyFont="1"/>
    <xf borderId="4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2" fillId="0" fontId="1" numFmtId="46" xfId="0" applyAlignment="1" applyBorder="1" applyFont="1" applyNumberFormat="1">
      <alignment horizontal="center" readingOrder="0" shrinkToFit="0" vertical="center" wrapText="1"/>
    </xf>
    <xf borderId="0" fillId="2" fontId="6" numFmtId="46" xfId="0" applyFont="1" applyNumberFormat="1"/>
    <xf borderId="0" fillId="0" fontId="6" numFmtId="46" xfId="0" applyFont="1" applyNumberFormat="1"/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0" fillId="2" fontId="6" numFmtId="10" xfId="0" applyFont="1" applyNumberFormat="1"/>
    <xf borderId="0" fillId="0" fontId="6" numFmtId="10" xfId="0" applyFont="1" applyNumberFormat="1"/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wrapText="1"/>
    </xf>
    <xf borderId="7" fillId="7" fontId="1" numFmtId="10" xfId="0" applyAlignment="1" applyBorder="1" applyFont="1" applyNumberFormat="1">
      <alignment horizontal="center" shrinkToFit="0" wrapText="1"/>
    </xf>
    <xf borderId="4" fillId="6" fontId="2" numFmtId="0" xfId="0" applyAlignment="1" applyBorder="1" applyFont="1">
      <alignment horizontal="center" shrinkToFit="0" wrapText="1"/>
    </xf>
    <xf borderId="8" fillId="8" fontId="2" numFmtId="0" xfId="0" applyAlignment="1" applyBorder="1" applyFill="1" applyFont="1">
      <alignment horizontal="center" shrinkToFit="0" wrapText="1"/>
    </xf>
    <xf borderId="4" fillId="9" fontId="2" numFmtId="0" xfId="0" applyAlignment="1" applyBorder="1" applyFill="1" applyFont="1">
      <alignment horizontal="center" shrinkToFit="0" wrapText="1"/>
    </xf>
    <xf borderId="8" fillId="10" fontId="1" numFmtId="21" xfId="0" applyAlignment="1" applyBorder="1" applyFill="1" applyFont="1" applyNumberFormat="1">
      <alignment horizontal="center" shrinkToFit="0" wrapText="1"/>
    </xf>
    <xf borderId="0" fillId="0" fontId="0" numFmtId="0" xfId="0" applyAlignment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shrinkToFit="0" vertical="center" wrapText="1"/>
    </xf>
    <xf borderId="2" fillId="11" fontId="1" numFmtId="0" xfId="0" applyAlignment="1" applyBorder="1" applyFont="1">
      <alignment horizontal="center" readingOrder="0" shrinkToFit="0" vertical="center" wrapText="1"/>
    </xf>
    <xf borderId="5" fillId="11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0" fillId="0" fontId="8" numFmtId="0" xfId="0" applyAlignment="1" applyFont="1">
      <alignment shrinkToFit="0" vertical="center" wrapText="1"/>
    </xf>
    <xf borderId="0" fillId="0" fontId="6" numFmtId="0" xfId="0" applyAlignment="1" applyFont="1">
      <alignment horizontal="center"/>
    </xf>
    <xf borderId="9" fillId="0" fontId="9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2" fontId="0" numFmtId="0" xfId="0" applyBorder="1" applyFont="1"/>
    <xf borderId="5" fillId="4" fontId="0" numFmtId="0" xfId="0" applyAlignment="1" applyBorder="1" applyFont="1">
      <alignment horizontal="center" vertical="bottom"/>
    </xf>
    <xf borderId="0" fillId="0" fontId="10" numFmtId="0" xfId="0" applyFont="1"/>
    <xf borderId="2" fillId="0" fontId="0" numFmtId="0" xfId="0" applyAlignment="1" applyBorder="1" applyFont="1">
      <alignment horizontal="center"/>
    </xf>
    <xf borderId="2" fillId="0" fontId="0" numFmtId="10" xfId="0" applyAlignment="1" applyBorder="1" applyFont="1" applyNumberFormat="1">
      <alignment horizontal="center"/>
    </xf>
    <xf borderId="2" fillId="0" fontId="0" numFmtId="0" xfId="0" applyBorder="1" applyFont="1"/>
    <xf borderId="2" fillId="0" fontId="0" numFmtId="10" xfId="0" applyAlignment="1" applyBorder="1" applyFont="1" applyNumberFormat="1">
      <alignment horizontal="right" shrinkToFit="0" wrapText="1"/>
    </xf>
    <xf borderId="2" fillId="0" fontId="10" numFmtId="46" xfId="0" applyAlignment="1" applyBorder="1" applyFont="1" applyNumberFormat="1">
      <alignment horizontal="right" shrinkToFit="0" wrapText="1"/>
    </xf>
    <xf borderId="2" fillId="0" fontId="0" numFmtId="0" xfId="0" applyAlignment="1" applyBorder="1" applyFont="1">
      <alignment shrinkToFit="0" wrapText="1"/>
    </xf>
    <xf borderId="2" fillId="0" fontId="10" numFmtId="0" xfId="0" applyAlignment="1" applyBorder="1" applyFont="1">
      <alignment horizontal="right" shrinkToFit="0" wrapText="1"/>
    </xf>
    <xf borderId="0" fillId="0" fontId="0" numFmtId="0" xfId="0" applyFont="1"/>
    <xf borderId="13" fillId="2" fontId="0" numFmtId="0" xfId="0" applyBorder="1" applyFont="1"/>
    <xf borderId="12" fillId="12" fontId="0" numFmtId="0" xfId="0" applyBorder="1" applyFill="1" applyFont="1"/>
    <xf borderId="2" fillId="0" fontId="10" numFmtId="165" xfId="0" applyAlignment="1" applyBorder="1" applyFont="1" applyNumberFormat="1">
      <alignment horizontal="center" vertical="bottom"/>
    </xf>
    <xf borderId="2" fillId="0" fontId="10" numFmtId="10" xfId="0" applyAlignment="1" applyBorder="1" applyFont="1" applyNumberFormat="1">
      <alignment horizontal="center" vertical="bottom"/>
    </xf>
    <xf borderId="2" fillId="0" fontId="0" numFmtId="0" xfId="0" applyAlignment="1" applyBorder="1" applyFont="1">
      <alignment horizontal="center" vertical="bottom"/>
    </xf>
    <xf borderId="2" fillId="0" fontId="0" numFmtId="10" xfId="0" applyAlignment="1" applyBorder="1" applyFont="1" applyNumberFormat="1">
      <alignment horizontal="right" shrinkToFit="0" vertical="bottom" wrapText="1"/>
    </xf>
    <xf borderId="2" fillId="0" fontId="10" numFmtId="46" xfId="0" applyAlignment="1" applyBorder="1" applyFont="1" applyNumberFormat="1">
      <alignment horizontal="right" shrinkToFit="0" vertical="bottom" wrapText="1"/>
    </xf>
    <xf borderId="2" fillId="7" fontId="10" numFmtId="0" xfId="0" applyAlignment="1" applyBorder="1" applyFont="1">
      <alignment vertical="bottom"/>
    </xf>
    <xf borderId="2" fillId="7" fontId="10" numFmtId="10" xfId="0" applyAlignment="1" applyBorder="1" applyFont="1" applyNumberFormat="1">
      <alignment vertical="bottom"/>
    </xf>
    <xf borderId="2" fillId="7" fontId="10" numFmtId="46" xfId="0" applyAlignment="1" applyBorder="1" applyFont="1" applyNumberFormat="1">
      <alignment vertical="bottom"/>
    </xf>
    <xf borderId="2" fillId="0" fontId="10" numFmtId="0" xfId="0" applyAlignment="1" applyBorder="1" applyFont="1">
      <alignment vertical="bottom"/>
    </xf>
    <xf borderId="2" fillId="0" fontId="10" numFmtId="10" xfId="0" applyAlignment="1" applyBorder="1" applyFont="1" applyNumberFormat="1">
      <alignment vertical="bottom"/>
    </xf>
    <xf borderId="2" fillId="0" fontId="10" numFmtId="46" xfId="0" applyAlignment="1" applyBorder="1" applyFont="1" applyNumberFormat="1">
      <alignment vertical="bottom"/>
    </xf>
    <xf borderId="12" fillId="12" fontId="10" numFmtId="0" xfId="0" applyBorder="1" applyFont="1"/>
    <xf borderId="2" fillId="11" fontId="0" numFmtId="165" xfId="0" applyAlignment="1" applyBorder="1" applyFont="1" applyNumberFormat="1">
      <alignment horizontal="right" vertical="bottom"/>
    </xf>
    <xf borderId="2" fillId="11" fontId="10" numFmtId="10" xfId="0" applyAlignment="1" applyBorder="1" applyFont="1" applyNumberFormat="1">
      <alignment readingOrder="0" vertical="bottom"/>
    </xf>
    <xf borderId="2" fillId="11" fontId="10" numFmtId="0" xfId="0" applyAlignment="1" applyBorder="1" applyFont="1">
      <alignment readingOrder="0" vertical="bottom"/>
    </xf>
    <xf borderId="2" fillId="11" fontId="10" numFmtId="46" xfId="0" applyAlignment="1" applyBorder="1" applyFont="1" applyNumberFormat="1">
      <alignment vertical="bottom"/>
    </xf>
    <xf borderId="2" fillId="0" fontId="10" numFmtId="0" xfId="0" applyAlignment="1" applyBorder="1" applyFont="1">
      <alignment horizontal="right" readingOrder="0" vertical="bottom"/>
    </xf>
    <xf borderId="2" fillId="0" fontId="10" numFmtId="46" xfId="0" applyAlignment="1" applyBorder="1" applyFont="1" applyNumberFormat="1">
      <alignment horizontal="right" readingOrder="0" vertical="bottom"/>
    </xf>
    <xf borderId="2" fillId="11" fontId="10" numFmtId="10" xfId="0" applyAlignment="1" applyBorder="1" applyFont="1" applyNumberFormat="1">
      <alignment vertical="bottom"/>
    </xf>
    <xf borderId="2" fillId="11" fontId="10" numFmtId="0" xfId="0" applyAlignment="1" applyBorder="1" applyFont="1">
      <alignment vertical="bottom"/>
    </xf>
    <xf borderId="2" fillId="0" fontId="10" numFmtId="0" xfId="0" applyAlignment="1" applyBorder="1" applyFont="1">
      <alignment vertical="bottom"/>
    </xf>
    <xf borderId="2" fillId="0" fontId="10" numFmtId="10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horizontal="right" vertical="bottom"/>
    </xf>
    <xf borderId="2" fillId="0" fontId="10" numFmtId="46" xfId="0" applyAlignment="1" applyBorder="1" applyFont="1" applyNumberFormat="1">
      <alignment horizontal="right" vertical="bottom"/>
    </xf>
    <xf borderId="0" fillId="0" fontId="10" numFmtId="10" xfId="0" applyFont="1" applyNumberFormat="1"/>
    <xf borderId="2" fillId="13" fontId="10" numFmtId="165" xfId="0" applyAlignment="1" applyBorder="1" applyFill="1" applyFont="1" applyNumberFormat="1">
      <alignment vertical="bottom"/>
    </xf>
    <xf borderId="2" fillId="13" fontId="10" numFmtId="10" xfId="0" applyAlignment="1" applyBorder="1" applyFont="1" applyNumberFormat="1">
      <alignment horizontal="right" vertical="bottom"/>
    </xf>
    <xf borderId="2" fillId="13" fontId="10" numFmtId="0" xfId="0" applyAlignment="1" applyBorder="1" applyFont="1">
      <alignment horizontal="right" vertical="bottom"/>
    </xf>
    <xf borderId="2" fillId="13" fontId="10" numFmtId="46" xfId="0" applyAlignment="1" applyBorder="1" applyFont="1" applyNumberFormat="1">
      <alignment horizontal="right" vertical="bottom"/>
    </xf>
    <xf borderId="2" fillId="13" fontId="10" numFmtId="10" xfId="0" applyAlignment="1" applyBorder="1" applyFont="1" applyNumberFormat="1">
      <alignment vertical="bottom"/>
    </xf>
    <xf borderId="2" fillId="13" fontId="10" numFmtId="0" xfId="0" applyAlignment="1" applyBorder="1" applyFont="1">
      <alignment vertical="bottom"/>
    </xf>
    <xf borderId="2" fillId="13" fontId="10" numFmtId="46" xfId="0" applyAlignment="1" applyBorder="1" applyFont="1" applyNumberFormat="1">
      <alignment vertical="bottom"/>
    </xf>
    <xf borderId="2" fillId="13" fontId="10" numFmtId="0" xfId="0" applyAlignment="1" applyBorder="1" applyFont="1">
      <alignment horizontal="right" readingOrder="0" vertical="bottom"/>
    </xf>
    <xf borderId="2" fillId="13" fontId="10" numFmtId="21" xfId="0" applyAlignment="1" applyBorder="1" applyFont="1" applyNumberFormat="1">
      <alignment horizontal="right" readingOrder="0" vertical="bottom"/>
    </xf>
    <xf borderId="2" fillId="7" fontId="0" numFmtId="165" xfId="0" applyAlignment="1" applyBorder="1" applyFont="1" applyNumberFormat="1">
      <alignment horizontal="right" vertical="bottom"/>
    </xf>
    <xf borderId="2" fillId="13" fontId="10" numFmtId="46" xfId="0" applyAlignment="1" applyBorder="1" applyFont="1" applyNumberFormat="1">
      <alignment horizontal="right" readingOrder="0" vertical="bottom"/>
    </xf>
    <xf borderId="0" fillId="0" fontId="10" numFmtId="21" xfId="0" applyFont="1" applyNumberFormat="1"/>
    <xf borderId="2" fillId="7" fontId="10" numFmtId="10" xfId="0" applyAlignment="1" applyBorder="1" applyFont="1" applyNumberFormat="1">
      <alignment horizontal="right" vertical="bottom"/>
    </xf>
    <xf borderId="2" fillId="7" fontId="10" numFmtId="0" xfId="0" applyAlignment="1" applyBorder="1" applyFont="1">
      <alignment horizontal="right" vertical="bottom"/>
    </xf>
    <xf borderId="2" fillId="7" fontId="10" numFmtId="46" xfId="0" applyAlignment="1" applyBorder="1" applyFont="1" applyNumberFormat="1">
      <alignment horizontal="right" vertical="bottom"/>
    </xf>
    <xf borderId="2" fillId="7" fontId="10" numFmtId="10" xfId="0" applyAlignment="1" applyBorder="1" applyFont="1" applyNumberFormat="1">
      <alignment horizontal="center" vertical="bottom"/>
    </xf>
    <xf borderId="2" fillId="7" fontId="10" numFmtId="0" xfId="0" applyAlignment="1" applyBorder="1" applyFont="1">
      <alignment vertical="bottom"/>
    </xf>
    <xf borderId="2" fillId="7" fontId="10" numFmtId="0" xfId="0" applyAlignment="1" applyBorder="1" applyFont="1">
      <alignment horizontal="right" vertical="bottom"/>
    </xf>
    <xf borderId="0" fillId="0" fontId="10" numFmtId="0" xfId="0" applyFont="1"/>
    <xf borderId="0" fillId="11" fontId="10" numFmtId="0" xfId="0" applyAlignment="1" applyFont="1">
      <alignment vertical="bottom"/>
    </xf>
    <xf borderId="0" fillId="11" fontId="10" numFmtId="10" xfId="0" applyAlignment="1" applyFont="1" applyNumberFormat="1">
      <alignment vertical="bottom"/>
    </xf>
    <xf borderId="0" fillId="11" fontId="10" numFmtId="0" xfId="0" applyFont="1"/>
    <xf borderId="0" fillId="11" fontId="10" numFmtId="10" xfId="0" applyFont="1" applyNumberFormat="1"/>
    <xf borderId="2" fillId="0" fontId="10" numFmtId="166" xfId="0" applyAlignment="1" applyBorder="1" applyFont="1" applyNumberFormat="1">
      <alignment horizontal="right" vertical="bottom"/>
    </xf>
    <xf borderId="2" fillId="0" fontId="10" numFmtId="0" xfId="0" applyAlignment="1" applyBorder="1" applyFont="1">
      <alignment vertical="bottom"/>
    </xf>
    <xf borderId="0" fillId="0" fontId="10" numFmtId="46" xfId="0" applyFont="1" applyNumberFormat="1"/>
    <xf borderId="0" fillId="0" fontId="11" numFmtId="0" xfId="0" applyFont="1"/>
    <xf borderId="0" fillId="0" fontId="11" numFmtId="10" xfId="0" applyFont="1" applyNumberFormat="1"/>
    <xf borderId="0" fillId="0" fontId="11" numFmtId="46" xfId="0" applyFont="1" applyNumberFormat="1"/>
    <xf borderId="0" fillId="0" fontId="11" numFmtId="0" xfId="0" applyAlignment="1" applyFont="1">
      <alignment horizontal="center"/>
    </xf>
    <xf borderId="0" fillId="0" fontId="11" numFmtId="10" xfId="0" applyAlignment="1" applyFont="1" applyNumberFormat="1">
      <alignment horizontal="right"/>
    </xf>
    <xf borderId="0" fillId="0" fontId="11" numFmtId="0" xfId="0" applyAlignment="1" applyFont="1">
      <alignment horizontal="right"/>
    </xf>
    <xf borderId="2" fillId="0" fontId="10" numFmtId="165" xfId="0" applyAlignment="1" applyBorder="1" applyFont="1" applyNumberFormat="1">
      <alignment horizontal="center"/>
    </xf>
    <xf borderId="2" fillId="0" fontId="10" numFmtId="10" xfId="0" applyAlignment="1" applyBorder="1" applyFont="1" applyNumberFormat="1">
      <alignment horizontal="center"/>
    </xf>
    <xf borderId="2" fillId="0" fontId="10" numFmtId="10" xfId="0" applyAlignment="1" applyBorder="1" applyFont="1" applyNumberFormat="1">
      <alignment horizontal="right" shrinkToFit="0" wrapText="1"/>
    </xf>
    <xf borderId="2" fillId="0" fontId="10" numFmtId="0" xfId="0" applyAlignment="1" applyBorder="1" applyFont="1">
      <alignment horizontal="center"/>
    </xf>
    <xf borderId="2" fillId="0" fontId="10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center" shrinkToFit="0" wrapText="1"/>
    </xf>
    <xf borderId="0" fillId="11" fontId="10" numFmtId="10" xfId="0" applyAlignment="1" applyFont="1" applyNumberFormat="1">
      <alignment horizontal="right" vertical="bottom"/>
    </xf>
    <xf borderId="2" fillId="11" fontId="10" numFmtId="0" xfId="0" applyAlignment="1" applyBorder="1" applyFont="1">
      <alignment horizontal="right" vertical="bottom"/>
    </xf>
    <xf borderId="2" fillId="11" fontId="10" numFmtId="10" xfId="0" applyAlignment="1" applyBorder="1" applyFont="1" applyNumberFormat="1">
      <alignment horizontal="center" vertical="bottom"/>
    </xf>
    <xf borderId="2" fillId="11" fontId="10" numFmtId="46" xfId="0" applyAlignment="1" applyBorder="1" applyFont="1" applyNumberFormat="1">
      <alignment horizontal="right" vertical="bottom"/>
    </xf>
    <xf borderId="0" fillId="7" fontId="10" numFmtId="10" xfId="0" applyAlignment="1" applyFont="1" applyNumberFormat="1">
      <alignment horizontal="right" vertical="bottom"/>
    </xf>
    <xf borderId="0" fillId="0" fontId="10" numFmtId="0" xfId="0" applyAlignment="1" applyFont="1">
      <alignment horizontal="right"/>
    </xf>
    <xf borderId="0" fillId="0" fontId="0" numFmtId="0" xfId="0" applyAlignment="1" applyFont="1">
      <alignment horizontal="right"/>
    </xf>
    <xf borderId="2" fillId="11" fontId="10" numFmtId="10" xfId="0" applyAlignment="1" applyBorder="1" applyFont="1" applyNumberFormat="1">
      <alignment horizontal="right" vertical="bottom"/>
    </xf>
    <xf borderId="0" fillId="0" fontId="10" numFmtId="3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10" numFmtId="0" xfId="0" applyAlignment="1" applyFont="1">
      <alignment horizontal="center"/>
    </xf>
    <xf borderId="0" fillId="0" fontId="10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'Статистика'!$I$2:$I$7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'Статистика'!$G$8:$G$16</c:f>
            </c:strRef>
          </c:cat>
          <c:val>
            <c:numRef>
              <c:f>'Статистика'!$I$8:$I$16</c:f>
              <c:numCache/>
            </c:numRef>
          </c:val>
          <c:smooth val="0"/>
        </c:ser>
        <c:axId val="592897294"/>
        <c:axId val="692395386"/>
      </c:lineChart>
      <c:catAx>
        <c:axId val="592897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395386"/>
      </c:catAx>
      <c:valAx>
        <c:axId val="692395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897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51406065"/>
        <c:axId val="981081331"/>
      </c:lineChart>
      <c:catAx>
        <c:axId val="45140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081331"/>
      </c:catAx>
      <c:valAx>
        <c:axId val="98108133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51406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'Статистика'!$CT$2:$CT$4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'Статистика'!$CR$5</c:f>
            </c:strRef>
          </c:cat>
          <c:val>
            <c:numRef>
              <c:f>'Статистика'!$CT$5</c:f>
              <c:numCache/>
            </c:numRef>
          </c:val>
          <c:smooth val="0"/>
        </c:ser>
        <c:axId val="1987720040"/>
        <c:axId val="544825601"/>
      </c:lineChart>
      <c:catAx>
        <c:axId val="198772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825601"/>
      </c:catAx>
      <c:valAx>
        <c:axId val="544825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720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'Статистика'!$DG$2:$DG$10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'Статистика'!$DF$11:$DF$16</c:f>
            </c:strRef>
          </c:cat>
          <c:val>
            <c:numRef>
              <c:f>'Статистика'!$DG$11:$DG$16</c:f>
              <c:numCache/>
            </c:numRef>
          </c:val>
          <c:smooth val="0"/>
        </c:ser>
        <c:axId val="1035654755"/>
        <c:axId val="451308426"/>
      </c:lineChart>
      <c:catAx>
        <c:axId val="1035654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308426"/>
      </c:catAx>
      <c:valAx>
        <c:axId val="4513084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654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'Статистика'!$DH$2:$DH$10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'Статистика'!$DF$11:$DF$16</c:f>
            </c:strRef>
          </c:cat>
          <c:val>
            <c:numRef>
              <c:f>'Статистика'!$DH$11:$DH$16</c:f>
              <c:numCache/>
            </c:numRef>
          </c:val>
          <c:smooth val="0"/>
        </c:ser>
        <c:axId val="1728465317"/>
        <c:axId val="2048355031"/>
      </c:lineChart>
      <c:catAx>
        <c:axId val="1728465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355031"/>
      </c:catAx>
      <c:valAx>
        <c:axId val="2048355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465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'Статистика'!$DM$2:$DM$4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'Статистика'!$DL$5:$DL$33</c:f>
            </c:strRef>
          </c:cat>
          <c:val>
            <c:numRef>
              <c:f>'Статистика'!$DM$5:$DM$33</c:f>
              <c:numCache/>
            </c:numRef>
          </c:val>
          <c:smooth val="0"/>
        </c:ser>
        <c:axId val="732333102"/>
        <c:axId val="1931447265"/>
      </c:lineChart>
      <c:catAx>
        <c:axId val="73233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447265"/>
      </c:catAx>
      <c:valAx>
        <c:axId val="193144726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333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'Статистика'!$DN$2:$DN$4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'Статистика'!$DL$5</c:f>
            </c:strRef>
          </c:cat>
          <c:val>
            <c:numRef>
              <c:f>'Статистика'!$DN$5</c:f>
              <c:numCache/>
            </c:numRef>
          </c:val>
          <c:smooth val="0"/>
        </c:ser>
        <c:axId val="1169164654"/>
        <c:axId val="2120392563"/>
      </c:lineChart>
      <c:catAx>
        <c:axId val="1169164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392563"/>
      </c:catAx>
      <c:valAx>
        <c:axId val="2120392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164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54111508"/>
        <c:axId val="1843132638"/>
      </c:lineChart>
      <c:catAx>
        <c:axId val="354111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132638"/>
      </c:catAx>
      <c:valAx>
        <c:axId val="184313263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54111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'Статистика'!$EB$2:$EB$10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'Статистика'!$DZ$11:$DZ$16</c:f>
            </c:strRef>
          </c:cat>
          <c:val>
            <c:numRef>
              <c:f>'Статистика'!$EB$11:$EB$16</c:f>
              <c:numCache/>
            </c:numRef>
          </c:val>
          <c:smooth val="0"/>
        </c:ser>
        <c:axId val="1900742759"/>
        <c:axId val="814143109"/>
      </c:lineChart>
      <c:catAx>
        <c:axId val="1900742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143109"/>
      </c:catAx>
      <c:valAx>
        <c:axId val="814143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742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'Статистика'!$H$2:$H$10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'Статистика'!$G$11:$G$15</c:f>
            </c:strRef>
          </c:cat>
          <c:val>
            <c:numRef>
              <c:f>'Статистика'!$H$11:$H$15</c:f>
              <c:numCache/>
            </c:numRef>
          </c:val>
          <c:smooth val="0"/>
        </c:ser>
        <c:axId val="459523523"/>
        <c:axId val="458865991"/>
      </c:lineChart>
      <c:catAx>
        <c:axId val="459523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865991"/>
      </c:catAx>
      <c:valAx>
        <c:axId val="45886599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523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'Сводная'!$H$1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'Сводная'!$H$2:$H$6</c:f>
              <c:numCache/>
            </c:numRef>
          </c:val>
          <c:smooth val="0"/>
        </c:ser>
        <c:axId val="1932584286"/>
        <c:axId val="2051929828"/>
      </c:lineChart>
      <c:catAx>
        <c:axId val="1932584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929828"/>
      </c:catAx>
      <c:valAx>
        <c:axId val="20519298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584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'Статистика'!$N$2:$N$4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'Статистика'!$M$5</c:f>
            </c:strRef>
          </c:cat>
          <c:val>
            <c:numRef>
              <c:f>'Статистика'!$N$5</c:f>
              <c:numCache/>
            </c:numRef>
          </c:val>
          <c:smooth val="0"/>
        </c:ser>
        <c:axId val="1387806399"/>
        <c:axId val="1957586388"/>
      </c:lineChart>
      <c:catAx>
        <c:axId val="1387806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586388"/>
      </c:catAx>
      <c:valAx>
        <c:axId val="19575863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806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'Сводная'!$G$2:$G$6</c:f>
            </c:strRef>
          </c:cat>
          <c:val>
            <c:numRef>
              <c:f>'Сводная'!$I$2:$I$6</c:f>
              <c:numCache/>
            </c:numRef>
          </c:val>
          <c:smooth val="0"/>
        </c:ser>
        <c:axId val="688658666"/>
        <c:axId val="1359333332"/>
      </c:lineChart>
      <c:catAx>
        <c:axId val="688658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333332"/>
      </c:catAx>
      <c:valAx>
        <c:axId val="135933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658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'Статистика'!$O$2:$O$3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'Статистика'!$M$4:$M$5</c:f>
            </c:strRef>
          </c:cat>
          <c:val>
            <c:numRef>
              <c:f>'Статистика'!$O$4:$O$5</c:f>
              <c:numCache/>
            </c:numRef>
          </c:val>
          <c:smooth val="0"/>
        </c:ser>
        <c:axId val="1420426899"/>
        <c:axId val="1958208171"/>
      </c:lineChart>
      <c:catAx>
        <c:axId val="142042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208171"/>
      </c:catAx>
      <c:valAx>
        <c:axId val="1958208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426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'Статистика'!$AD$2:$AD$10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'Статистика'!$AC$11:$AC$16</c:f>
            </c:strRef>
          </c:cat>
          <c:val>
            <c:numRef>
              <c:f>'Статистика'!$AD$11:$AD$16</c:f>
              <c:numCache/>
            </c:numRef>
          </c:val>
          <c:smooth val="0"/>
        </c:ser>
        <c:axId val="2024957839"/>
        <c:axId val="307434000"/>
      </c:lineChart>
      <c:catAx>
        <c:axId val="202495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434000"/>
      </c:catAx>
      <c:valAx>
        <c:axId val="3074340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957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'Статистика'!$AE$2:$AE$8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'Статистика'!$AC$9:$AC$33</c:f>
            </c:strRef>
          </c:cat>
          <c:val>
            <c:numRef>
              <c:f>'Статистика'!$AE$9:$AE$16</c:f>
              <c:numCache/>
            </c:numRef>
          </c:val>
          <c:smooth val="0"/>
        </c:ser>
        <c:axId val="1745189198"/>
        <c:axId val="348137436"/>
      </c:lineChart>
      <c:catAx>
        <c:axId val="1745189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137436"/>
      </c:catAx>
      <c:valAx>
        <c:axId val="348137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189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'Статистика'!$AJ$2:$AJ$4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'Статистика'!$AI$5</c:f>
            </c:strRef>
          </c:cat>
          <c:val>
            <c:numRef>
              <c:f>'Статистика'!$AJ$5</c:f>
              <c:numCache/>
            </c:numRef>
          </c:val>
          <c:smooth val="0"/>
        </c:ser>
        <c:axId val="1960122601"/>
        <c:axId val="514460811"/>
      </c:lineChart>
      <c:catAx>
        <c:axId val="1960122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460811"/>
      </c:catAx>
      <c:valAx>
        <c:axId val="5144608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122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'Статистика'!$AK$2:$AK$3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'Статистика'!$AI$4:$AI$5</c:f>
            </c:strRef>
          </c:cat>
          <c:val>
            <c:numRef>
              <c:f>'Статистика'!$AK$4:$AK$5</c:f>
              <c:numCache/>
            </c:numRef>
          </c:val>
          <c:smooth val="0"/>
        </c:ser>
        <c:axId val="52251742"/>
        <c:axId val="1564448694"/>
      </c:lineChart>
      <c:catAx>
        <c:axId val="52251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448694"/>
      </c:catAx>
      <c:valAx>
        <c:axId val="1564448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51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15924574"/>
        <c:axId val="1767426513"/>
      </c:lineChart>
      <c:catAx>
        <c:axId val="1715924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426513"/>
      </c:catAx>
      <c:valAx>
        <c:axId val="17674265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15924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'Статистика'!$CN$2:$CN$10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'Статистика'!$CL$11:$CL$16</c:f>
            </c:strRef>
          </c:cat>
          <c:val>
            <c:numRef>
              <c:f>'Статистика'!$CN$11:$CN$33</c:f>
              <c:numCache/>
            </c:numRef>
          </c:val>
          <c:smooth val="0"/>
        </c:ser>
        <c:axId val="958659218"/>
        <c:axId val="1410489338"/>
      </c:lineChart>
      <c:catAx>
        <c:axId val="958659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489338"/>
      </c:catAx>
      <c:valAx>
        <c:axId val="1410489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659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495300</xdr:colOff>
      <xdr:row>17</xdr:row>
      <xdr:rowOff>0</xdr:rowOff>
    </xdr:from>
    <xdr:ext cx="2257425" cy="30003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5</xdr:row>
      <xdr:rowOff>171450</xdr:rowOff>
    </xdr:from>
    <xdr:ext cx="2257425" cy="30003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676275</xdr:colOff>
      <xdr:row>5</xdr:row>
      <xdr:rowOff>171450</xdr:rowOff>
    </xdr:from>
    <xdr:ext cx="2257425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476250</xdr:colOff>
      <xdr:row>17</xdr:row>
      <xdr:rowOff>0</xdr:rowOff>
    </xdr:from>
    <xdr:ext cx="2257425" cy="30003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30</xdr:col>
      <xdr:colOff>523875</xdr:colOff>
      <xdr:row>17</xdr:row>
      <xdr:rowOff>0</xdr:rowOff>
    </xdr:from>
    <xdr:ext cx="2257425" cy="30003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34</xdr:col>
      <xdr:colOff>38100</xdr:colOff>
      <xdr:row>5</xdr:row>
      <xdr:rowOff>171450</xdr:rowOff>
    </xdr:from>
    <xdr:ext cx="2257425" cy="30003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714375</xdr:colOff>
      <xdr:row>5</xdr:row>
      <xdr:rowOff>171450</xdr:rowOff>
    </xdr:from>
    <xdr:ext cx="2257425" cy="30003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88</xdr:col>
      <xdr:colOff>323850</xdr:colOff>
      <xdr:row>17</xdr:row>
      <xdr:rowOff>0</xdr:rowOff>
    </xdr:from>
    <xdr:ext cx="2257425" cy="30003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91</xdr:col>
      <xdr:colOff>514350</xdr:colOff>
      <xdr:row>17</xdr:row>
      <xdr:rowOff>0</xdr:rowOff>
    </xdr:from>
    <xdr:ext cx="2257425" cy="30003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95</xdr:col>
      <xdr:colOff>28575</xdr:colOff>
      <xdr:row>5</xdr:row>
      <xdr:rowOff>171450</xdr:rowOff>
    </xdr:from>
    <xdr:ext cx="2257425" cy="30003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97</xdr:col>
      <xdr:colOff>723900</xdr:colOff>
      <xdr:row>5</xdr:row>
      <xdr:rowOff>171450</xdr:rowOff>
    </xdr:from>
    <xdr:ext cx="2257425" cy="30003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108</xdr:col>
      <xdr:colOff>476250</xdr:colOff>
      <xdr:row>17</xdr:row>
      <xdr:rowOff>0</xdr:rowOff>
    </xdr:from>
    <xdr:ext cx="2257425" cy="30003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111</xdr:col>
      <xdr:colOff>542925</xdr:colOff>
      <xdr:row>17</xdr:row>
      <xdr:rowOff>0</xdr:rowOff>
    </xdr:from>
    <xdr:ext cx="2257425" cy="30003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115</xdr:col>
      <xdr:colOff>28575</xdr:colOff>
      <xdr:row>5</xdr:row>
      <xdr:rowOff>171450</xdr:rowOff>
    </xdr:from>
    <xdr:ext cx="2257425" cy="3000375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117</xdr:col>
      <xdr:colOff>714375</xdr:colOff>
      <xdr:row>5</xdr:row>
      <xdr:rowOff>171450</xdr:rowOff>
    </xdr:from>
    <xdr:ext cx="2257425" cy="30003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128</xdr:col>
      <xdr:colOff>400050</xdr:colOff>
      <xdr:row>17</xdr:row>
      <xdr:rowOff>0</xdr:rowOff>
    </xdr:from>
    <xdr:ext cx="2257425" cy="300037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131</xdr:col>
      <xdr:colOff>514350</xdr:colOff>
      <xdr:row>17</xdr:row>
      <xdr:rowOff>0</xdr:rowOff>
    </xdr:from>
    <xdr:ext cx="2257425" cy="30003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0</xdr:colOff>
      <xdr:row>17</xdr:row>
      <xdr:rowOff>0</xdr:rowOff>
    </xdr:from>
    <xdr:ext cx="2257425" cy="30003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7</xdr:row>
      <xdr:rowOff>0</xdr:rowOff>
    </xdr:from>
    <xdr:ext cx="3752850" cy="353377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7</xdr:row>
      <xdr:rowOff>0</xdr:rowOff>
    </xdr:from>
    <xdr:ext cx="3752850" cy="353377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3685589" TargetMode="External"/><Relationship Id="rId2" Type="http://schemas.openxmlformats.org/officeDocument/2006/relationships/hyperlink" Target="https://tzk100.amocrm.ru/companies/detail/3161596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28290527" TargetMode="External"/><Relationship Id="rId2" Type="http://schemas.openxmlformats.org/officeDocument/2006/relationships/hyperlink" Target="https://tzk100.amocrm.ru/companies/detail/44552147" TargetMode="External"/><Relationship Id="rId3" Type="http://schemas.openxmlformats.org/officeDocument/2006/relationships/hyperlink" Target="https://tzk100.amocrm.ru/companies/detail/26248297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19988553" TargetMode="External"/><Relationship Id="rId2" Type="http://schemas.openxmlformats.org/officeDocument/2006/relationships/hyperlink" Target="https://tzk100.amocrm.ru/companies/detail/45532139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8.13"/>
    <col customWidth="1" min="2" max="3" width="3.38"/>
    <col customWidth="1" min="4" max="4" width="46.5"/>
    <col customWidth="1" min="5" max="36" width="11.0"/>
  </cols>
  <sheetData>
    <row r="1" ht="17.25" customHeight="1">
      <c r="A1" s="1"/>
      <c r="B1" s="2" t="s">
        <v>0</v>
      </c>
      <c r="C1" s="2" t="s">
        <v>1</v>
      </c>
      <c r="D1" s="3" t="s">
        <v>2</v>
      </c>
      <c r="E1" s="4">
        <v>44259.0</v>
      </c>
      <c r="F1" s="5"/>
      <c r="G1" s="4">
        <v>44266.0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36.0" customHeight="1">
      <c r="A2" s="7"/>
      <c r="B2" s="8"/>
      <c r="C2" s="8"/>
      <c r="D2" s="2" t="s">
        <v>3</v>
      </c>
      <c r="E2" s="9" t="s">
        <v>4</v>
      </c>
      <c r="F2" s="10"/>
      <c r="G2" s="9" t="s">
        <v>5</v>
      </c>
      <c r="H2" s="10"/>
    </row>
    <row r="3" ht="36.0" customHeight="1">
      <c r="A3" s="7"/>
      <c r="B3" s="11"/>
      <c r="C3" s="11"/>
      <c r="D3" s="11"/>
      <c r="E3" s="11"/>
      <c r="F3" s="10"/>
      <c r="G3" s="11"/>
      <c r="H3" s="10"/>
    </row>
    <row r="4" ht="18.75" customHeight="1">
      <c r="A4" s="12"/>
      <c r="B4" s="13" t="s">
        <v>6</v>
      </c>
      <c r="C4" s="14"/>
      <c r="D4" s="15"/>
      <c r="E4" s="16">
        <v>6.828703703703704E-4</v>
      </c>
      <c r="F4" s="17"/>
      <c r="G4" s="16">
        <v>0.0018402777777777777</v>
      </c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ht="19.5" customHeight="1">
      <c r="A5" s="2" t="s">
        <v>7</v>
      </c>
      <c r="B5" s="19">
        <v>1.0</v>
      </c>
      <c r="C5" s="19">
        <v>1.0</v>
      </c>
      <c r="D5" s="19" t="s">
        <v>8</v>
      </c>
      <c r="E5" s="20">
        <v>1.0</v>
      </c>
      <c r="F5" s="10"/>
      <c r="G5" s="20">
        <v>1.0</v>
      </c>
      <c r="H5" s="10"/>
    </row>
    <row r="6" ht="15.0" customHeight="1">
      <c r="A6" s="8"/>
      <c r="B6" s="19">
        <v>1.0</v>
      </c>
      <c r="C6" s="19">
        <v>2.0</v>
      </c>
      <c r="D6" s="19" t="s">
        <v>9</v>
      </c>
      <c r="E6" s="20">
        <v>1.0</v>
      </c>
      <c r="F6" s="10"/>
      <c r="G6" s="20">
        <v>1.0</v>
      </c>
      <c r="H6" s="10"/>
    </row>
    <row r="7" ht="15.0" customHeight="1">
      <c r="A7" s="8"/>
      <c r="B7" s="19">
        <v>1.0</v>
      </c>
      <c r="C7" s="19">
        <v>3.0</v>
      </c>
      <c r="D7" s="19" t="s">
        <v>10</v>
      </c>
      <c r="E7" s="20">
        <v>1.0</v>
      </c>
      <c r="F7" s="10"/>
      <c r="G7" s="20">
        <v>1.0</v>
      </c>
      <c r="H7" s="10"/>
    </row>
    <row r="8" ht="15.0" customHeight="1">
      <c r="A8" s="8"/>
      <c r="B8" s="19">
        <v>1.0</v>
      </c>
      <c r="C8" s="19">
        <v>4.0</v>
      </c>
      <c r="D8" s="19" t="s">
        <v>11</v>
      </c>
      <c r="E8" s="20">
        <v>1.0</v>
      </c>
      <c r="F8" s="10"/>
      <c r="G8" s="20">
        <v>1.0</v>
      </c>
      <c r="H8" s="10"/>
    </row>
    <row r="9" ht="15.0" customHeight="1">
      <c r="A9" s="8"/>
      <c r="B9" s="19">
        <v>1.0</v>
      </c>
      <c r="C9" s="19">
        <v>5.0</v>
      </c>
      <c r="D9" s="19" t="s">
        <v>12</v>
      </c>
      <c r="E9" s="20">
        <v>1.0</v>
      </c>
      <c r="F9" s="10"/>
      <c r="G9" s="20">
        <v>1.0</v>
      </c>
      <c r="H9" s="10"/>
    </row>
    <row r="10" ht="18.75" customHeight="1">
      <c r="A10" s="8"/>
      <c r="B10" s="19">
        <v>1.0</v>
      </c>
      <c r="C10" s="19">
        <v>6.0</v>
      </c>
      <c r="D10" s="19" t="s">
        <v>13</v>
      </c>
      <c r="E10" s="20">
        <v>1.0</v>
      </c>
      <c r="F10" s="10"/>
      <c r="G10" s="20">
        <v>1.0</v>
      </c>
      <c r="H10" s="10"/>
    </row>
    <row r="11" ht="17.25" customHeight="1">
      <c r="A11" s="8"/>
      <c r="B11" s="19">
        <v>1.0</v>
      </c>
      <c r="C11" s="19">
        <v>7.0</v>
      </c>
      <c r="D11" s="19" t="s">
        <v>14</v>
      </c>
      <c r="E11" s="20">
        <v>1.0</v>
      </c>
      <c r="F11" s="10"/>
      <c r="G11" s="20">
        <v>1.0</v>
      </c>
      <c r="H11" s="10"/>
    </row>
    <row r="12" ht="18.75" customHeight="1">
      <c r="A12" s="8"/>
      <c r="B12" s="19">
        <v>1.0</v>
      </c>
      <c r="C12" s="19">
        <v>8.0</v>
      </c>
      <c r="D12" s="19" t="s">
        <v>15</v>
      </c>
      <c r="E12" s="20">
        <v>1.0</v>
      </c>
      <c r="F12" s="10"/>
      <c r="G12" s="20">
        <v>1.0</v>
      </c>
      <c r="H12" s="10"/>
    </row>
    <row r="13" ht="19.5" customHeight="1">
      <c r="A13" s="8"/>
      <c r="B13" s="19">
        <v>1.0</v>
      </c>
      <c r="C13" s="19">
        <v>9.0</v>
      </c>
      <c r="D13" s="19" t="s">
        <v>16</v>
      </c>
      <c r="E13" s="20">
        <v>1.0</v>
      </c>
      <c r="F13" s="10"/>
      <c r="G13" s="20">
        <v>1.0</v>
      </c>
      <c r="H13" s="10"/>
    </row>
    <row r="14" ht="44.25" customHeight="1">
      <c r="A14" s="8"/>
      <c r="B14" s="21">
        <v>10.0</v>
      </c>
      <c r="C14" s="19">
        <v>10.0</v>
      </c>
      <c r="D14" s="19" t="s">
        <v>17</v>
      </c>
      <c r="E14" s="22">
        <v>0.0</v>
      </c>
      <c r="F14" s="10"/>
      <c r="G14" s="22">
        <v>0.0</v>
      </c>
      <c r="H14" s="10"/>
    </row>
    <row r="15" ht="45.0" customHeight="1">
      <c r="A15" s="8"/>
      <c r="B15" s="19">
        <v>1.0</v>
      </c>
      <c r="C15" s="19">
        <v>11.0</v>
      </c>
      <c r="D15" s="19" t="s">
        <v>18</v>
      </c>
      <c r="E15" s="20">
        <v>1.0</v>
      </c>
      <c r="F15" s="10"/>
      <c r="G15" s="20">
        <v>1.0</v>
      </c>
      <c r="H15" s="10"/>
      <c r="I15" s="23"/>
    </row>
    <row r="16" ht="18.0" customHeight="1">
      <c r="A16" s="8"/>
      <c r="B16" s="19">
        <v>1.0</v>
      </c>
      <c r="C16" s="19">
        <v>12.0</v>
      </c>
      <c r="D16" s="19" t="s">
        <v>19</v>
      </c>
      <c r="E16" s="22">
        <v>0.0</v>
      </c>
      <c r="F16" s="10"/>
      <c r="G16" s="20">
        <v>1.0</v>
      </c>
      <c r="H16" s="10"/>
    </row>
    <row r="17" ht="15.0" customHeight="1">
      <c r="A17" s="8"/>
      <c r="B17" s="19">
        <v>1.0</v>
      </c>
      <c r="C17" s="19">
        <v>13.0</v>
      </c>
      <c r="D17" s="19" t="s">
        <v>20</v>
      </c>
      <c r="E17" s="20">
        <v>1.0</v>
      </c>
      <c r="F17" s="10"/>
      <c r="G17" s="20">
        <v>1.0</v>
      </c>
      <c r="H17" s="10"/>
    </row>
    <row r="18" ht="15.0" customHeight="1">
      <c r="A18" s="8"/>
      <c r="B18" s="19">
        <v>1.0</v>
      </c>
      <c r="C18" s="19">
        <v>14.0</v>
      </c>
      <c r="D18" s="19" t="s">
        <v>21</v>
      </c>
      <c r="E18" s="20">
        <v>1.0</v>
      </c>
      <c r="F18" s="10"/>
      <c r="G18" s="20">
        <v>1.0</v>
      </c>
      <c r="H18" s="10"/>
    </row>
    <row r="19" ht="28.5" customHeight="1">
      <c r="A19" s="8"/>
      <c r="B19" s="19">
        <v>5.0</v>
      </c>
      <c r="C19" s="19">
        <v>15.0</v>
      </c>
      <c r="D19" s="19" t="s">
        <v>22</v>
      </c>
      <c r="E19" s="20">
        <v>5.0</v>
      </c>
      <c r="F19" s="10"/>
      <c r="G19" s="20">
        <v>5.0</v>
      </c>
      <c r="H19" s="10"/>
    </row>
    <row r="20" ht="19.5" customHeight="1">
      <c r="A20" s="8"/>
      <c r="B20" s="19">
        <v>1.0</v>
      </c>
      <c r="C20" s="19">
        <v>16.0</v>
      </c>
      <c r="D20" s="19" t="s">
        <v>23</v>
      </c>
      <c r="E20" s="20">
        <v>1.0</v>
      </c>
      <c r="F20" s="10"/>
      <c r="G20" s="20">
        <v>1.0</v>
      </c>
      <c r="H20" s="10"/>
    </row>
    <row r="21" ht="15.75" customHeight="1">
      <c r="A21" s="8"/>
      <c r="B21" s="19">
        <v>1.0</v>
      </c>
      <c r="C21" s="19">
        <v>17.0</v>
      </c>
      <c r="D21" s="19" t="s">
        <v>24</v>
      </c>
      <c r="E21" s="20">
        <v>1.0</v>
      </c>
      <c r="F21" s="10"/>
      <c r="G21" s="20">
        <v>1.0</v>
      </c>
      <c r="H21" s="10"/>
    </row>
    <row r="22" ht="15.75" customHeight="1">
      <c r="A22" s="8"/>
      <c r="B22" s="19">
        <v>1.0</v>
      </c>
      <c r="C22" s="19">
        <v>18.0</v>
      </c>
      <c r="D22" s="19" t="s">
        <v>25</v>
      </c>
      <c r="E22" s="20">
        <v>1.0</v>
      </c>
      <c r="F22" s="10"/>
      <c r="G22" s="20">
        <v>1.0</v>
      </c>
      <c r="H22" s="10"/>
    </row>
    <row r="23" ht="15.75" customHeight="1">
      <c r="A23" s="8"/>
      <c r="B23" s="19">
        <v>1.0</v>
      </c>
      <c r="C23" s="19">
        <v>19.0</v>
      </c>
      <c r="D23" s="19" t="s">
        <v>26</v>
      </c>
      <c r="E23" s="20">
        <v>1.0</v>
      </c>
      <c r="F23" s="10"/>
      <c r="G23" s="20">
        <v>1.0</v>
      </c>
      <c r="H23" s="10"/>
    </row>
    <row r="24" ht="15.75" customHeight="1">
      <c r="A24" s="8"/>
      <c r="B24" s="19">
        <v>4.0</v>
      </c>
      <c r="C24" s="19">
        <v>20.0</v>
      </c>
      <c r="D24" s="19" t="s">
        <v>27</v>
      </c>
      <c r="E24" s="20">
        <v>4.0</v>
      </c>
      <c r="F24" s="10"/>
      <c r="G24" s="20">
        <v>4.0</v>
      </c>
      <c r="H24" s="10"/>
    </row>
    <row r="25" ht="35.25" customHeight="1">
      <c r="A25" s="8"/>
      <c r="B25" s="19">
        <v>5.0</v>
      </c>
      <c r="C25" s="19">
        <v>21.0</v>
      </c>
      <c r="D25" s="19" t="s">
        <v>28</v>
      </c>
      <c r="E25" s="20">
        <v>5.0</v>
      </c>
      <c r="F25" s="10"/>
      <c r="G25" s="20">
        <v>5.0</v>
      </c>
      <c r="H25" s="10"/>
    </row>
    <row r="26" ht="16.5" customHeight="1">
      <c r="A26" s="8"/>
      <c r="B26" s="19">
        <v>1.0</v>
      </c>
      <c r="C26" s="19">
        <v>22.0</v>
      </c>
      <c r="D26" s="19" t="s">
        <v>29</v>
      </c>
      <c r="E26" s="20">
        <v>1.0</v>
      </c>
      <c r="F26" s="10"/>
      <c r="G26" s="20">
        <v>1.0</v>
      </c>
      <c r="H26" s="10"/>
    </row>
    <row r="27" ht="16.5" customHeight="1">
      <c r="A27" s="8"/>
      <c r="B27" s="19">
        <v>1.0</v>
      </c>
      <c r="C27" s="19">
        <v>23.0</v>
      </c>
      <c r="D27" s="19" t="s">
        <v>30</v>
      </c>
      <c r="E27" s="20">
        <v>1.0</v>
      </c>
      <c r="F27" s="10"/>
      <c r="G27" s="20">
        <v>1.0</v>
      </c>
      <c r="H27" s="10"/>
    </row>
    <row r="28" ht="16.5" customHeight="1">
      <c r="A28" s="8"/>
      <c r="B28" s="19">
        <v>1.0</v>
      </c>
      <c r="C28" s="19">
        <v>24.0</v>
      </c>
      <c r="D28" s="19" t="s">
        <v>31</v>
      </c>
      <c r="E28" s="20">
        <v>1.0</v>
      </c>
      <c r="F28" s="10"/>
      <c r="G28" s="20">
        <v>1.0</v>
      </c>
      <c r="H28" s="10"/>
    </row>
    <row r="29" ht="16.5" customHeight="1">
      <c r="A29" s="8"/>
      <c r="B29" s="19">
        <v>1.0</v>
      </c>
      <c r="C29" s="19">
        <v>25.0</v>
      </c>
      <c r="D29" s="19" t="s">
        <v>32</v>
      </c>
      <c r="E29" s="20">
        <v>1.0</v>
      </c>
      <c r="F29" s="10"/>
      <c r="G29" s="20">
        <v>1.0</v>
      </c>
      <c r="H29" s="10"/>
    </row>
    <row r="30" ht="16.5" customHeight="1">
      <c r="A30" s="8"/>
      <c r="B30" s="19">
        <v>4.0</v>
      </c>
      <c r="C30" s="19">
        <v>26.0</v>
      </c>
      <c r="D30" s="19" t="s">
        <v>33</v>
      </c>
      <c r="E30" s="20">
        <v>4.0</v>
      </c>
      <c r="F30" s="10"/>
      <c r="G30" s="20">
        <v>4.0</v>
      </c>
      <c r="H30" s="10"/>
    </row>
    <row r="31" ht="16.5" customHeight="1">
      <c r="A31" s="8"/>
      <c r="B31" s="19">
        <v>5.0</v>
      </c>
      <c r="C31" s="19">
        <v>27.0</v>
      </c>
      <c r="D31" s="19" t="s">
        <v>34</v>
      </c>
      <c r="E31" s="20">
        <v>5.0</v>
      </c>
      <c r="F31" s="10"/>
      <c r="G31" s="20">
        <v>5.0</v>
      </c>
      <c r="H31" s="10"/>
    </row>
    <row r="32" ht="18.75" customHeight="1">
      <c r="A32" s="8"/>
      <c r="B32" s="19">
        <v>5.0</v>
      </c>
      <c r="C32" s="19">
        <v>28.0</v>
      </c>
      <c r="D32" s="19" t="s">
        <v>35</v>
      </c>
      <c r="E32" s="20">
        <v>5.0</v>
      </c>
      <c r="F32" s="10"/>
      <c r="G32" s="20">
        <v>5.0</v>
      </c>
      <c r="H32" s="10"/>
    </row>
    <row r="33" ht="18.75" customHeight="1">
      <c r="A33" s="8"/>
      <c r="B33" s="19">
        <v>1.0</v>
      </c>
      <c r="C33" s="19">
        <v>29.0</v>
      </c>
      <c r="D33" s="19" t="s">
        <v>36</v>
      </c>
      <c r="E33" s="20">
        <v>1.0</v>
      </c>
      <c r="F33" s="10"/>
      <c r="G33" s="20">
        <v>1.0</v>
      </c>
      <c r="H33" s="10"/>
    </row>
    <row r="34" ht="18.75" customHeight="1">
      <c r="A34" s="8"/>
      <c r="B34" s="19">
        <v>1.0</v>
      </c>
      <c r="C34" s="19">
        <v>30.0</v>
      </c>
      <c r="D34" s="19" t="s">
        <v>37</v>
      </c>
      <c r="E34" s="20">
        <v>1.0</v>
      </c>
      <c r="F34" s="10"/>
      <c r="G34" s="20">
        <v>1.0</v>
      </c>
      <c r="H34" s="10"/>
    </row>
    <row r="35" ht="18.75" customHeight="1">
      <c r="A35" s="11"/>
      <c r="B35" s="19">
        <v>1.0</v>
      </c>
      <c r="C35" s="19">
        <v>31.0</v>
      </c>
      <c r="D35" s="19" t="s">
        <v>38</v>
      </c>
      <c r="E35" s="20">
        <v>1.0</v>
      </c>
      <c r="F35" s="10"/>
      <c r="G35" s="20">
        <v>1.0</v>
      </c>
      <c r="H35" s="10"/>
    </row>
    <row r="36" ht="15.75" customHeight="1">
      <c r="A36" s="24"/>
      <c r="B36" s="25">
        <f>SUM(B5:B35)</f>
        <v>62</v>
      </c>
      <c r="C36" s="26"/>
      <c r="D36" s="26" t="s">
        <v>39</v>
      </c>
      <c r="E36" s="27">
        <f>SUM(E5:E35)</f>
        <v>51</v>
      </c>
      <c r="F36" s="10"/>
      <c r="G36" s="27">
        <f>SUM(G5:G35)</f>
        <v>52</v>
      </c>
      <c r="H36" s="10"/>
    </row>
    <row r="37" ht="15.75" customHeight="1">
      <c r="A37" s="28" t="s">
        <v>40</v>
      </c>
      <c r="B37" s="14"/>
      <c r="C37" s="14"/>
      <c r="D37" s="15"/>
      <c r="E37" s="20">
        <v>62.0</v>
      </c>
      <c r="F37" s="10"/>
      <c r="G37" s="20">
        <v>62.0</v>
      </c>
      <c r="H37" s="10"/>
    </row>
    <row r="38" ht="15.75" customHeight="1">
      <c r="A38" s="28" t="s">
        <v>41</v>
      </c>
      <c r="B38" s="14"/>
      <c r="C38" s="14"/>
      <c r="D38" s="15"/>
      <c r="E38" s="29">
        <f>E36/E37</f>
        <v>0.8225806452</v>
      </c>
      <c r="F38" s="30"/>
      <c r="G38" s="29">
        <f>G36/G37</f>
        <v>0.8387096774</v>
      </c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ht="15.75" customHeight="1">
      <c r="A39" s="28" t="s">
        <v>42</v>
      </c>
      <c r="B39" s="14"/>
      <c r="C39" s="14"/>
      <c r="D39" s="15"/>
      <c r="E39" s="27">
        <f>E37-E36</f>
        <v>11</v>
      </c>
      <c r="F39" s="10"/>
      <c r="G39" s="27">
        <f>G37-G36</f>
        <v>10</v>
      </c>
      <c r="H39" s="10"/>
    </row>
    <row r="40" ht="102.0" customHeight="1">
      <c r="A40" s="28" t="s">
        <v>43</v>
      </c>
      <c r="B40" s="14"/>
      <c r="C40" s="14"/>
      <c r="D40" s="15"/>
      <c r="E40" s="20" t="s">
        <v>44</v>
      </c>
      <c r="F40" s="10"/>
      <c r="G40" s="20" t="s">
        <v>45</v>
      </c>
      <c r="H40" s="10"/>
    </row>
    <row r="41" ht="21.75" customHeight="1">
      <c r="A41" s="28" t="s">
        <v>46</v>
      </c>
      <c r="B41" s="14"/>
      <c r="C41" s="14"/>
      <c r="D41" s="15"/>
      <c r="E41" s="20" t="s">
        <v>47</v>
      </c>
      <c r="F41" s="10"/>
      <c r="G41" s="20" t="s">
        <v>47</v>
      </c>
      <c r="H41" s="10"/>
    </row>
    <row r="42" ht="15.75" customHeight="1">
      <c r="A42" s="28" t="s">
        <v>48</v>
      </c>
      <c r="B42" s="14"/>
      <c r="C42" s="14"/>
      <c r="D42" s="15"/>
      <c r="E42" s="27"/>
      <c r="F42" s="10"/>
      <c r="G42" s="27"/>
      <c r="H42" s="10"/>
    </row>
    <row r="43" ht="15.75" customHeight="1">
      <c r="A43" s="28" t="s">
        <v>49</v>
      </c>
      <c r="B43" s="14"/>
      <c r="C43" s="14"/>
      <c r="D43" s="15"/>
      <c r="E43" s="27"/>
      <c r="F43" s="10"/>
      <c r="G43" s="27"/>
      <c r="H43" s="10"/>
    </row>
    <row r="44" ht="15.75" customHeight="1">
      <c r="A44" s="28" t="s">
        <v>50</v>
      </c>
      <c r="B44" s="14"/>
      <c r="C44" s="14"/>
      <c r="D44" s="15"/>
      <c r="E44" s="27"/>
      <c r="F44" s="10"/>
      <c r="G44" s="27"/>
      <c r="H44" s="10"/>
    </row>
    <row r="45" ht="18.0" customHeight="1">
      <c r="A45" s="28" t="s">
        <v>51</v>
      </c>
      <c r="B45" s="14"/>
      <c r="C45" s="14"/>
      <c r="D45" s="15"/>
      <c r="E45" s="20" t="s">
        <v>52</v>
      </c>
      <c r="F45" s="10"/>
      <c r="G45" s="20" t="s">
        <v>52</v>
      </c>
      <c r="H45" s="10"/>
    </row>
    <row r="46" ht="15.75" customHeight="1">
      <c r="A46" s="28" t="s">
        <v>53</v>
      </c>
      <c r="B46" s="14"/>
      <c r="C46" s="14"/>
      <c r="D46" s="15"/>
      <c r="E46" s="32">
        <v>44392.0</v>
      </c>
      <c r="F46" s="10"/>
      <c r="G46" s="32">
        <v>44288.0</v>
      </c>
      <c r="H46" s="10"/>
    </row>
    <row r="47" ht="15.75" customHeight="1">
      <c r="D47" s="33"/>
      <c r="E47" s="34" t="s">
        <v>54</v>
      </c>
      <c r="F47" s="35">
        <f>AVERAGE(E38)</f>
        <v>0.8225806452</v>
      </c>
      <c r="G47" s="34" t="s">
        <v>54</v>
      </c>
      <c r="H47" s="35">
        <f>AVERAGE(G38)</f>
        <v>0.8387096774</v>
      </c>
    </row>
    <row r="48" ht="15.75" customHeight="1">
      <c r="D48" s="33"/>
      <c r="E48" s="36" t="s">
        <v>55</v>
      </c>
      <c r="F48" s="37">
        <f>COUNTA(E2)</f>
        <v>1</v>
      </c>
      <c r="G48" s="36" t="s">
        <v>55</v>
      </c>
      <c r="H48" s="37">
        <f>COUNTA(G2)</f>
        <v>1</v>
      </c>
    </row>
    <row r="49" ht="15.75" customHeight="1">
      <c r="D49" s="33"/>
      <c r="E49" s="38" t="s">
        <v>56</v>
      </c>
      <c r="F49" s="39">
        <f>SUM(E4)</f>
        <v>0.0006828703704</v>
      </c>
      <c r="G49" s="38" t="s">
        <v>56</v>
      </c>
      <c r="H49" s="39">
        <f>SUM(G4)</f>
        <v>0.001840277778</v>
      </c>
    </row>
    <row r="50" ht="15.75" customHeight="1">
      <c r="D50" s="33"/>
    </row>
    <row r="51" ht="15.75" customHeight="1">
      <c r="D51" s="33"/>
    </row>
    <row r="52" ht="15.75" customHeight="1">
      <c r="D52" s="33"/>
    </row>
    <row r="53" ht="15.75" customHeight="1">
      <c r="D53" s="33"/>
    </row>
    <row r="54" ht="15.75" customHeight="1">
      <c r="D54" s="33"/>
    </row>
    <row r="55" ht="15.75" customHeight="1">
      <c r="D55" s="33"/>
    </row>
    <row r="56" ht="15.75" customHeight="1">
      <c r="D56" s="33"/>
    </row>
    <row r="57" ht="15.75" customHeight="1">
      <c r="D57" s="33"/>
    </row>
    <row r="58" ht="15.75" customHeight="1">
      <c r="D58" s="33"/>
    </row>
    <row r="59" ht="15.75" customHeight="1">
      <c r="D59" s="33"/>
    </row>
    <row r="60" ht="15.75" customHeight="1">
      <c r="D60" s="33"/>
    </row>
    <row r="61" ht="15.75" customHeight="1">
      <c r="D61" s="33"/>
    </row>
    <row r="62" ht="15.75" customHeight="1">
      <c r="D62" s="33"/>
    </row>
    <row r="63" ht="15.75" customHeight="1">
      <c r="D63" s="33"/>
    </row>
    <row r="64" ht="15.75" customHeight="1">
      <c r="D64" s="33"/>
    </row>
    <row r="65" ht="15.75" customHeight="1">
      <c r="D65" s="33"/>
    </row>
    <row r="66" ht="15.75" customHeight="1">
      <c r="D66" s="33"/>
    </row>
    <row r="67" ht="15.75" customHeight="1">
      <c r="D67" s="33"/>
    </row>
    <row r="68" ht="15.75" customHeight="1">
      <c r="D68" s="33"/>
    </row>
    <row r="69" ht="15.75" customHeight="1">
      <c r="D69" s="33"/>
    </row>
    <row r="70" ht="15.75" customHeight="1">
      <c r="D70" s="40"/>
    </row>
    <row r="71" ht="15.75" customHeight="1">
      <c r="D71" s="40"/>
    </row>
    <row r="72" ht="15.75" customHeight="1">
      <c r="D72" s="40"/>
    </row>
    <row r="73" ht="15.75" customHeight="1">
      <c r="D73" s="40"/>
    </row>
    <row r="74" ht="15.75" customHeight="1">
      <c r="D74" s="40"/>
    </row>
    <row r="75" ht="15.75" customHeight="1">
      <c r="D75" s="40"/>
    </row>
    <row r="76" ht="15.75" customHeight="1">
      <c r="D76" s="40"/>
    </row>
    <row r="77" ht="15.75" customHeight="1">
      <c r="D77" s="40"/>
    </row>
    <row r="78" ht="15.75" customHeight="1">
      <c r="D78" s="40"/>
    </row>
    <row r="79" ht="15.75" customHeight="1">
      <c r="D79" s="40"/>
    </row>
    <row r="80" ht="15.75" customHeight="1">
      <c r="D80" s="40"/>
    </row>
    <row r="81" ht="15.75" customHeight="1">
      <c r="D81" s="40"/>
    </row>
    <row r="82" ht="15.75" customHeight="1">
      <c r="D82" s="40"/>
    </row>
    <row r="83" ht="15.75" customHeight="1">
      <c r="D83" s="40"/>
    </row>
    <row r="84" ht="15.75" customHeight="1">
      <c r="D84" s="40"/>
    </row>
    <row r="85" ht="15.75" customHeight="1">
      <c r="D85" s="40"/>
    </row>
    <row r="86" ht="15.75" customHeight="1">
      <c r="D86" s="40"/>
    </row>
    <row r="87" ht="15.75" customHeight="1">
      <c r="D87" s="40"/>
    </row>
    <row r="88" ht="15.75" customHeight="1">
      <c r="D88" s="40"/>
    </row>
    <row r="89" ht="15.75" customHeight="1">
      <c r="D89" s="40"/>
    </row>
    <row r="90" ht="15.75" customHeight="1">
      <c r="D90" s="40"/>
    </row>
    <row r="91" ht="15.75" customHeight="1">
      <c r="D91" s="40"/>
    </row>
    <row r="92" ht="15.75" customHeight="1">
      <c r="D92" s="40"/>
    </row>
    <row r="93" ht="15.75" customHeight="1">
      <c r="D93" s="40"/>
    </row>
    <row r="94" ht="15.75" customHeight="1">
      <c r="D94" s="40"/>
    </row>
    <row r="95" ht="15.75" customHeight="1">
      <c r="D95" s="40"/>
    </row>
    <row r="96" ht="15.75" customHeight="1">
      <c r="D96" s="40"/>
    </row>
    <row r="97" ht="15.75" customHeight="1">
      <c r="D97" s="40"/>
    </row>
    <row r="98" ht="15.75" customHeight="1">
      <c r="D98" s="40"/>
    </row>
    <row r="99" ht="15.75" customHeight="1">
      <c r="D99" s="40"/>
    </row>
    <row r="100" ht="15.75" customHeight="1">
      <c r="D100" s="40"/>
    </row>
    <row r="101" ht="15.75" customHeight="1">
      <c r="D101" s="40"/>
    </row>
    <row r="102" ht="15.75" customHeight="1">
      <c r="D102" s="40"/>
    </row>
    <row r="103" ht="15.75" customHeight="1">
      <c r="D103" s="40"/>
    </row>
    <row r="104" ht="15.75" customHeight="1">
      <c r="D104" s="40"/>
    </row>
    <row r="105" ht="15.75" customHeight="1">
      <c r="D105" s="40"/>
    </row>
    <row r="106" ht="15.75" customHeight="1">
      <c r="D106" s="40"/>
    </row>
    <row r="107" ht="15.75" customHeight="1">
      <c r="D107" s="40"/>
    </row>
    <row r="108" ht="15.75" customHeight="1">
      <c r="D108" s="40"/>
    </row>
    <row r="109" ht="15.75" customHeight="1">
      <c r="D109" s="40"/>
    </row>
    <row r="110" ht="15.75" customHeight="1">
      <c r="D110" s="40"/>
    </row>
    <row r="111" ht="15.75" customHeight="1">
      <c r="D111" s="40"/>
    </row>
    <row r="112" ht="15.75" customHeight="1">
      <c r="D112" s="40"/>
    </row>
    <row r="113" ht="15.75" customHeight="1">
      <c r="D113" s="40"/>
    </row>
    <row r="114" ht="15.75" customHeight="1">
      <c r="D114" s="40"/>
    </row>
    <row r="115" ht="15.75" customHeight="1">
      <c r="D115" s="40"/>
    </row>
    <row r="116" ht="15.75" customHeight="1">
      <c r="D116" s="40"/>
    </row>
    <row r="117" ht="15.75" customHeight="1">
      <c r="D117" s="40"/>
    </row>
    <row r="118" ht="15.75" customHeight="1">
      <c r="D118" s="40"/>
    </row>
    <row r="119" ht="15.75" customHeight="1">
      <c r="D119" s="40"/>
    </row>
    <row r="120" ht="15.75" customHeight="1">
      <c r="D120" s="40"/>
    </row>
    <row r="121" ht="15.75" customHeight="1">
      <c r="D121" s="40"/>
    </row>
    <row r="122" ht="15.75" customHeight="1">
      <c r="D122" s="40"/>
    </row>
    <row r="123" ht="15.75" customHeight="1">
      <c r="D123" s="40"/>
    </row>
    <row r="124" ht="15.75" customHeight="1">
      <c r="D124" s="40"/>
    </row>
    <row r="125" ht="15.75" customHeight="1">
      <c r="D125" s="40"/>
    </row>
    <row r="126" ht="15.75" customHeight="1">
      <c r="D126" s="40"/>
    </row>
    <row r="127" ht="15.75" customHeight="1">
      <c r="D127" s="40"/>
    </row>
    <row r="128" ht="15.75" customHeight="1">
      <c r="D128" s="40"/>
    </row>
    <row r="129" ht="15.75" customHeight="1">
      <c r="D129" s="40"/>
    </row>
    <row r="130" ht="15.75" customHeight="1">
      <c r="D130" s="40"/>
    </row>
    <row r="131" ht="15.75" customHeight="1">
      <c r="D131" s="40"/>
    </row>
    <row r="132" ht="15.75" customHeight="1">
      <c r="D132" s="40"/>
    </row>
    <row r="133" ht="15.75" customHeight="1">
      <c r="D133" s="40"/>
    </row>
    <row r="134" ht="15.75" customHeight="1">
      <c r="D134" s="40"/>
    </row>
    <row r="135" ht="15.75" customHeight="1">
      <c r="D135" s="40"/>
    </row>
    <row r="136" ht="15.75" customHeight="1">
      <c r="D136" s="40"/>
    </row>
    <row r="137" ht="15.75" customHeight="1">
      <c r="D137" s="40"/>
    </row>
    <row r="138" ht="15.75" customHeight="1">
      <c r="D138" s="40"/>
    </row>
    <row r="139" ht="15.75" customHeight="1">
      <c r="D139" s="40"/>
    </row>
    <row r="140" ht="15.75" customHeight="1">
      <c r="D140" s="40"/>
    </row>
    <row r="141" ht="15.75" customHeight="1">
      <c r="D141" s="40"/>
    </row>
    <row r="142" ht="15.75" customHeight="1">
      <c r="D142" s="40"/>
    </row>
    <row r="143" ht="15.75" customHeight="1">
      <c r="D143" s="40"/>
    </row>
    <row r="144" ht="15.75" customHeight="1">
      <c r="D144" s="40"/>
    </row>
    <row r="145" ht="15.75" customHeight="1">
      <c r="D145" s="40"/>
    </row>
    <row r="146" ht="15.75" customHeight="1">
      <c r="D146" s="40"/>
    </row>
    <row r="147" ht="15.75" customHeight="1">
      <c r="D147" s="40"/>
    </row>
    <row r="148" ht="15.75" customHeight="1">
      <c r="D148" s="40"/>
    </row>
    <row r="149" ht="15.75" customHeight="1">
      <c r="D149" s="40"/>
    </row>
    <row r="150" ht="15.75" customHeight="1">
      <c r="D150" s="40"/>
    </row>
    <row r="151" ht="15.75" customHeight="1">
      <c r="D151" s="40"/>
    </row>
    <row r="152" ht="15.75" customHeight="1">
      <c r="D152" s="40"/>
    </row>
    <row r="153" ht="15.75" customHeight="1">
      <c r="D153" s="40"/>
    </row>
    <row r="154" ht="15.75" customHeight="1">
      <c r="D154" s="40"/>
    </row>
    <row r="155" ht="15.75" customHeight="1">
      <c r="D155" s="40"/>
    </row>
    <row r="156" ht="15.75" customHeight="1">
      <c r="D156" s="40"/>
    </row>
    <row r="157" ht="15.75" customHeight="1">
      <c r="D157" s="40"/>
    </row>
    <row r="158" ht="15.75" customHeight="1">
      <c r="D158" s="40"/>
    </row>
    <row r="159" ht="15.75" customHeight="1">
      <c r="D159" s="40"/>
    </row>
    <row r="160" ht="15.75" customHeight="1">
      <c r="D160" s="40"/>
    </row>
    <row r="161" ht="15.75" customHeight="1">
      <c r="D161" s="40"/>
    </row>
    <row r="162" ht="15.75" customHeight="1">
      <c r="D162" s="40"/>
    </row>
    <row r="163" ht="15.75" customHeight="1">
      <c r="D163" s="40"/>
    </row>
    <row r="164" ht="15.75" customHeight="1">
      <c r="D164" s="40"/>
    </row>
    <row r="165" ht="15.75" customHeight="1">
      <c r="D165" s="40"/>
    </row>
    <row r="166" ht="15.75" customHeight="1">
      <c r="D166" s="40"/>
    </row>
    <row r="167" ht="15.75" customHeight="1">
      <c r="D167" s="40"/>
    </row>
    <row r="168" ht="15.75" customHeight="1">
      <c r="D168" s="40"/>
    </row>
    <row r="169" ht="15.75" customHeight="1">
      <c r="D169" s="40"/>
    </row>
    <row r="170" ht="15.75" customHeight="1">
      <c r="D170" s="40"/>
    </row>
    <row r="171" ht="15.75" customHeight="1">
      <c r="D171" s="40"/>
    </row>
    <row r="172" ht="15.75" customHeight="1">
      <c r="D172" s="40"/>
    </row>
    <row r="173" ht="15.75" customHeight="1">
      <c r="D173" s="40"/>
    </row>
    <row r="174" ht="15.75" customHeight="1">
      <c r="D174" s="40"/>
    </row>
    <row r="175" ht="15.75" customHeight="1">
      <c r="D175" s="40"/>
    </row>
    <row r="176" ht="15.75" customHeight="1">
      <c r="D176" s="40"/>
    </row>
    <row r="177" ht="15.75" customHeight="1">
      <c r="D177" s="40"/>
    </row>
    <row r="178" ht="15.75" customHeight="1">
      <c r="D178" s="40"/>
    </row>
    <row r="179" ht="15.75" customHeight="1">
      <c r="D179" s="40"/>
    </row>
    <row r="180" ht="15.75" customHeight="1">
      <c r="D180" s="40"/>
    </row>
    <row r="181" ht="15.75" customHeight="1">
      <c r="D181" s="40"/>
    </row>
    <row r="182" ht="15.75" customHeight="1">
      <c r="D182" s="40"/>
    </row>
    <row r="183" ht="15.75" customHeight="1">
      <c r="D183" s="40"/>
    </row>
    <row r="184" ht="15.75" customHeight="1">
      <c r="D184" s="40"/>
    </row>
    <row r="185" ht="15.75" customHeight="1">
      <c r="D185" s="40"/>
    </row>
    <row r="186" ht="15.75" customHeight="1">
      <c r="D186" s="40"/>
    </row>
    <row r="187" ht="15.75" customHeight="1">
      <c r="D187" s="40"/>
    </row>
    <row r="188" ht="15.75" customHeight="1">
      <c r="D188" s="40"/>
    </row>
    <row r="189" ht="15.75" customHeight="1">
      <c r="D189" s="40"/>
    </row>
    <row r="190" ht="15.75" customHeight="1">
      <c r="D190" s="40"/>
    </row>
    <row r="191" ht="15.75" customHeight="1">
      <c r="D191" s="40"/>
    </row>
    <row r="192" ht="15.75" customHeight="1">
      <c r="D192" s="40"/>
    </row>
    <row r="193" ht="15.75" customHeight="1">
      <c r="D193" s="40"/>
    </row>
    <row r="194" ht="15.75" customHeight="1">
      <c r="D194" s="40"/>
    </row>
    <row r="195" ht="15.75" customHeight="1">
      <c r="D195" s="40"/>
    </row>
    <row r="196" ht="15.75" customHeight="1">
      <c r="D196" s="40"/>
    </row>
    <row r="197" ht="15.75" customHeight="1">
      <c r="D197" s="40"/>
    </row>
    <row r="198" ht="15.75" customHeight="1">
      <c r="D198" s="40"/>
    </row>
    <row r="199" ht="15.75" customHeight="1">
      <c r="D199" s="40"/>
    </row>
    <row r="200" ht="15.75" customHeight="1">
      <c r="D200" s="40"/>
    </row>
    <row r="201" ht="15.75" customHeight="1">
      <c r="D201" s="40"/>
    </row>
    <row r="202" ht="15.75" customHeight="1">
      <c r="D202" s="40"/>
    </row>
    <row r="203" ht="15.75" customHeight="1">
      <c r="D203" s="40"/>
    </row>
    <row r="204" ht="15.75" customHeight="1">
      <c r="D204" s="40"/>
    </row>
    <row r="205" ht="15.75" customHeight="1">
      <c r="D205" s="40"/>
    </row>
    <row r="206" ht="15.75" customHeight="1">
      <c r="D206" s="40"/>
    </row>
    <row r="207" ht="15.75" customHeight="1">
      <c r="D207" s="40"/>
    </row>
    <row r="208" ht="15.75" customHeight="1">
      <c r="D208" s="40"/>
    </row>
    <row r="209" ht="15.75" customHeight="1">
      <c r="D209" s="40"/>
    </row>
    <row r="210" ht="15.75" customHeight="1">
      <c r="D210" s="40"/>
    </row>
    <row r="211" ht="15.75" customHeight="1">
      <c r="D211" s="40"/>
    </row>
    <row r="212" ht="15.75" customHeight="1">
      <c r="D212" s="40"/>
    </row>
    <row r="213" ht="15.75" customHeight="1">
      <c r="D213" s="40"/>
    </row>
    <row r="214" ht="15.75" customHeight="1">
      <c r="D214" s="40"/>
    </row>
    <row r="215" ht="15.75" customHeight="1">
      <c r="D215" s="40"/>
    </row>
    <row r="216" ht="15.75" customHeight="1">
      <c r="D216" s="40"/>
    </row>
    <row r="217" ht="15.75" customHeight="1">
      <c r="D217" s="40"/>
    </row>
    <row r="218" ht="15.75" customHeight="1">
      <c r="D218" s="40"/>
    </row>
    <row r="219" ht="15.75" customHeight="1">
      <c r="D219" s="40"/>
    </row>
    <row r="220" ht="15.75" customHeight="1">
      <c r="D220" s="40"/>
    </row>
    <row r="221" ht="15.75" customHeight="1">
      <c r="D221" s="40"/>
    </row>
    <row r="222" ht="15.75" customHeight="1">
      <c r="D222" s="40"/>
    </row>
    <row r="223" ht="15.75" customHeight="1">
      <c r="D223" s="40"/>
    </row>
    <row r="224" ht="15.75" customHeight="1">
      <c r="D224" s="40"/>
    </row>
    <row r="225" ht="15.75" customHeight="1">
      <c r="D225" s="40"/>
    </row>
    <row r="226" ht="15.75" customHeight="1">
      <c r="D226" s="40"/>
    </row>
    <row r="227" ht="15.75" customHeight="1">
      <c r="D227" s="40"/>
    </row>
    <row r="228" ht="15.75" customHeight="1">
      <c r="D228" s="40"/>
    </row>
    <row r="229" ht="15.75" customHeight="1">
      <c r="D229" s="40"/>
    </row>
    <row r="230" ht="15.75" customHeight="1">
      <c r="D230" s="40"/>
    </row>
    <row r="231" ht="15.75" customHeight="1">
      <c r="D231" s="40"/>
    </row>
    <row r="232" ht="15.75" customHeight="1">
      <c r="D232" s="40"/>
    </row>
    <row r="233" ht="15.75" customHeight="1">
      <c r="D233" s="40"/>
    </row>
    <row r="234" ht="15.75" customHeight="1">
      <c r="D234" s="40"/>
    </row>
    <row r="235" ht="15.75" customHeight="1">
      <c r="D235" s="40"/>
    </row>
    <row r="236" ht="15.75" customHeight="1">
      <c r="D236" s="40"/>
    </row>
    <row r="237" ht="15.75" customHeight="1">
      <c r="D237" s="40"/>
    </row>
    <row r="238" ht="15.75" customHeight="1">
      <c r="D238" s="40"/>
    </row>
    <row r="239" ht="15.75" customHeight="1">
      <c r="D239" s="40"/>
    </row>
    <row r="240" ht="15.75" customHeight="1">
      <c r="D240" s="40"/>
    </row>
    <row r="241" ht="15.75" customHeight="1">
      <c r="D241" s="40"/>
    </row>
    <row r="242" ht="15.75" customHeight="1">
      <c r="D242" s="40"/>
    </row>
    <row r="243" ht="14.25" customHeight="1">
      <c r="D243" s="40"/>
    </row>
    <row r="244" ht="14.25" customHeight="1">
      <c r="D244" s="40"/>
    </row>
    <row r="245" ht="14.25" customHeight="1">
      <c r="D245" s="40"/>
    </row>
    <row r="246" ht="14.25" customHeight="1">
      <c r="D246" s="40"/>
    </row>
    <row r="247" ht="14.25" customHeight="1">
      <c r="D247" s="40"/>
    </row>
    <row r="248" ht="14.25" customHeight="1">
      <c r="D248" s="40"/>
    </row>
    <row r="249" ht="14.25" customHeight="1">
      <c r="D249" s="40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1:B3"/>
    <mergeCell ref="C1:C3"/>
    <mergeCell ref="D2:D3"/>
    <mergeCell ref="E2:E3"/>
    <mergeCell ref="G2:G3"/>
    <mergeCell ref="B4:D4"/>
    <mergeCell ref="A5:A35"/>
    <mergeCell ref="A44:D44"/>
    <mergeCell ref="A45:D45"/>
    <mergeCell ref="A46:D46"/>
    <mergeCell ref="A37:D37"/>
    <mergeCell ref="A38:D38"/>
    <mergeCell ref="A39:D39"/>
    <mergeCell ref="A40:D40"/>
    <mergeCell ref="A41:D41"/>
    <mergeCell ref="A42:D42"/>
    <mergeCell ref="A43:D43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6.38"/>
    <col customWidth="1" min="2" max="3" width="3.38"/>
    <col customWidth="1" min="4" max="4" width="48.75"/>
    <col customWidth="1" min="5" max="22" width="11.0"/>
  </cols>
  <sheetData>
    <row r="1" ht="20.25" customHeight="1">
      <c r="A1" s="1"/>
      <c r="B1" s="2" t="s">
        <v>0</v>
      </c>
      <c r="C1" s="2" t="s">
        <v>1</v>
      </c>
      <c r="D1" s="3" t="s">
        <v>2</v>
      </c>
      <c r="E1" s="4">
        <v>44258.0</v>
      </c>
      <c r="F1" s="5"/>
      <c r="G1" s="4">
        <v>44259.0</v>
      </c>
      <c r="H1" s="5"/>
      <c r="I1" s="4">
        <v>44266.0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33.0" customHeight="1">
      <c r="A2" s="41"/>
      <c r="B2" s="8"/>
      <c r="C2" s="8"/>
      <c r="D2" s="2" t="s">
        <v>3</v>
      </c>
      <c r="E2" s="9" t="s">
        <v>57</v>
      </c>
      <c r="F2" s="10"/>
      <c r="G2" s="9" t="s">
        <v>58</v>
      </c>
      <c r="H2" s="10"/>
      <c r="I2" s="9" t="s">
        <v>59</v>
      </c>
      <c r="J2" s="10"/>
    </row>
    <row r="3" ht="39.0" customHeight="1">
      <c r="A3" s="41"/>
      <c r="B3" s="11"/>
      <c r="C3" s="11"/>
      <c r="D3" s="11"/>
      <c r="E3" s="11"/>
      <c r="F3" s="10"/>
      <c r="G3" s="11"/>
      <c r="H3" s="10"/>
      <c r="I3" s="11"/>
      <c r="J3" s="10"/>
    </row>
    <row r="4" ht="19.5" customHeight="1">
      <c r="A4" s="41"/>
      <c r="B4" s="13" t="s">
        <v>6</v>
      </c>
      <c r="C4" s="14"/>
      <c r="D4" s="15"/>
      <c r="E4" s="16">
        <v>6.365740740740741E-4</v>
      </c>
      <c r="F4" s="17"/>
      <c r="G4" s="16">
        <v>6.828703703703704E-4</v>
      </c>
      <c r="H4" s="17"/>
      <c r="I4" s="16">
        <v>5.787037037037037E-4</v>
      </c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5.0" customHeight="1">
      <c r="A5" s="2" t="s">
        <v>60</v>
      </c>
      <c r="B5" s="19">
        <v>1.0</v>
      </c>
      <c r="C5" s="19">
        <v>1.0</v>
      </c>
      <c r="D5" s="19" t="s">
        <v>8</v>
      </c>
      <c r="E5" s="20">
        <v>1.0</v>
      </c>
      <c r="F5" s="10"/>
      <c r="G5" s="20">
        <v>1.0</v>
      </c>
      <c r="H5" s="10"/>
      <c r="I5" s="20">
        <v>1.0</v>
      </c>
      <c r="J5" s="10"/>
    </row>
    <row r="6" ht="15.0" customHeight="1">
      <c r="A6" s="8"/>
      <c r="B6" s="19">
        <v>1.0</v>
      </c>
      <c r="C6" s="19">
        <v>2.0</v>
      </c>
      <c r="D6" s="19" t="s">
        <v>9</v>
      </c>
      <c r="E6" s="20">
        <v>1.0</v>
      </c>
      <c r="F6" s="10"/>
      <c r="G6" s="20">
        <v>1.0</v>
      </c>
      <c r="H6" s="10"/>
      <c r="I6" s="20">
        <v>1.0</v>
      </c>
      <c r="J6" s="10"/>
    </row>
    <row r="7" ht="15.0" customHeight="1">
      <c r="A7" s="8"/>
      <c r="B7" s="19">
        <v>1.0</v>
      </c>
      <c r="C7" s="19">
        <v>3.0</v>
      </c>
      <c r="D7" s="19" t="s">
        <v>10</v>
      </c>
      <c r="E7" s="20">
        <v>1.0</v>
      </c>
      <c r="F7" s="10"/>
      <c r="G7" s="20">
        <v>1.0</v>
      </c>
      <c r="H7" s="10"/>
      <c r="I7" s="20">
        <v>1.0</v>
      </c>
      <c r="J7" s="10"/>
    </row>
    <row r="8" ht="15.0" customHeight="1">
      <c r="A8" s="8"/>
      <c r="B8" s="19">
        <v>1.0</v>
      </c>
      <c r="C8" s="19">
        <v>4.0</v>
      </c>
      <c r="D8" s="19" t="s">
        <v>11</v>
      </c>
      <c r="E8" s="20">
        <v>1.0</v>
      </c>
      <c r="F8" s="10"/>
      <c r="G8" s="20">
        <v>1.0</v>
      </c>
      <c r="H8" s="10"/>
      <c r="I8" s="20">
        <v>1.0</v>
      </c>
      <c r="J8" s="10"/>
    </row>
    <row r="9" ht="15.0" customHeight="1">
      <c r="A9" s="8"/>
      <c r="B9" s="19">
        <v>1.0</v>
      </c>
      <c r="C9" s="19">
        <v>5.0</v>
      </c>
      <c r="D9" s="19" t="s">
        <v>12</v>
      </c>
      <c r="E9" s="20">
        <v>1.0</v>
      </c>
      <c r="F9" s="10"/>
      <c r="G9" s="20">
        <v>1.0</v>
      </c>
      <c r="H9" s="10"/>
      <c r="I9" s="20">
        <v>1.0</v>
      </c>
      <c r="J9" s="10"/>
    </row>
    <row r="10" ht="20.25" customHeight="1">
      <c r="A10" s="8"/>
      <c r="B10" s="19">
        <v>1.0</v>
      </c>
      <c r="C10" s="19">
        <v>6.0</v>
      </c>
      <c r="D10" s="19" t="s">
        <v>13</v>
      </c>
      <c r="E10" s="20">
        <v>1.0</v>
      </c>
      <c r="F10" s="10"/>
      <c r="G10" s="20">
        <v>1.0</v>
      </c>
      <c r="H10" s="10"/>
      <c r="I10" s="20">
        <v>1.0</v>
      </c>
      <c r="J10" s="10"/>
    </row>
    <row r="11" ht="15.0" customHeight="1">
      <c r="A11" s="8"/>
      <c r="B11" s="19">
        <v>1.0</v>
      </c>
      <c r="C11" s="19">
        <v>7.0</v>
      </c>
      <c r="D11" s="19" t="s">
        <v>14</v>
      </c>
      <c r="E11" s="20">
        <v>1.0</v>
      </c>
      <c r="F11" s="10"/>
      <c r="G11" s="20">
        <v>1.0</v>
      </c>
      <c r="H11" s="10"/>
      <c r="I11" s="20">
        <v>1.0</v>
      </c>
      <c r="J11" s="10"/>
    </row>
    <row r="12" ht="33.75" customHeight="1">
      <c r="A12" s="8"/>
      <c r="B12" s="19">
        <v>1.0</v>
      </c>
      <c r="C12" s="19">
        <v>8.0</v>
      </c>
      <c r="D12" s="19" t="s">
        <v>61</v>
      </c>
      <c r="E12" s="20">
        <v>1.0</v>
      </c>
      <c r="F12" s="10"/>
      <c r="G12" s="20">
        <v>1.0</v>
      </c>
      <c r="H12" s="10"/>
      <c r="I12" s="20">
        <v>1.0</v>
      </c>
      <c r="J12" s="10"/>
    </row>
    <row r="13" ht="23.25" customHeight="1">
      <c r="A13" s="8"/>
      <c r="B13" s="19">
        <v>1.0</v>
      </c>
      <c r="C13" s="19">
        <v>9.0</v>
      </c>
      <c r="D13" s="19" t="s">
        <v>62</v>
      </c>
      <c r="E13" s="20">
        <v>1.0</v>
      </c>
      <c r="F13" s="10"/>
      <c r="G13" s="20">
        <v>1.0</v>
      </c>
      <c r="H13" s="10"/>
      <c r="I13" s="20">
        <v>1.0</v>
      </c>
      <c r="J13" s="10"/>
    </row>
    <row r="14" ht="15.0" customHeight="1">
      <c r="A14" s="8"/>
      <c r="B14" s="19">
        <v>1.0</v>
      </c>
      <c r="C14" s="19">
        <v>10.0</v>
      </c>
      <c r="D14" s="19" t="s">
        <v>63</v>
      </c>
      <c r="E14" s="20">
        <v>1.0</v>
      </c>
      <c r="F14" s="10"/>
      <c r="G14" s="20">
        <v>1.0</v>
      </c>
      <c r="H14" s="10"/>
      <c r="I14" s="22">
        <v>0.0</v>
      </c>
      <c r="J14" s="10"/>
    </row>
    <row r="15" ht="15.0" customHeight="1">
      <c r="A15" s="8"/>
      <c r="B15" s="19">
        <v>1.0</v>
      </c>
      <c r="C15" s="19">
        <v>11.0</v>
      </c>
      <c r="D15" s="19" t="s">
        <v>20</v>
      </c>
      <c r="E15" s="20">
        <v>1.0</v>
      </c>
      <c r="F15" s="10"/>
      <c r="G15" s="20">
        <v>1.0</v>
      </c>
      <c r="H15" s="10"/>
      <c r="I15" s="20">
        <v>1.0</v>
      </c>
      <c r="J15" s="10"/>
    </row>
    <row r="16" ht="21.0" customHeight="1">
      <c r="A16" s="8"/>
      <c r="B16" s="19">
        <v>1.0</v>
      </c>
      <c r="C16" s="19">
        <v>12.0</v>
      </c>
      <c r="D16" s="19" t="s">
        <v>21</v>
      </c>
      <c r="E16" s="20">
        <v>1.0</v>
      </c>
      <c r="F16" s="10"/>
      <c r="G16" s="20">
        <v>1.0</v>
      </c>
      <c r="H16" s="10"/>
      <c r="I16" s="20">
        <v>1.0</v>
      </c>
      <c r="J16" s="10"/>
    </row>
    <row r="17" ht="19.5" customHeight="1">
      <c r="A17" s="8"/>
      <c r="B17" s="19">
        <v>10.0</v>
      </c>
      <c r="C17" s="19">
        <v>13.0</v>
      </c>
      <c r="D17" s="19" t="s">
        <v>64</v>
      </c>
      <c r="E17" s="20">
        <v>10.0</v>
      </c>
      <c r="F17" s="10"/>
      <c r="G17" s="20">
        <v>10.0</v>
      </c>
      <c r="H17" s="10"/>
      <c r="I17" s="20">
        <v>10.0</v>
      </c>
      <c r="J17" s="10"/>
    </row>
    <row r="18" ht="15.0" customHeight="1">
      <c r="A18" s="8"/>
      <c r="B18" s="19">
        <v>1.0</v>
      </c>
      <c r="C18" s="19">
        <v>14.0</v>
      </c>
      <c r="D18" s="19" t="s">
        <v>65</v>
      </c>
      <c r="E18" s="20">
        <v>1.0</v>
      </c>
      <c r="F18" s="10"/>
      <c r="G18" s="20">
        <v>1.0</v>
      </c>
      <c r="H18" s="10"/>
      <c r="I18" s="20">
        <v>1.0</v>
      </c>
      <c r="J18" s="10"/>
    </row>
    <row r="19" ht="15.0" customHeight="1">
      <c r="A19" s="8"/>
      <c r="B19" s="19">
        <v>1.0</v>
      </c>
      <c r="C19" s="19">
        <v>15.0</v>
      </c>
      <c r="D19" s="19" t="s">
        <v>23</v>
      </c>
      <c r="E19" s="20">
        <v>1.0</v>
      </c>
      <c r="F19" s="10"/>
      <c r="G19" s="20">
        <v>1.0</v>
      </c>
      <c r="H19" s="10"/>
      <c r="I19" s="20">
        <v>1.0</v>
      </c>
      <c r="J19" s="10"/>
    </row>
    <row r="20" ht="15.0" customHeight="1">
      <c r="A20" s="8"/>
      <c r="B20" s="19">
        <v>1.0</v>
      </c>
      <c r="C20" s="19">
        <v>16.0</v>
      </c>
      <c r="D20" s="19" t="s">
        <v>24</v>
      </c>
      <c r="E20" s="20">
        <v>1.0</v>
      </c>
      <c r="F20" s="10"/>
      <c r="G20" s="20">
        <v>1.0</v>
      </c>
      <c r="H20" s="10"/>
      <c r="I20" s="20">
        <v>1.0</v>
      </c>
      <c r="J20" s="10"/>
    </row>
    <row r="21" ht="15.0" customHeight="1">
      <c r="A21" s="8"/>
      <c r="B21" s="19">
        <v>1.0</v>
      </c>
      <c r="C21" s="19">
        <v>17.0</v>
      </c>
      <c r="D21" s="19" t="s">
        <v>25</v>
      </c>
      <c r="E21" s="20">
        <v>1.0</v>
      </c>
      <c r="F21" s="10"/>
      <c r="G21" s="20">
        <v>1.0</v>
      </c>
      <c r="H21" s="10"/>
      <c r="I21" s="20">
        <v>1.0</v>
      </c>
      <c r="J21" s="10"/>
    </row>
    <row r="22" ht="15.0" customHeight="1">
      <c r="A22" s="8"/>
      <c r="B22" s="19">
        <v>1.0</v>
      </c>
      <c r="C22" s="19">
        <v>18.0</v>
      </c>
      <c r="D22" s="19" t="s">
        <v>26</v>
      </c>
      <c r="E22" s="20">
        <v>1.0</v>
      </c>
      <c r="F22" s="10"/>
      <c r="G22" s="20">
        <v>1.0</v>
      </c>
      <c r="H22" s="10"/>
      <c r="I22" s="20">
        <v>1.0</v>
      </c>
      <c r="J22" s="10"/>
    </row>
    <row r="23" ht="22.5" customHeight="1">
      <c r="A23" s="8"/>
      <c r="B23" s="19">
        <v>4.0</v>
      </c>
      <c r="C23" s="19">
        <v>19.0</v>
      </c>
      <c r="D23" s="19" t="s">
        <v>66</v>
      </c>
      <c r="E23" s="20">
        <v>4.0</v>
      </c>
      <c r="F23" s="10"/>
      <c r="G23" s="20">
        <v>4.0</v>
      </c>
      <c r="H23" s="10"/>
      <c r="I23" s="20">
        <v>4.0</v>
      </c>
      <c r="J23" s="10"/>
    </row>
    <row r="24" ht="33.75" customHeight="1">
      <c r="A24" s="8"/>
      <c r="B24" s="19">
        <v>5.0</v>
      </c>
      <c r="C24" s="19">
        <v>20.0</v>
      </c>
      <c r="D24" s="19" t="s">
        <v>67</v>
      </c>
      <c r="E24" s="20">
        <v>5.0</v>
      </c>
      <c r="F24" s="10"/>
      <c r="G24" s="20">
        <v>5.0</v>
      </c>
      <c r="H24" s="10"/>
      <c r="I24" s="20">
        <v>5.0</v>
      </c>
      <c r="J24" s="10"/>
    </row>
    <row r="25" ht="15.75" customHeight="1">
      <c r="A25" s="8"/>
      <c r="B25" s="19">
        <v>1.0</v>
      </c>
      <c r="C25" s="19">
        <v>21.0</v>
      </c>
      <c r="D25" s="19" t="s">
        <v>29</v>
      </c>
      <c r="E25" s="20">
        <v>1.0</v>
      </c>
      <c r="F25" s="10"/>
      <c r="G25" s="20">
        <v>1.0</v>
      </c>
      <c r="H25" s="10"/>
      <c r="I25" s="20">
        <v>1.0</v>
      </c>
      <c r="J25" s="10"/>
    </row>
    <row r="26" ht="15.75" customHeight="1">
      <c r="A26" s="8"/>
      <c r="B26" s="19">
        <v>1.0</v>
      </c>
      <c r="C26" s="19">
        <v>22.0</v>
      </c>
      <c r="D26" s="19" t="s">
        <v>30</v>
      </c>
      <c r="E26" s="20">
        <v>1.0</v>
      </c>
      <c r="F26" s="10"/>
      <c r="G26" s="20">
        <v>1.0</v>
      </c>
      <c r="H26" s="10"/>
      <c r="I26" s="20">
        <v>1.0</v>
      </c>
      <c r="J26" s="10"/>
    </row>
    <row r="27" ht="15.75" customHeight="1">
      <c r="A27" s="8"/>
      <c r="B27" s="19">
        <v>1.0</v>
      </c>
      <c r="C27" s="19">
        <v>23.0</v>
      </c>
      <c r="D27" s="19" t="s">
        <v>31</v>
      </c>
      <c r="E27" s="20">
        <v>1.0</v>
      </c>
      <c r="F27" s="10"/>
      <c r="G27" s="20">
        <v>1.0</v>
      </c>
      <c r="H27" s="10"/>
      <c r="I27" s="20">
        <v>1.0</v>
      </c>
      <c r="J27" s="10"/>
    </row>
    <row r="28" ht="29.25" customHeight="1">
      <c r="A28" s="8"/>
      <c r="B28" s="19">
        <v>1.0</v>
      </c>
      <c r="C28" s="19">
        <v>24.0</v>
      </c>
      <c r="D28" s="19" t="s">
        <v>32</v>
      </c>
      <c r="E28" s="20">
        <v>1.0</v>
      </c>
      <c r="F28" s="10"/>
      <c r="G28" s="20">
        <v>1.0</v>
      </c>
      <c r="H28" s="10"/>
      <c r="I28" s="20">
        <v>1.0</v>
      </c>
      <c r="J28" s="10"/>
    </row>
    <row r="29" ht="19.5" customHeight="1">
      <c r="A29" s="8"/>
      <c r="B29" s="19">
        <v>4.0</v>
      </c>
      <c r="C29" s="19">
        <v>25.0</v>
      </c>
      <c r="D29" s="19" t="s">
        <v>68</v>
      </c>
      <c r="E29" s="20">
        <v>4.0</v>
      </c>
      <c r="F29" s="10"/>
      <c r="G29" s="20">
        <v>4.0</v>
      </c>
      <c r="H29" s="10"/>
      <c r="I29" s="20">
        <v>4.0</v>
      </c>
      <c r="J29" s="10"/>
    </row>
    <row r="30" ht="15.75" customHeight="1">
      <c r="A30" s="8"/>
      <c r="B30" s="19">
        <v>5.0</v>
      </c>
      <c r="C30" s="19">
        <v>26.0</v>
      </c>
      <c r="D30" s="19" t="s">
        <v>69</v>
      </c>
      <c r="E30" s="20">
        <v>5.0</v>
      </c>
      <c r="F30" s="10"/>
      <c r="G30" s="20">
        <v>5.0</v>
      </c>
      <c r="H30" s="10"/>
      <c r="I30" s="20">
        <v>5.0</v>
      </c>
      <c r="J30" s="10"/>
    </row>
    <row r="31" ht="15.75" customHeight="1">
      <c r="A31" s="8"/>
      <c r="B31" s="19">
        <v>5.0</v>
      </c>
      <c r="C31" s="19">
        <v>27.0</v>
      </c>
      <c r="D31" s="19" t="s">
        <v>70</v>
      </c>
      <c r="E31" s="20">
        <v>5.0</v>
      </c>
      <c r="F31" s="10"/>
      <c r="G31" s="20">
        <v>5.0</v>
      </c>
      <c r="H31" s="10"/>
      <c r="I31" s="20">
        <v>5.0</v>
      </c>
      <c r="J31" s="10"/>
    </row>
    <row r="32" ht="15.75" customHeight="1">
      <c r="A32" s="8"/>
      <c r="B32" s="19">
        <v>1.0</v>
      </c>
      <c r="C32" s="19">
        <v>28.0</v>
      </c>
      <c r="D32" s="19" t="s">
        <v>36</v>
      </c>
      <c r="E32" s="20">
        <v>1.0</v>
      </c>
      <c r="F32" s="10"/>
      <c r="G32" s="20">
        <v>1.0</v>
      </c>
      <c r="H32" s="10"/>
      <c r="I32" s="20">
        <v>1.0</v>
      </c>
      <c r="J32" s="10"/>
    </row>
    <row r="33" ht="15.75" customHeight="1">
      <c r="A33" s="8"/>
      <c r="B33" s="19">
        <v>1.0</v>
      </c>
      <c r="C33" s="19">
        <v>29.0</v>
      </c>
      <c r="D33" s="19" t="s">
        <v>37</v>
      </c>
      <c r="E33" s="20">
        <v>1.0</v>
      </c>
      <c r="F33" s="10"/>
      <c r="G33" s="20">
        <v>1.0</v>
      </c>
      <c r="H33" s="10"/>
      <c r="I33" s="20">
        <v>1.0</v>
      </c>
      <c r="J33" s="10"/>
    </row>
    <row r="34" ht="15.75" customHeight="1">
      <c r="A34" s="8"/>
      <c r="B34" s="19">
        <v>1.0</v>
      </c>
      <c r="C34" s="19">
        <v>30.0</v>
      </c>
      <c r="D34" s="19" t="s">
        <v>38</v>
      </c>
      <c r="E34" s="20">
        <v>1.0</v>
      </c>
      <c r="F34" s="10"/>
      <c r="G34" s="20">
        <v>1.0</v>
      </c>
      <c r="H34" s="10"/>
      <c r="I34" s="20">
        <v>1.0</v>
      </c>
      <c r="J34" s="10"/>
    </row>
    <row r="35" ht="20.25" customHeight="1">
      <c r="A35" s="11"/>
      <c r="B35" s="21">
        <v>10.0</v>
      </c>
      <c r="C35" s="19">
        <v>31.0</v>
      </c>
      <c r="D35" s="42" t="s">
        <v>71</v>
      </c>
      <c r="E35" s="20">
        <v>10.0</v>
      </c>
      <c r="F35" s="10"/>
      <c r="G35" s="22">
        <v>0.0</v>
      </c>
      <c r="H35" s="10"/>
      <c r="I35" s="43">
        <v>10.0</v>
      </c>
      <c r="J35" s="10"/>
    </row>
    <row r="36" ht="15.75" customHeight="1">
      <c r="A36" s="24"/>
      <c r="B36" s="25">
        <f>SUM(B5:B35)</f>
        <v>67</v>
      </c>
      <c r="C36" s="26"/>
      <c r="D36" s="26" t="s">
        <v>39</v>
      </c>
      <c r="E36" s="27">
        <f>SUM(E5:E35)</f>
        <v>67</v>
      </c>
      <c r="F36" s="10"/>
      <c r="G36" s="27">
        <f>SUM(G5:G35)</f>
        <v>57</v>
      </c>
      <c r="H36" s="10"/>
      <c r="I36" s="27">
        <f>SUM(I5:I35)</f>
        <v>66</v>
      </c>
      <c r="J36" s="10"/>
    </row>
    <row r="37" ht="15.75" customHeight="1">
      <c r="A37" s="44" t="s">
        <v>40</v>
      </c>
      <c r="B37" s="14"/>
      <c r="C37" s="14"/>
      <c r="D37" s="15"/>
      <c r="E37" s="20">
        <v>67.0</v>
      </c>
      <c r="F37" s="10"/>
      <c r="G37" s="20">
        <v>67.0</v>
      </c>
      <c r="H37" s="10"/>
      <c r="I37" s="20">
        <v>67.0</v>
      </c>
      <c r="J37" s="10"/>
    </row>
    <row r="38" ht="15.75" customHeight="1">
      <c r="A38" s="44" t="s">
        <v>41</v>
      </c>
      <c r="B38" s="14"/>
      <c r="C38" s="14"/>
      <c r="D38" s="15"/>
      <c r="E38" s="29">
        <f>E36/E37</f>
        <v>1</v>
      </c>
      <c r="F38" s="30"/>
      <c r="G38" s="29">
        <f>G36/G37</f>
        <v>0.8507462687</v>
      </c>
      <c r="H38" s="30"/>
      <c r="I38" s="29">
        <f>I36/I37</f>
        <v>0.9850746269</v>
      </c>
      <c r="J38" s="30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ht="15.75" customHeight="1">
      <c r="A39" s="44" t="s">
        <v>42</v>
      </c>
      <c r="B39" s="14"/>
      <c r="C39" s="14"/>
      <c r="D39" s="15"/>
      <c r="E39" s="27">
        <f>E37-E36</f>
        <v>0</v>
      </c>
      <c r="F39" s="10"/>
      <c r="G39" s="27">
        <f>G37-G36</f>
        <v>10</v>
      </c>
      <c r="H39" s="10"/>
      <c r="I39" s="27">
        <f>I37-I36</f>
        <v>1</v>
      </c>
      <c r="J39" s="10"/>
    </row>
    <row r="40" ht="103.5" customHeight="1">
      <c r="A40" s="44" t="s">
        <v>43</v>
      </c>
      <c r="B40" s="14"/>
      <c r="C40" s="14"/>
      <c r="D40" s="15"/>
      <c r="E40" s="20" t="s">
        <v>72</v>
      </c>
      <c r="F40" s="10"/>
      <c r="G40" s="45" t="s">
        <v>73</v>
      </c>
      <c r="H40" s="10"/>
      <c r="I40" s="45" t="s">
        <v>74</v>
      </c>
      <c r="J40" s="10"/>
    </row>
    <row r="41" ht="15.75" customHeight="1">
      <c r="A41" s="28" t="s">
        <v>46</v>
      </c>
      <c r="B41" s="14"/>
      <c r="C41" s="14"/>
      <c r="D41" s="15"/>
      <c r="E41" s="20" t="s">
        <v>47</v>
      </c>
      <c r="F41" s="10"/>
      <c r="G41" s="20" t="s">
        <v>75</v>
      </c>
      <c r="H41" s="10"/>
      <c r="I41" s="20" t="s">
        <v>47</v>
      </c>
      <c r="J41" s="10"/>
    </row>
    <row r="42" ht="15.75" customHeight="1">
      <c r="A42" s="28" t="s">
        <v>48</v>
      </c>
      <c r="B42" s="14"/>
      <c r="C42" s="14"/>
      <c r="D42" s="15"/>
      <c r="E42" s="27"/>
      <c r="F42" s="10"/>
      <c r="G42" s="20" t="s">
        <v>76</v>
      </c>
      <c r="H42" s="10"/>
      <c r="I42" s="27"/>
      <c r="J42" s="10"/>
    </row>
    <row r="43" ht="15.75" customHeight="1">
      <c r="A43" s="28" t="s">
        <v>49</v>
      </c>
      <c r="B43" s="14"/>
      <c r="C43" s="14"/>
      <c r="D43" s="15"/>
      <c r="E43" s="27"/>
      <c r="F43" s="10"/>
      <c r="G43" s="20" t="s">
        <v>47</v>
      </c>
      <c r="H43" s="10"/>
      <c r="I43" s="27"/>
      <c r="J43" s="10"/>
    </row>
    <row r="44" ht="15.75" customHeight="1">
      <c r="A44" s="28" t="s">
        <v>50</v>
      </c>
      <c r="B44" s="14"/>
      <c r="C44" s="14"/>
      <c r="D44" s="15"/>
      <c r="E44" s="27"/>
      <c r="F44" s="10"/>
      <c r="G44" s="27"/>
      <c r="H44" s="10"/>
      <c r="I44" s="27"/>
      <c r="J44" s="10"/>
    </row>
    <row r="45" ht="15.75" customHeight="1">
      <c r="A45" s="28" t="s">
        <v>77</v>
      </c>
      <c r="B45" s="14"/>
      <c r="C45" s="14"/>
      <c r="D45" s="15"/>
      <c r="E45" s="20" t="s">
        <v>52</v>
      </c>
      <c r="F45" s="10"/>
      <c r="G45" s="22" t="s">
        <v>78</v>
      </c>
      <c r="H45" s="10"/>
      <c r="I45" s="20" t="s">
        <v>52</v>
      </c>
      <c r="J45" s="10"/>
    </row>
    <row r="46" ht="15.75" customHeight="1">
      <c r="A46" s="28" t="s">
        <v>53</v>
      </c>
      <c r="B46" s="14"/>
      <c r="C46" s="14"/>
      <c r="D46" s="15"/>
      <c r="E46" s="32">
        <v>44274.0</v>
      </c>
      <c r="F46" s="10"/>
      <c r="G46" s="32">
        <v>44259.0</v>
      </c>
      <c r="H46" s="10"/>
      <c r="I46" s="32">
        <v>44270.0</v>
      </c>
      <c r="J46" s="10"/>
    </row>
    <row r="47" ht="15.75" customHeight="1">
      <c r="D47" s="33"/>
      <c r="E47" s="34" t="s">
        <v>54</v>
      </c>
      <c r="F47" s="35">
        <f>AVERAGE(E38)</f>
        <v>1</v>
      </c>
      <c r="G47" s="34" t="s">
        <v>54</v>
      </c>
      <c r="H47" s="35">
        <f>AVERAGE(G38)</f>
        <v>0.8507462687</v>
      </c>
      <c r="I47" s="34" t="s">
        <v>54</v>
      </c>
      <c r="J47" s="35">
        <f>AVERAGE(I38)</f>
        <v>0.9850746269</v>
      </c>
    </row>
    <row r="48" ht="15.75" customHeight="1">
      <c r="D48" s="33"/>
      <c r="E48" s="36" t="s">
        <v>55</v>
      </c>
      <c r="F48" s="37">
        <f>COUNTA(E2)</f>
        <v>1</v>
      </c>
      <c r="G48" s="36" t="s">
        <v>55</v>
      </c>
      <c r="H48" s="37">
        <f>COUNTA(G2)</f>
        <v>1</v>
      </c>
      <c r="I48" s="36" t="s">
        <v>55</v>
      </c>
      <c r="J48" s="37">
        <f>COUNTA(I2)</f>
        <v>1</v>
      </c>
    </row>
    <row r="49" ht="15.75" customHeight="1">
      <c r="D49" s="33"/>
      <c r="E49" s="38" t="s">
        <v>56</v>
      </c>
      <c r="F49" s="39">
        <f>SUM(E4)</f>
        <v>0.0006365740741</v>
      </c>
      <c r="G49" s="38" t="s">
        <v>56</v>
      </c>
      <c r="H49" s="39">
        <f>SUM(G4)</f>
        <v>0.0006828703704</v>
      </c>
      <c r="I49" s="38" t="s">
        <v>56</v>
      </c>
      <c r="J49" s="39">
        <f>SUM(I4)</f>
        <v>0.0005787037037</v>
      </c>
    </row>
    <row r="50" ht="15.75" customHeight="1">
      <c r="D50" s="33"/>
    </row>
    <row r="51" ht="15.75" customHeight="1">
      <c r="D51" s="33"/>
    </row>
    <row r="52" ht="15.75" customHeight="1">
      <c r="D52" s="33"/>
    </row>
    <row r="53" ht="15.75" customHeight="1">
      <c r="D53" s="33"/>
    </row>
    <row r="54" ht="15.75" customHeight="1">
      <c r="D54" s="33"/>
    </row>
    <row r="55" ht="15.75" customHeight="1">
      <c r="D55" s="33"/>
    </row>
    <row r="56" ht="15.75" customHeight="1">
      <c r="D56" s="33"/>
    </row>
    <row r="57" ht="15.75" customHeight="1">
      <c r="D57" s="33"/>
    </row>
    <row r="58" ht="15.75" customHeight="1">
      <c r="D58" s="33"/>
    </row>
    <row r="59" ht="15.75" customHeight="1">
      <c r="D59" s="33"/>
    </row>
    <row r="60" ht="15.75" customHeight="1">
      <c r="D60" s="33"/>
    </row>
    <row r="61" ht="15.75" customHeight="1">
      <c r="D61" s="33"/>
    </row>
    <row r="62" ht="15.75" customHeight="1">
      <c r="D62" s="33"/>
    </row>
    <row r="63" ht="15.75" customHeight="1">
      <c r="D63" s="33"/>
    </row>
    <row r="64" ht="15.75" customHeight="1">
      <c r="D64" s="33"/>
    </row>
    <row r="65" ht="15.75" customHeight="1">
      <c r="D65" s="33"/>
    </row>
    <row r="66" ht="15.75" customHeight="1">
      <c r="D66" s="33"/>
    </row>
    <row r="67" ht="15.75" customHeight="1">
      <c r="D67" s="33"/>
    </row>
    <row r="68" ht="15.75" customHeight="1">
      <c r="D68" s="40"/>
    </row>
    <row r="69" ht="15.75" customHeight="1">
      <c r="D69" s="40"/>
    </row>
    <row r="70" ht="15.75" customHeight="1">
      <c r="D70" s="40"/>
    </row>
    <row r="71" ht="15.75" customHeight="1">
      <c r="D71" s="40"/>
    </row>
    <row r="72" ht="15.75" customHeight="1">
      <c r="D72" s="40"/>
    </row>
    <row r="73" ht="15.75" customHeight="1">
      <c r="D73" s="40"/>
    </row>
    <row r="74" ht="15.75" customHeight="1">
      <c r="D74" s="40"/>
    </row>
    <row r="75" ht="15.75" customHeight="1">
      <c r="D75" s="40"/>
    </row>
    <row r="76" ht="15.75" customHeight="1">
      <c r="D76" s="40"/>
    </row>
    <row r="77" ht="15.75" customHeight="1">
      <c r="D77" s="40"/>
    </row>
    <row r="78" ht="15.75" customHeight="1">
      <c r="D78" s="40"/>
    </row>
    <row r="79" ht="15.75" customHeight="1">
      <c r="D79" s="40"/>
    </row>
    <row r="80" ht="15.75" customHeight="1">
      <c r="D80" s="40"/>
    </row>
    <row r="81" ht="15.75" customHeight="1">
      <c r="D81" s="40"/>
    </row>
    <row r="82" ht="15.75" customHeight="1">
      <c r="D82" s="40"/>
    </row>
    <row r="83" ht="15.75" customHeight="1">
      <c r="D83" s="40"/>
    </row>
    <row r="84" ht="15.75" customHeight="1">
      <c r="D84" s="40"/>
    </row>
    <row r="85" ht="15.75" customHeight="1">
      <c r="D85" s="40"/>
    </row>
    <row r="86" ht="15.75" customHeight="1">
      <c r="D86" s="40"/>
    </row>
    <row r="87" ht="15.75" customHeight="1">
      <c r="D87" s="40"/>
    </row>
    <row r="88" ht="15.75" customHeight="1">
      <c r="D88" s="40"/>
    </row>
    <row r="89" ht="15.75" customHeight="1">
      <c r="D89" s="40"/>
    </row>
    <row r="90" ht="15.75" customHeight="1">
      <c r="D90" s="40"/>
    </row>
    <row r="91" ht="15.75" customHeight="1">
      <c r="D91" s="40"/>
    </row>
    <row r="92" ht="15.75" customHeight="1">
      <c r="D92" s="40"/>
    </row>
    <row r="93" ht="15.75" customHeight="1">
      <c r="D93" s="40"/>
    </row>
    <row r="94" ht="15.75" customHeight="1">
      <c r="D94" s="40"/>
    </row>
    <row r="95" ht="15.75" customHeight="1">
      <c r="D95" s="40"/>
    </row>
    <row r="96" ht="15.75" customHeight="1">
      <c r="D96" s="40"/>
    </row>
    <row r="97" ht="15.75" customHeight="1">
      <c r="D97" s="40"/>
    </row>
    <row r="98" ht="15.75" customHeight="1">
      <c r="D98" s="40"/>
    </row>
    <row r="99" ht="15.75" customHeight="1">
      <c r="D99" s="40"/>
    </row>
    <row r="100" ht="15.75" customHeight="1">
      <c r="D100" s="40"/>
    </row>
    <row r="101" ht="15.75" customHeight="1">
      <c r="D101" s="40"/>
    </row>
    <row r="102" ht="15.75" customHeight="1">
      <c r="D102" s="40"/>
    </row>
    <row r="103" ht="15.75" customHeight="1">
      <c r="D103" s="40"/>
    </row>
    <row r="104" ht="15.75" customHeight="1">
      <c r="D104" s="40"/>
    </row>
    <row r="105" ht="15.75" customHeight="1">
      <c r="D105" s="40"/>
    </row>
    <row r="106" ht="15.75" customHeight="1">
      <c r="D106" s="40"/>
    </row>
    <row r="107" ht="15.75" customHeight="1">
      <c r="D107" s="40"/>
    </row>
    <row r="108" ht="15.75" customHeight="1">
      <c r="D108" s="40"/>
    </row>
    <row r="109" ht="15.75" customHeight="1">
      <c r="D109" s="40"/>
    </row>
    <row r="110" ht="15.75" customHeight="1">
      <c r="D110" s="40"/>
    </row>
    <row r="111" ht="15.75" customHeight="1">
      <c r="D111" s="40"/>
    </row>
    <row r="112" ht="15.75" customHeight="1">
      <c r="D112" s="40"/>
    </row>
    <row r="113" ht="15.75" customHeight="1">
      <c r="D113" s="40"/>
    </row>
    <row r="114" ht="15.75" customHeight="1">
      <c r="D114" s="40"/>
    </row>
    <row r="115" ht="15.75" customHeight="1">
      <c r="D115" s="40"/>
    </row>
    <row r="116" ht="15.75" customHeight="1">
      <c r="D116" s="40"/>
    </row>
    <row r="117" ht="15.75" customHeight="1">
      <c r="D117" s="40"/>
    </row>
    <row r="118" ht="15.75" customHeight="1">
      <c r="D118" s="40"/>
    </row>
    <row r="119" ht="15.75" customHeight="1">
      <c r="D119" s="40"/>
    </row>
    <row r="120" ht="15.75" customHeight="1">
      <c r="D120" s="40"/>
    </row>
    <row r="121" ht="15.75" customHeight="1">
      <c r="D121" s="40"/>
    </row>
    <row r="122" ht="15.75" customHeight="1">
      <c r="D122" s="40"/>
    </row>
    <row r="123" ht="15.75" customHeight="1">
      <c r="D123" s="40"/>
    </row>
    <row r="124" ht="15.75" customHeight="1">
      <c r="D124" s="40"/>
    </row>
    <row r="125" ht="15.75" customHeight="1">
      <c r="D125" s="40"/>
    </row>
    <row r="126" ht="15.75" customHeight="1">
      <c r="D126" s="40"/>
    </row>
    <row r="127" ht="15.75" customHeight="1">
      <c r="D127" s="40"/>
    </row>
    <row r="128" ht="15.75" customHeight="1">
      <c r="D128" s="40"/>
    </row>
    <row r="129" ht="15.75" customHeight="1">
      <c r="D129" s="40"/>
    </row>
    <row r="130" ht="15.75" customHeight="1">
      <c r="D130" s="40"/>
    </row>
    <row r="131" ht="15.75" customHeight="1">
      <c r="D131" s="40"/>
    </row>
    <row r="132" ht="15.75" customHeight="1">
      <c r="D132" s="40"/>
    </row>
    <row r="133" ht="15.75" customHeight="1">
      <c r="D133" s="40"/>
    </row>
    <row r="134" ht="15.75" customHeight="1">
      <c r="D134" s="40"/>
    </row>
    <row r="135" ht="15.75" customHeight="1">
      <c r="D135" s="40"/>
    </row>
    <row r="136" ht="15.75" customHeight="1">
      <c r="D136" s="40"/>
    </row>
    <row r="137" ht="15.75" customHeight="1">
      <c r="D137" s="40"/>
    </row>
    <row r="138" ht="15.75" customHeight="1">
      <c r="D138" s="40"/>
    </row>
    <row r="139" ht="15.75" customHeight="1">
      <c r="D139" s="40"/>
    </row>
    <row r="140" ht="15.75" customHeight="1">
      <c r="D140" s="40"/>
    </row>
    <row r="141" ht="15.75" customHeight="1">
      <c r="D141" s="40"/>
    </row>
    <row r="142" ht="15.75" customHeight="1">
      <c r="D142" s="40"/>
    </row>
    <row r="143" ht="15.75" customHeight="1">
      <c r="D143" s="40"/>
    </row>
    <row r="144" ht="15.75" customHeight="1">
      <c r="D144" s="40"/>
    </row>
    <row r="145" ht="15.75" customHeight="1">
      <c r="D145" s="40"/>
    </row>
    <row r="146" ht="15.75" customHeight="1">
      <c r="D146" s="40"/>
    </row>
    <row r="147" ht="15.75" customHeight="1">
      <c r="D147" s="40"/>
    </row>
    <row r="148" ht="15.75" customHeight="1">
      <c r="D148" s="40"/>
    </row>
    <row r="149" ht="15.75" customHeight="1">
      <c r="D149" s="40"/>
    </row>
    <row r="150" ht="15.75" customHeight="1">
      <c r="D150" s="40"/>
    </row>
    <row r="151" ht="15.75" customHeight="1">
      <c r="D151" s="40"/>
    </row>
    <row r="152" ht="15.75" customHeight="1">
      <c r="D152" s="40"/>
    </row>
    <row r="153" ht="15.75" customHeight="1">
      <c r="D153" s="40"/>
    </row>
    <row r="154" ht="15.75" customHeight="1">
      <c r="D154" s="40"/>
    </row>
    <row r="155" ht="15.75" customHeight="1">
      <c r="D155" s="40"/>
    </row>
    <row r="156" ht="15.75" customHeight="1">
      <c r="D156" s="40"/>
    </row>
    <row r="157" ht="15.75" customHeight="1">
      <c r="D157" s="40"/>
    </row>
    <row r="158" ht="15.75" customHeight="1">
      <c r="D158" s="40"/>
    </row>
    <row r="159" ht="15.75" customHeight="1">
      <c r="D159" s="40"/>
    </row>
    <row r="160" ht="15.75" customHeight="1">
      <c r="D160" s="40"/>
    </row>
    <row r="161" ht="15.75" customHeight="1">
      <c r="D161" s="40"/>
    </row>
    <row r="162" ht="15.75" customHeight="1">
      <c r="D162" s="40"/>
    </row>
    <row r="163" ht="15.75" customHeight="1">
      <c r="D163" s="40"/>
    </row>
    <row r="164" ht="15.75" customHeight="1">
      <c r="D164" s="40"/>
    </row>
    <row r="165" ht="15.75" customHeight="1">
      <c r="D165" s="40"/>
    </row>
    <row r="166" ht="15.75" customHeight="1">
      <c r="D166" s="40"/>
    </row>
    <row r="167" ht="15.75" customHeight="1">
      <c r="D167" s="40"/>
    </row>
    <row r="168" ht="15.75" customHeight="1">
      <c r="D168" s="40"/>
    </row>
    <row r="169" ht="15.75" customHeight="1">
      <c r="D169" s="40"/>
    </row>
    <row r="170" ht="15.75" customHeight="1">
      <c r="D170" s="40"/>
    </row>
    <row r="171" ht="15.75" customHeight="1">
      <c r="D171" s="40"/>
    </row>
    <row r="172" ht="15.75" customHeight="1">
      <c r="D172" s="40"/>
    </row>
    <row r="173" ht="15.75" customHeight="1">
      <c r="D173" s="40"/>
    </row>
    <row r="174" ht="15.75" customHeight="1">
      <c r="D174" s="40"/>
    </row>
    <row r="175" ht="15.75" customHeight="1">
      <c r="D175" s="40"/>
    </row>
    <row r="176" ht="15.75" customHeight="1">
      <c r="D176" s="40"/>
    </row>
    <row r="177" ht="15.75" customHeight="1">
      <c r="D177" s="40"/>
    </row>
    <row r="178" ht="15.75" customHeight="1">
      <c r="D178" s="40"/>
    </row>
    <row r="179" ht="15.75" customHeight="1">
      <c r="D179" s="40"/>
    </row>
    <row r="180" ht="15.75" customHeight="1">
      <c r="D180" s="40"/>
    </row>
    <row r="181" ht="15.75" customHeight="1">
      <c r="D181" s="40"/>
    </row>
    <row r="182" ht="15.75" customHeight="1">
      <c r="D182" s="40"/>
    </row>
    <row r="183" ht="15.75" customHeight="1">
      <c r="D183" s="40"/>
    </row>
    <row r="184" ht="15.75" customHeight="1">
      <c r="D184" s="40"/>
    </row>
    <row r="185" ht="15.75" customHeight="1">
      <c r="D185" s="40"/>
    </row>
    <row r="186" ht="15.75" customHeight="1">
      <c r="D186" s="40"/>
    </row>
    <row r="187" ht="15.75" customHeight="1">
      <c r="D187" s="40"/>
    </row>
    <row r="188" ht="15.75" customHeight="1">
      <c r="D188" s="40"/>
    </row>
    <row r="189" ht="15.75" customHeight="1">
      <c r="D189" s="40"/>
    </row>
    <row r="190" ht="15.75" customHeight="1">
      <c r="D190" s="40"/>
    </row>
    <row r="191" ht="15.75" customHeight="1">
      <c r="D191" s="40"/>
    </row>
    <row r="192" ht="15.75" customHeight="1">
      <c r="D192" s="40"/>
    </row>
    <row r="193" ht="15.75" customHeight="1">
      <c r="D193" s="40"/>
    </row>
    <row r="194" ht="15.75" customHeight="1">
      <c r="D194" s="40"/>
    </row>
    <row r="195" ht="15.75" customHeight="1">
      <c r="D195" s="40"/>
    </row>
    <row r="196" ht="15.75" customHeight="1">
      <c r="D196" s="40"/>
    </row>
    <row r="197" ht="15.75" customHeight="1">
      <c r="D197" s="40"/>
    </row>
    <row r="198" ht="15.75" customHeight="1">
      <c r="D198" s="40"/>
    </row>
    <row r="199" ht="15.75" customHeight="1">
      <c r="D199" s="40"/>
    </row>
    <row r="200" ht="15.75" customHeight="1">
      <c r="D200" s="40"/>
    </row>
    <row r="201" ht="15.75" customHeight="1">
      <c r="D201" s="40"/>
    </row>
    <row r="202" ht="15.75" customHeight="1">
      <c r="D202" s="40"/>
    </row>
    <row r="203" ht="15.75" customHeight="1">
      <c r="D203" s="40"/>
    </row>
    <row r="204" ht="15.75" customHeight="1">
      <c r="D204" s="40"/>
    </row>
    <row r="205" ht="15.75" customHeight="1">
      <c r="D205" s="40"/>
    </row>
    <row r="206" ht="15.75" customHeight="1">
      <c r="D206" s="40"/>
    </row>
    <row r="207" ht="15.75" customHeight="1">
      <c r="D207" s="40"/>
    </row>
    <row r="208" ht="15.75" customHeight="1">
      <c r="D208" s="40"/>
    </row>
    <row r="209" ht="15.75" customHeight="1">
      <c r="D209" s="40"/>
    </row>
    <row r="210" ht="15.75" customHeight="1">
      <c r="D210" s="40"/>
    </row>
    <row r="211" ht="15.75" customHeight="1">
      <c r="D211" s="40"/>
    </row>
    <row r="212" ht="15.75" customHeight="1">
      <c r="D212" s="40"/>
    </row>
    <row r="213" ht="15.75" customHeight="1">
      <c r="D213" s="40"/>
    </row>
    <row r="214" ht="15.75" customHeight="1">
      <c r="D214" s="40"/>
    </row>
    <row r="215" ht="15.75" customHeight="1">
      <c r="D215" s="40"/>
    </row>
    <row r="216" ht="15.75" customHeight="1">
      <c r="D216" s="40"/>
    </row>
    <row r="217" ht="15.75" customHeight="1">
      <c r="D217" s="40"/>
    </row>
    <row r="218" ht="15.75" customHeight="1">
      <c r="D218" s="40"/>
    </row>
    <row r="219" ht="15.75" customHeight="1">
      <c r="D219" s="40"/>
    </row>
    <row r="220" ht="15.75" customHeight="1">
      <c r="D220" s="40"/>
    </row>
    <row r="221" ht="15.75" customHeight="1">
      <c r="D221" s="40"/>
    </row>
    <row r="222" ht="15.75" customHeight="1">
      <c r="D222" s="40"/>
    </row>
    <row r="223" ht="15.75" customHeight="1">
      <c r="D223" s="40"/>
    </row>
    <row r="224" ht="15.75" customHeight="1">
      <c r="D224" s="40"/>
    </row>
    <row r="225" ht="15.75" customHeight="1">
      <c r="D225" s="40"/>
    </row>
    <row r="226" ht="15.75" customHeight="1">
      <c r="D226" s="40"/>
    </row>
    <row r="227" ht="15.75" customHeight="1">
      <c r="D227" s="40"/>
    </row>
    <row r="228" ht="15.75" customHeight="1">
      <c r="D228" s="40"/>
    </row>
    <row r="229" ht="15.75" customHeight="1">
      <c r="D229" s="40"/>
    </row>
    <row r="230" ht="15.75" customHeight="1">
      <c r="D230" s="40"/>
    </row>
    <row r="231" ht="15.75" customHeight="1">
      <c r="D231" s="40"/>
    </row>
    <row r="232" ht="15.75" customHeight="1">
      <c r="D232" s="40"/>
    </row>
    <row r="233" ht="15.75" customHeight="1">
      <c r="D233" s="40"/>
    </row>
    <row r="234" ht="15.75" customHeight="1">
      <c r="D234" s="40"/>
    </row>
    <row r="235" ht="15.75" customHeight="1">
      <c r="D235" s="40"/>
    </row>
    <row r="236" ht="15.75" customHeight="1">
      <c r="D236" s="40"/>
    </row>
    <row r="237" ht="15.75" customHeight="1">
      <c r="D237" s="40"/>
    </row>
    <row r="238" ht="15.75" customHeight="1">
      <c r="D238" s="40"/>
    </row>
    <row r="239" ht="15.75" customHeight="1">
      <c r="D239" s="40"/>
    </row>
    <row r="240" ht="15.75" customHeight="1">
      <c r="D240" s="40"/>
    </row>
    <row r="241" ht="14.25" customHeight="1">
      <c r="D241" s="40"/>
    </row>
    <row r="242" ht="14.25" customHeight="1">
      <c r="D242" s="40"/>
    </row>
    <row r="243" ht="14.25" customHeight="1">
      <c r="D243" s="40"/>
    </row>
    <row r="244" ht="14.25" customHeight="1">
      <c r="D244" s="40"/>
    </row>
    <row r="245" ht="14.25" customHeight="1">
      <c r="D245" s="40"/>
    </row>
    <row r="246" ht="14.25" customHeight="1">
      <c r="D246" s="40"/>
    </row>
    <row r="247" ht="14.25" customHeight="1">
      <c r="D247" s="40"/>
    </row>
    <row r="248" ht="14.25" customHeight="1">
      <c r="D248" s="40"/>
    </row>
    <row r="249" ht="14.25" customHeight="1">
      <c r="D249" s="40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1:B3"/>
    <mergeCell ref="C1:C3"/>
    <mergeCell ref="D2:D3"/>
    <mergeCell ref="E2:E3"/>
    <mergeCell ref="G2:G3"/>
    <mergeCell ref="I2:I3"/>
    <mergeCell ref="B4:D4"/>
    <mergeCell ref="A43:D43"/>
    <mergeCell ref="A44:D44"/>
    <mergeCell ref="A45:D45"/>
    <mergeCell ref="A46:D46"/>
    <mergeCell ref="A5:A35"/>
    <mergeCell ref="A37:D37"/>
    <mergeCell ref="A38:D38"/>
    <mergeCell ref="A39:D39"/>
    <mergeCell ref="A40:D40"/>
    <mergeCell ref="A41:D41"/>
    <mergeCell ref="A42:D42"/>
  </mergeCells>
  <hyperlinks>
    <hyperlink r:id="rId1" ref="E2"/>
    <hyperlink r:id="rId2" ref="G2"/>
    <hyperlink r:id="rId3" ref="I2"/>
  </hyperlinks>
  <printOptions/>
  <pageMargins bottom="0.75" footer="0.0" header="0.0" left="0.7" right="0.7" top="0.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13"/>
    <col customWidth="1" min="2" max="3" width="3.38"/>
    <col customWidth="1" min="4" max="4" width="48.5"/>
    <col customWidth="1" min="5" max="6" width="9.63"/>
  </cols>
  <sheetData>
    <row r="1" ht="15.0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1"/>
      <c r="B2" s="8"/>
      <c r="C2" s="8"/>
      <c r="D2" s="2" t="s">
        <v>3</v>
      </c>
    </row>
    <row r="3" ht="22.5" customHeight="1">
      <c r="A3" s="41"/>
      <c r="B3" s="11"/>
      <c r="C3" s="11"/>
      <c r="D3" s="11"/>
    </row>
    <row r="4" ht="22.5" customHeight="1">
      <c r="A4" s="41"/>
      <c r="B4" s="13" t="s">
        <v>6</v>
      </c>
      <c r="C4" s="14"/>
      <c r="D4" s="15"/>
    </row>
    <row r="5" ht="15.0" customHeight="1">
      <c r="A5" s="2" t="s">
        <v>79</v>
      </c>
      <c r="B5" s="19">
        <v>1.0</v>
      </c>
      <c r="C5" s="19">
        <v>1.0</v>
      </c>
      <c r="D5" s="19" t="s">
        <v>8</v>
      </c>
    </row>
    <row r="6" ht="15.0" customHeight="1">
      <c r="A6" s="8"/>
      <c r="B6" s="19">
        <v>1.0</v>
      </c>
      <c r="C6" s="19">
        <v>2.0</v>
      </c>
      <c r="D6" s="19" t="s">
        <v>9</v>
      </c>
    </row>
    <row r="7" ht="15.0" customHeight="1">
      <c r="A7" s="8"/>
      <c r="B7" s="19">
        <v>1.0</v>
      </c>
      <c r="C7" s="19">
        <v>3.0</v>
      </c>
      <c r="D7" s="19" t="s">
        <v>10</v>
      </c>
    </row>
    <row r="8" ht="17.25" customHeight="1">
      <c r="A8" s="8"/>
      <c r="B8" s="19">
        <v>1.0</v>
      </c>
      <c r="C8" s="19">
        <v>4.0</v>
      </c>
      <c r="D8" s="19" t="s">
        <v>11</v>
      </c>
    </row>
    <row r="9" ht="17.25" customHeight="1">
      <c r="A9" s="8"/>
      <c r="B9" s="19">
        <v>1.0</v>
      </c>
      <c r="C9" s="19">
        <v>5.0</v>
      </c>
      <c r="D9" s="19" t="s">
        <v>12</v>
      </c>
    </row>
    <row r="10" ht="17.25" customHeight="1">
      <c r="A10" s="8"/>
      <c r="B10" s="19">
        <v>1.0</v>
      </c>
      <c r="C10" s="19">
        <v>6.0</v>
      </c>
      <c r="D10" s="19" t="s">
        <v>13</v>
      </c>
    </row>
    <row r="11" ht="18.0" customHeight="1">
      <c r="A11" s="8"/>
      <c r="B11" s="19">
        <v>1.0</v>
      </c>
      <c r="C11" s="19">
        <v>7.0</v>
      </c>
      <c r="D11" s="19" t="s">
        <v>14</v>
      </c>
    </row>
    <row r="12" ht="18.75" customHeight="1">
      <c r="A12" s="8"/>
      <c r="B12" s="19">
        <v>1.0</v>
      </c>
      <c r="C12" s="19">
        <v>8.0</v>
      </c>
      <c r="D12" s="19" t="s">
        <v>80</v>
      </c>
    </row>
    <row r="13" ht="18.0" customHeight="1">
      <c r="A13" s="8"/>
      <c r="B13" s="19">
        <v>1.0</v>
      </c>
      <c r="C13" s="19">
        <v>9.0</v>
      </c>
      <c r="D13" s="19" t="s">
        <v>81</v>
      </c>
    </row>
    <row r="14" ht="18.75" customHeight="1">
      <c r="A14" s="8"/>
      <c r="B14" s="19">
        <v>1.0</v>
      </c>
      <c r="C14" s="19">
        <v>10.0</v>
      </c>
      <c r="D14" s="19" t="s">
        <v>82</v>
      </c>
    </row>
    <row r="15" ht="20.25" customHeight="1">
      <c r="A15" s="8"/>
      <c r="B15" s="19">
        <v>1.0</v>
      </c>
      <c r="C15" s="19">
        <v>11.0</v>
      </c>
      <c r="D15" s="19" t="s">
        <v>83</v>
      </c>
    </row>
    <row r="16" ht="18.75" customHeight="1">
      <c r="A16" s="8"/>
      <c r="B16" s="19">
        <v>1.0</v>
      </c>
      <c r="C16" s="19">
        <v>12.0</v>
      </c>
      <c r="D16" s="19" t="s">
        <v>19</v>
      </c>
    </row>
    <row r="17" ht="18.75" customHeight="1">
      <c r="A17" s="8"/>
      <c r="B17" s="19">
        <v>1.0</v>
      </c>
      <c r="C17" s="19">
        <v>13.0</v>
      </c>
      <c r="D17" s="19" t="s">
        <v>20</v>
      </c>
    </row>
    <row r="18" ht="18.75" customHeight="1">
      <c r="A18" s="8"/>
      <c r="B18" s="19">
        <v>1.0</v>
      </c>
      <c r="C18" s="19">
        <v>14.0</v>
      </c>
      <c r="D18" s="19" t="s">
        <v>21</v>
      </c>
    </row>
    <row r="19" ht="18.75" customHeight="1">
      <c r="A19" s="8"/>
      <c r="B19" s="19">
        <v>1.0</v>
      </c>
      <c r="C19" s="19">
        <v>15.0</v>
      </c>
      <c r="D19" s="19" t="s">
        <v>23</v>
      </c>
    </row>
    <row r="20" ht="18.75" customHeight="1">
      <c r="A20" s="8"/>
      <c r="B20" s="19">
        <v>1.0</v>
      </c>
      <c r="C20" s="19">
        <v>16.0</v>
      </c>
      <c r="D20" s="19" t="s">
        <v>24</v>
      </c>
    </row>
    <row r="21" ht="18.75" customHeight="1">
      <c r="A21" s="8"/>
      <c r="B21" s="19">
        <v>1.0</v>
      </c>
      <c r="C21" s="19">
        <v>17.0</v>
      </c>
      <c r="D21" s="19" t="s">
        <v>25</v>
      </c>
    </row>
    <row r="22" ht="18.75" customHeight="1">
      <c r="A22" s="8"/>
      <c r="B22" s="19">
        <v>1.0</v>
      </c>
      <c r="C22" s="19">
        <v>18.0</v>
      </c>
      <c r="D22" s="19" t="s">
        <v>26</v>
      </c>
    </row>
    <row r="23" ht="15.75" customHeight="1">
      <c r="A23" s="8"/>
      <c r="B23" s="19">
        <v>4.0</v>
      </c>
      <c r="C23" s="19">
        <v>19.0</v>
      </c>
      <c r="D23" s="19" t="s">
        <v>84</v>
      </c>
    </row>
    <row r="24" ht="31.5" customHeight="1">
      <c r="A24" s="8"/>
      <c r="B24" s="19">
        <v>5.0</v>
      </c>
      <c r="C24" s="19">
        <v>20.0</v>
      </c>
      <c r="D24" s="19" t="s">
        <v>85</v>
      </c>
    </row>
    <row r="25" ht="15.75" customHeight="1">
      <c r="A25" s="8"/>
      <c r="B25" s="19">
        <v>1.0</v>
      </c>
      <c r="C25" s="19">
        <v>21.0</v>
      </c>
      <c r="D25" s="19" t="s">
        <v>29</v>
      </c>
    </row>
    <row r="26" ht="15.75" customHeight="1">
      <c r="A26" s="8"/>
      <c r="B26" s="19">
        <v>1.0</v>
      </c>
      <c r="C26" s="19">
        <v>22.0</v>
      </c>
      <c r="D26" s="19" t="s">
        <v>30</v>
      </c>
    </row>
    <row r="27" ht="29.25" customHeight="1">
      <c r="A27" s="8"/>
      <c r="B27" s="19">
        <v>1.0</v>
      </c>
      <c r="C27" s="19">
        <v>23.0</v>
      </c>
      <c r="D27" s="19" t="s">
        <v>31</v>
      </c>
    </row>
    <row r="28" ht="15.75" customHeight="1">
      <c r="A28" s="8"/>
      <c r="B28" s="19">
        <v>1.0</v>
      </c>
      <c r="C28" s="19">
        <v>24.0</v>
      </c>
      <c r="D28" s="19" t="s">
        <v>32</v>
      </c>
    </row>
    <row r="29" ht="15.75" customHeight="1">
      <c r="A29" s="8"/>
      <c r="B29" s="19">
        <v>4.0</v>
      </c>
      <c r="C29" s="19">
        <v>25.0</v>
      </c>
      <c r="D29" s="19" t="s">
        <v>86</v>
      </c>
    </row>
    <row r="30" ht="15.75" customHeight="1">
      <c r="A30" s="8"/>
      <c r="B30" s="19">
        <v>5.0</v>
      </c>
      <c r="C30" s="19">
        <v>26.0</v>
      </c>
      <c r="D30" s="19" t="s">
        <v>87</v>
      </c>
    </row>
    <row r="31" ht="15.75" customHeight="1">
      <c r="A31" s="8"/>
      <c r="B31" s="19">
        <v>5.0</v>
      </c>
      <c r="C31" s="19">
        <v>27.0</v>
      </c>
      <c r="D31" s="19" t="s">
        <v>88</v>
      </c>
    </row>
    <row r="32" ht="15.75" customHeight="1">
      <c r="A32" s="8"/>
      <c r="B32" s="19">
        <v>1.0</v>
      </c>
      <c r="C32" s="19">
        <v>28.0</v>
      </c>
      <c r="D32" s="19" t="s">
        <v>36</v>
      </c>
    </row>
    <row r="33" ht="15.75" customHeight="1">
      <c r="A33" s="8"/>
      <c r="B33" s="19">
        <v>1.0</v>
      </c>
      <c r="C33" s="19">
        <v>29.0</v>
      </c>
      <c r="D33" s="19" t="s">
        <v>37</v>
      </c>
    </row>
    <row r="34" ht="15.75" customHeight="1">
      <c r="A34" s="11"/>
      <c r="B34" s="19">
        <v>1.0</v>
      </c>
      <c r="C34" s="19">
        <v>30.0</v>
      </c>
      <c r="D34" s="19" t="s">
        <v>38</v>
      </c>
    </row>
    <row r="35" ht="15.75" customHeight="1">
      <c r="A35" s="24"/>
      <c r="B35" s="25">
        <f>SUM(B5:B34)</f>
        <v>48</v>
      </c>
      <c r="C35" s="26"/>
      <c r="D35" s="26" t="s">
        <v>39</v>
      </c>
    </row>
    <row r="36" ht="15.75" customHeight="1">
      <c r="A36" s="28" t="s">
        <v>40</v>
      </c>
      <c r="B36" s="14"/>
      <c r="C36" s="14"/>
      <c r="D36" s="15"/>
    </row>
    <row r="37" ht="15.75" customHeight="1">
      <c r="A37" s="28" t="s">
        <v>41</v>
      </c>
      <c r="B37" s="14"/>
      <c r="C37" s="14"/>
      <c r="D37" s="15"/>
    </row>
    <row r="38" ht="15.75" customHeight="1">
      <c r="A38" s="28" t="s">
        <v>42</v>
      </c>
      <c r="B38" s="14"/>
      <c r="C38" s="14"/>
      <c r="D38" s="15"/>
    </row>
    <row r="39" ht="15.75" customHeight="1">
      <c r="A39" s="28" t="s">
        <v>43</v>
      </c>
      <c r="B39" s="14"/>
      <c r="C39" s="14"/>
      <c r="D39" s="15"/>
    </row>
    <row r="40" ht="27.0" customHeight="1">
      <c r="A40" s="28" t="s">
        <v>46</v>
      </c>
      <c r="B40" s="14"/>
      <c r="C40" s="14"/>
      <c r="D40" s="15"/>
    </row>
    <row r="41" ht="15.75" customHeight="1">
      <c r="A41" s="28" t="s">
        <v>48</v>
      </c>
      <c r="B41" s="14"/>
      <c r="C41" s="14"/>
      <c r="D41" s="15"/>
    </row>
    <row r="42" ht="15.75" customHeight="1">
      <c r="A42" s="28" t="s">
        <v>49</v>
      </c>
      <c r="B42" s="14"/>
      <c r="C42" s="14"/>
      <c r="D42" s="15"/>
    </row>
    <row r="43" ht="15.75" customHeight="1">
      <c r="A43" s="28" t="s">
        <v>50</v>
      </c>
      <c r="B43" s="14"/>
      <c r="C43" s="14"/>
      <c r="D43" s="15"/>
    </row>
    <row r="44" ht="15.75" customHeight="1">
      <c r="A44" s="28" t="s">
        <v>89</v>
      </c>
      <c r="B44" s="14"/>
      <c r="C44" s="14"/>
      <c r="D44" s="15"/>
    </row>
    <row r="45" ht="15.75" customHeight="1">
      <c r="A45" s="28" t="s">
        <v>53</v>
      </c>
      <c r="B45" s="14"/>
      <c r="C45" s="14"/>
      <c r="D45" s="15"/>
    </row>
    <row r="46" ht="14.25" customHeight="1">
      <c r="D46" s="46"/>
    </row>
    <row r="47" ht="14.25" customHeight="1">
      <c r="D47" s="46"/>
    </row>
    <row r="48" ht="14.25" customHeight="1">
      <c r="D48" s="46"/>
    </row>
    <row r="49" ht="14.25" customHeight="1">
      <c r="D49" s="46"/>
    </row>
    <row r="50" ht="14.25" customHeight="1">
      <c r="D50" s="46"/>
    </row>
    <row r="51" ht="14.25" customHeight="1">
      <c r="D51" s="46"/>
    </row>
    <row r="52" ht="14.25" customHeight="1">
      <c r="D52" s="46"/>
    </row>
    <row r="53" ht="14.25" customHeight="1">
      <c r="D53" s="46"/>
    </row>
    <row r="54" ht="14.25" customHeight="1">
      <c r="D54" s="46"/>
    </row>
    <row r="55" ht="14.25" customHeight="1">
      <c r="D55" s="46"/>
    </row>
    <row r="56" ht="14.25" customHeight="1">
      <c r="D56" s="46"/>
    </row>
    <row r="57" ht="14.25" customHeight="1">
      <c r="D57" s="46"/>
    </row>
    <row r="58" ht="14.25" customHeight="1">
      <c r="D58" s="46"/>
    </row>
    <row r="59" ht="14.25" customHeight="1">
      <c r="D59" s="46"/>
    </row>
    <row r="60" ht="14.25" customHeight="1">
      <c r="D60" s="46"/>
    </row>
    <row r="61" ht="14.25" customHeight="1">
      <c r="D61" s="46"/>
    </row>
    <row r="62" ht="14.25" customHeight="1">
      <c r="D62" s="46"/>
    </row>
    <row r="63" ht="14.25" customHeight="1">
      <c r="D63" s="46"/>
    </row>
    <row r="64" ht="14.25" customHeight="1">
      <c r="D64" s="46"/>
    </row>
    <row r="65" ht="14.25" customHeight="1">
      <c r="D65" s="46"/>
    </row>
    <row r="66" ht="14.25" customHeight="1">
      <c r="D66" s="46"/>
    </row>
    <row r="67" ht="14.25" customHeight="1">
      <c r="D67" s="46"/>
    </row>
    <row r="68" ht="14.25" customHeight="1">
      <c r="D68" s="46"/>
    </row>
    <row r="69" ht="14.25" customHeight="1">
      <c r="D69" s="46"/>
    </row>
    <row r="70" ht="14.25" customHeight="1">
      <c r="D70" s="46"/>
    </row>
    <row r="71" ht="14.25" customHeight="1">
      <c r="D71" s="46"/>
    </row>
    <row r="72" ht="14.25" customHeight="1">
      <c r="D72" s="46"/>
    </row>
    <row r="73" ht="14.25" customHeight="1">
      <c r="D73" s="46"/>
    </row>
    <row r="74" ht="14.25" customHeight="1">
      <c r="D74" s="46"/>
    </row>
    <row r="75" ht="14.25" customHeight="1">
      <c r="D75" s="46"/>
    </row>
    <row r="76" ht="14.25" customHeight="1">
      <c r="D76" s="46"/>
    </row>
    <row r="77" ht="14.25" customHeight="1">
      <c r="D77" s="46"/>
    </row>
    <row r="78" ht="14.25" customHeight="1">
      <c r="D78" s="46"/>
    </row>
    <row r="79" ht="14.25" customHeight="1">
      <c r="D79" s="46"/>
    </row>
    <row r="80" ht="14.25" customHeight="1">
      <c r="D80" s="46"/>
    </row>
    <row r="81" ht="14.25" customHeight="1">
      <c r="D81" s="46"/>
    </row>
    <row r="82" ht="14.25" customHeight="1">
      <c r="D82" s="46"/>
    </row>
    <row r="83" ht="14.25" customHeight="1">
      <c r="D83" s="46"/>
    </row>
    <row r="84" ht="14.25" customHeight="1">
      <c r="D84" s="46"/>
    </row>
    <row r="85" ht="14.25" customHeight="1">
      <c r="D85" s="46"/>
    </row>
    <row r="86" ht="14.25" customHeight="1">
      <c r="D86" s="46"/>
    </row>
    <row r="87" ht="14.25" customHeight="1">
      <c r="D87" s="46"/>
    </row>
    <row r="88" ht="14.25" customHeight="1">
      <c r="D88" s="46"/>
    </row>
    <row r="89" ht="14.25" customHeight="1">
      <c r="D89" s="46"/>
    </row>
    <row r="90" ht="14.25" customHeight="1">
      <c r="D90" s="46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38:D38"/>
    <mergeCell ref="A39:D39"/>
    <mergeCell ref="A40:D40"/>
    <mergeCell ref="A41:D41"/>
    <mergeCell ref="A42:D42"/>
    <mergeCell ref="A43:D43"/>
    <mergeCell ref="A44:D44"/>
    <mergeCell ref="A45:D45"/>
    <mergeCell ref="B1:B3"/>
    <mergeCell ref="C1:C3"/>
    <mergeCell ref="D2:D3"/>
    <mergeCell ref="B4:D4"/>
    <mergeCell ref="A5:A34"/>
    <mergeCell ref="A36:D36"/>
    <mergeCell ref="A37:D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4.25"/>
    <col customWidth="1" min="2" max="3" width="3.38"/>
    <col customWidth="1" min="4" max="4" width="48.13"/>
    <col customWidth="1" min="5" max="6" width="9.63"/>
  </cols>
  <sheetData>
    <row r="1" ht="23.25" customHeight="1">
      <c r="A1" s="1"/>
      <c r="B1" s="2" t="s">
        <v>0</v>
      </c>
      <c r="C1" s="2" t="s">
        <v>1</v>
      </c>
      <c r="D1" s="3" t="s">
        <v>2</v>
      </c>
    </row>
    <row r="2" ht="23.25" customHeight="1">
      <c r="A2" s="41"/>
      <c r="B2" s="8"/>
      <c r="C2" s="8"/>
      <c r="D2" s="2" t="s">
        <v>3</v>
      </c>
    </row>
    <row r="3" ht="23.25" customHeight="1">
      <c r="A3" s="41"/>
      <c r="B3" s="11"/>
      <c r="C3" s="11"/>
      <c r="D3" s="11"/>
    </row>
    <row r="4" ht="23.25" customHeight="1">
      <c r="A4" s="41"/>
      <c r="B4" s="13" t="s">
        <v>6</v>
      </c>
      <c r="C4" s="14"/>
      <c r="D4" s="15"/>
    </row>
    <row r="5" ht="19.5" customHeight="1">
      <c r="A5" s="2" t="s">
        <v>90</v>
      </c>
      <c r="B5" s="19">
        <v>1.0</v>
      </c>
      <c r="C5" s="19">
        <v>1.0</v>
      </c>
      <c r="D5" s="19" t="s">
        <v>8</v>
      </c>
    </row>
    <row r="6" ht="19.5" customHeight="1">
      <c r="A6" s="8"/>
      <c r="B6" s="19">
        <v>1.0</v>
      </c>
      <c r="C6" s="19">
        <v>2.0</v>
      </c>
      <c r="D6" s="19" t="s">
        <v>9</v>
      </c>
    </row>
    <row r="7" ht="19.5" customHeight="1">
      <c r="A7" s="8"/>
      <c r="B7" s="19">
        <v>1.0</v>
      </c>
      <c r="C7" s="19">
        <v>3.0</v>
      </c>
      <c r="D7" s="19" t="s">
        <v>10</v>
      </c>
    </row>
    <row r="8" ht="19.5" customHeight="1">
      <c r="A8" s="8"/>
      <c r="B8" s="19">
        <v>1.0</v>
      </c>
      <c r="C8" s="19">
        <v>4.0</v>
      </c>
      <c r="D8" s="19" t="s">
        <v>11</v>
      </c>
    </row>
    <row r="9" ht="19.5" customHeight="1">
      <c r="A9" s="8"/>
      <c r="B9" s="19">
        <v>1.0</v>
      </c>
      <c r="C9" s="19">
        <v>5.0</v>
      </c>
      <c r="D9" s="19" t="s">
        <v>12</v>
      </c>
    </row>
    <row r="10" ht="19.5" customHeight="1">
      <c r="A10" s="8"/>
      <c r="B10" s="19">
        <v>1.0</v>
      </c>
      <c r="C10" s="19">
        <v>6.0</v>
      </c>
      <c r="D10" s="19" t="s">
        <v>13</v>
      </c>
    </row>
    <row r="11" ht="19.5" customHeight="1">
      <c r="A11" s="8"/>
      <c r="B11" s="19">
        <v>1.0</v>
      </c>
      <c r="C11" s="19">
        <v>7.0</v>
      </c>
      <c r="D11" s="19" t="s">
        <v>14</v>
      </c>
    </row>
    <row r="12" ht="19.5" customHeight="1">
      <c r="A12" s="8"/>
      <c r="B12" s="19">
        <v>1.0</v>
      </c>
      <c r="C12" s="19">
        <v>8.0</v>
      </c>
      <c r="D12" s="19" t="s">
        <v>91</v>
      </c>
    </row>
    <row r="13" ht="19.5" customHeight="1">
      <c r="A13" s="8"/>
      <c r="B13" s="19">
        <v>1.0</v>
      </c>
      <c r="C13" s="19">
        <v>9.0</v>
      </c>
      <c r="D13" s="19" t="s">
        <v>92</v>
      </c>
    </row>
    <row r="14" ht="19.5" customHeight="1">
      <c r="A14" s="8"/>
      <c r="B14" s="19">
        <v>1.0</v>
      </c>
      <c r="C14" s="19">
        <v>10.0</v>
      </c>
      <c r="D14" s="19" t="s">
        <v>83</v>
      </c>
    </row>
    <row r="15" ht="24.75" customHeight="1">
      <c r="A15" s="8"/>
      <c r="B15" s="19">
        <v>1.0</v>
      </c>
      <c r="C15" s="19">
        <v>11.0</v>
      </c>
      <c r="D15" s="19" t="s">
        <v>19</v>
      </c>
    </row>
    <row r="16" ht="34.5" customHeight="1">
      <c r="A16" s="8"/>
      <c r="B16" s="19">
        <v>1.0</v>
      </c>
      <c r="C16" s="19">
        <v>12.0</v>
      </c>
      <c r="D16" s="19" t="s">
        <v>93</v>
      </c>
    </row>
    <row r="17" ht="34.5" customHeight="1">
      <c r="A17" s="8"/>
      <c r="B17" s="19">
        <v>1.0</v>
      </c>
      <c r="C17" s="19">
        <v>13.0</v>
      </c>
      <c r="D17" s="19" t="s">
        <v>94</v>
      </c>
    </row>
    <row r="18" ht="17.25" customHeight="1">
      <c r="A18" s="8"/>
      <c r="B18" s="19">
        <v>1.0</v>
      </c>
      <c r="C18" s="19">
        <v>14.0</v>
      </c>
      <c r="D18" s="19" t="s">
        <v>20</v>
      </c>
    </row>
    <row r="19" ht="17.25" customHeight="1">
      <c r="A19" s="8"/>
      <c r="B19" s="19">
        <v>1.0</v>
      </c>
      <c r="C19" s="19">
        <v>15.0</v>
      </c>
      <c r="D19" s="19" t="s">
        <v>21</v>
      </c>
    </row>
    <row r="20" ht="17.25" customHeight="1">
      <c r="A20" s="8"/>
      <c r="B20" s="19">
        <v>1.0</v>
      </c>
      <c r="C20" s="19">
        <v>16.0</v>
      </c>
      <c r="D20" s="19" t="s">
        <v>95</v>
      </c>
    </row>
    <row r="21" ht="17.25" customHeight="1">
      <c r="A21" s="8"/>
      <c r="B21" s="19">
        <v>1.0</v>
      </c>
      <c r="C21" s="19">
        <v>17.0</v>
      </c>
      <c r="D21" s="19" t="s">
        <v>23</v>
      </c>
    </row>
    <row r="22" ht="18.0" customHeight="1">
      <c r="A22" s="8"/>
      <c r="B22" s="19">
        <v>1.0</v>
      </c>
      <c r="C22" s="19">
        <v>18.0</v>
      </c>
      <c r="D22" s="19" t="s">
        <v>24</v>
      </c>
    </row>
    <row r="23" ht="18.0" customHeight="1">
      <c r="A23" s="8"/>
      <c r="B23" s="19">
        <v>1.0</v>
      </c>
      <c r="C23" s="19">
        <v>19.0</v>
      </c>
      <c r="D23" s="19" t="s">
        <v>25</v>
      </c>
    </row>
    <row r="24" ht="18.0" customHeight="1">
      <c r="A24" s="8"/>
      <c r="B24" s="19">
        <v>1.0</v>
      </c>
      <c r="C24" s="19">
        <v>20.0</v>
      </c>
      <c r="D24" s="19" t="s">
        <v>26</v>
      </c>
    </row>
    <row r="25" ht="18.0" customHeight="1">
      <c r="A25" s="8"/>
      <c r="B25" s="19">
        <v>4.0</v>
      </c>
      <c r="C25" s="19">
        <v>21.0</v>
      </c>
      <c r="D25" s="19" t="s">
        <v>96</v>
      </c>
    </row>
    <row r="26" ht="30.0" customHeight="1">
      <c r="A26" s="8"/>
      <c r="B26" s="19">
        <v>5.0</v>
      </c>
      <c r="C26" s="19">
        <v>22.0</v>
      </c>
      <c r="D26" s="19" t="s">
        <v>97</v>
      </c>
    </row>
    <row r="27" ht="18.0" customHeight="1">
      <c r="A27" s="8"/>
      <c r="B27" s="19">
        <v>1.0</v>
      </c>
      <c r="C27" s="19">
        <v>23.0</v>
      </c>
      <c r="D27" s="19" t="s">
        <v>29</v>
      </c>
    </row>
    <row r="28" ht="18.0" customHeight="1">
      <c r="A28" s="8"/>
      <c r="B28" s="19">
        <v>1.0</v>
      </c>
      <c r="C28" s="19">
        <v>24.0</v>
      </c>
      <c r="D28" s="19" t="s">
        <v>30</v>
      </c>
    </row>
    <row r="29" ht="18.0" customHeight="1">
      <c r="A29" s="8"/>
      <c r="B29" s="19">
        <v>1.0</v>
      </c>
      <c r="C29" s="19">
        <v>25.0</v>
      </c>
      <c r="D29" s="19" t="s">
        <v>31</v>
      </c>
    </row>
    <row r="30" ht="18.0" customHeight="1">
      <c r="A30" s="8"/>
      <c r="B30" s="19">
        <v>1.0</v>
      </c>
      <c r="C30" s="19">
        <v>26.0</v>
      </c>
      <c r="D30" s="19" t="s">
        <v>32</v>
      </c>
    </row>
    <row r="31" ht="19.5" customHeight="1">
      <c r="A31" s="8"/>
      <c r="B31" s="19">
        <v>4.0</v>
      </c>
      <c r="C31" s="19">
        <v>27.0</v>
      </c>
      <c r="D31" s="19" t="s">
        <v>98</v>
      </c>
    </row>
    <row r="32" ht="19.5" customHeight="1">
      <c r="A32" s="8"/>
      <c r="B32" s="19">
        <v>5.0</v>
      </c>
      <c r="C32" s="19">
        <v>28.0</v>
      </c>
      <c r="D32" s="19" t="s">
        <v>99</v>
      </c>
    </row>
    <row r="33" ht="19.5" customHeight="1">
      <c r="A33" s="8"/>
      <c r="B33" s="19">
        <v>5.0</v>
      </c>
      <c r="C33" s="19">
        <v>29.0</v>
      </c>
      <c r="D33" s="19" t="s">
        <v>100</v>
      </c>
    </row>
    <row r="34" ht="19.5" customHeight="1">
      <c r="A34" s="8"/>
      <c r="B34" s="19">
        <v>1.0</v>
      </c>
      <c r="C34" s="19">
        <v>30.0</v>
      </c>
      <c r="D34" s="19" t="s">
        <v>36</v>
      </c>
    </row>
    <row r="35" ht="19.5" customHeight="1">
      <c r="A35" s="8"/>
      <c r="B35" s="19">
        <v>1.0</v>
      </c>
      <c r="C35" s="19">
        <v>31.0</v>
      </c>
      <c r="D35" s="19" t="s">
        <v>37</v>
      </c>
    </row>
    <row r="36" ht="19.5" customHeight="1">
      <c r="A36" s="11"/>
      <c r="B36" s="19">
        <v>1.0</v>
      </c>
      <c r="C36" s="19">
        <v>32.0</v>
      </c>
      <c r="D36" s="19" t="s">
        <v>38</v>
      </c>
    </row>
    <row r="37" ht="15.75" customHeight="1">
      <c r="A37" s="24"/>
      <c r="B37" s="25">
        <f>SUM(B5:B36)</f>
        <v>50</v>
      </c>
      <c r="C37" s="26"/>
      <c r="D37" s="26" t="s">
        <v>39</v>
      </c>
    </row>
    <row r="38" ht="15.75" customHeight="1">
      <c r="A38" s="28" t="s">
        <v>101</v>
      </c>
      <c r="B38" s="14"/>
      <c r="C38" s="14"/>
      <c r="D38" s="15"/>
    </row>
    <row r="39" ht="15.75" customHeight="1">
      <c r="A39" s="28" t="s">
        <v>41</v>
      </c>
      <c r="B39" s="14"/>
      <c r="C39" s="14"/>
      <c r="D39" s="15"/>
    </row>
    <row r="40" ht="15.75" customHeight="1">
      <c r="A40" s="28" t="s">
        <v>42</v>
      </c>
      <c r="B40" s="14"/>
      <c r="C40" s="14"/>
      <c r="D40" s="15"/>
    </row>
    <row r="41" ht="66.0" customHeight="1">
      <c r="A41" s="28" t="s">
        <v>43</v>
      </c>
      <c r="B41" s="14"/>
      <c r="C41" s="14"/>
      <c r="D41" s="15"/>
    </row>
    <row r="42" ht="27.0" customHeight="1">
      <c r="A42" s="28" t="s">
        <v>46</v>
      </c>
      <c r="B42" s="14"/>
      <c r="C42" s="14"/>
      <c r="D42" s="15"/>
    </row>
    <row r="43" ht="15.75" customHeight="1">
      <c r="A43" s="28" t="s">
        <v>48</v>
      </c>
      <c r="B43" s="14"/>
      <c r="C43" s="14"/>
      <c r="D43" s="15"/>
    </row>
    <row r="44" ht="15.75" customHeight="1">
      <c r="A44" s="28" t="s">
        <v>49</v>
      </c>
      <c r="B44" s="14"/>
      <c r="C44" s="14"/>
      <c r="D44" s="15"/>
    </row>
    <row r="45" ht="15.75" customHeight="1">
      <c r="A45" s="28" t="s">
        <v>50</v>
      </c>
      <c r="B45" s="14"/>
      <c r="C45" s="14"/>
      <c r="D45" s="15"/>
    </row>
    <row r="46" ht="15.75" customHeight="1">
      <c r="A46" s="28" t="s">
        <v>102</v>
      </c>
      <c r="B46" s="14"/>
      <c r="C46" s="14"/>
      <c r="D46" s="15"/>
    </row>
    <row r="47" ht="15.75" customHeight="1">
      <c r="A47" s="28" t="s">
        <v>53</v>
      </c>
      <c r="B47" s="14"/>
      <c r="C47" s="14"/>
      <c r="D47" s="15"/>
    </row>
    <row r="48" ht="15.75" customHeight="1">
      <c r="D48" s="47"/>
    </row>
    <row r="49" ht="15.75" customHeight="1">
      <c r="D49" s="47"/>
    </row>
    <row r="50" ht="15.75" customHeight="1">
      <c r="D50" s="47"/>
    </row>
    <row r="51" ht="15.75" customHeight="1">
      <c r="D51" s="47"/>
    </row>
    <row r="52" ht="15.75" customHeight="1">
      <c r="D52" s="47"/>
    </row>
    <row r="53" ht="15.75" customHeight="1">
      <c r="D53" s="47"/>
    </row>
    <row r="54" ht="15.75" customHeight="1">
      <c r="D54" s="47"/>
    </row>
    <row r="55" ht="15.75" customHeight="1">
      <c r="D55" s="47"/>
    </row>
    <row r="56" ht="15.75" customHeight="1">
      <c r="D56" s="47"/>
    </row>
    <row r="57" ht="15.75" customHeight="1">
      <c r="D57" s="47"/>
    </row>
    <row r="58" ht="15.75" customHeight="1">
      <c r="D58" s="47"/>
    </row>
    <row r="59" ht="15.75" customHeight="1">
      <c r="D59" s="47"/>
    </row>
    <row r="60" ht="15.75" customHeight="1">
      <c r="D60" s="47"/>
    </row>
    <row r="61" ht="15.75" customHeight="1">
      <c r="D61" s="47"/>
    </row>
    <row r="62" ht="15.75" customHeight="1">
      <c r="D62" s="47"/>
    </row>
    <row r="63" ht="15.75" customHeight="1">
      <c r="D63" s="47"/>
    </row>
    <row r="64" ht="15.75" customHeight="1">
      <c r="D64" s="47"/>
    </row>
    <row r="65" ht="15.75" customHeight="1">
      <c r="D65" s="47"/>
    </row>
    <row r="66" ht="15.75" customHeight="1">
      <c r="D66" s="47"/>
    </row>
    <row r="67" ht="15.75" customHeight="1">
      <c r="D67" s="47"/>
    </row>
    <row r="68" ht="15.75" customHeight="1">
      <c r="D68" s="47"/>
    </row>
    <row r="69" ht="15.75" customHeight="1">
      <c r="D69" s="47"/>
    </row>
    <row r="70" ht="15.75" customHeight="1">
      <c r="D70" s="47"/>
    </row>
    <row r="71" ht="15.75" customHeight="1">
      <c r="D71" s="46"/>
    </row>
    <row r="72" ht="15.75" customHeight="1">
      <c r="D72" s="46"/>
    </row>
    <row r="73" ht="15.75" customHeight="1">
      <c r="D73" s="46"/>
    </row>
    <row r="74" ht="15.75" customHeight="1">
      <c r="D74" s="46"/>
    </row>
    <row r="75" ht="15.75" customHeight="1">
      <c r="D75" s="46"/>
    </row>
    <row r="76" ht="15.75" customHeight="1">
      <c r="D76" s="46"/>
    </row>
    <row r="77" ht="15.75" customHeight="1">
      <c r="D77" s="46"/>
    </row>
    <row r="78" ht="15.75" customHeight="1">
      <c r="D78" s="46"/>
    </row>
    <row r="79" ht="15.75" customHeight="1">
      <c r="D79" s="46"/>
    </row>
    <row r="80" ht="15.75" customHeight="1">
      <c r="D80" s="46"/>
    </row>
    <row r="81" ht="15.75" customHeight="1">
      <c r="D81" s="46"/>
    </row>
    <row r="82" ht="15.75" customHeight="1">
      <c r="D82" s="46"/>
    </row>
    <row r="83" ht="15.75" customHeight="1">
      <c r="D83" s="46"/>
    </row>
    <row r="84" ht="15.75" customHeight="1">
      <c r="D84" s="46"/>
    </row>
    <row r="85" ht="15.75" customHeight="1">
      <c r="D85" s="46"/>
    </row>
    <row r="86" ht="15.75" customHeight="1">
      <c r="D86" s="46"/>
    </row>
    <row r="87" ht="15.75" customHeight="1">
      <c r="D87" s="46"/>
    </row>
    <row r="88" ht="15.75" customHeight="1">
      <c r="D88" s="46"/>
    </row>
    <row r="89" ht="15.75" customHeight="1">
      <c r="D89" s="46"/>
    </row>
    <row r="90" ht="15.75" customHeight="1">
      <c r="D90" s="46"/>
    </row>
    <row r="91" ht="15.75" customHeight="1">
      <c r="D91" s="46"/>
    </row>
    <row r="92" ht="15.75" customHeight="1">
      <c r="D92" s="46"/>
    </row>
    <row r="93" ht="15.75" customHeight="1">
      <c r="D93" s="46"/>
    </row>
    <row r="94" ht="15.75" customHeight="1">
      <c r="D94" s="46"/>
    </row>
    <row r="95" ht="15.75" customHeight="1">
      <c r="D95" s="46"/>
    </row>
    <row r="96" ht="15.75" customHeight="1">
      <c r="D96" s="46"/>
    </row>
    <row r="97" ht="15.75" customHeight="1">
      <c r="D97" s="46"/>
    </row>
    <row r="98" ht="15.75" customHeight="1">
      <c r="D98" s="46"/>
    </row>
    <row r="99" ht="15.75" customHeight="1">
      <c r="D99" s="46"/>
    </row>
    <row r="100" ht="15.75" customHeight="1">
      <c r="D100" s="46"/>
    </row>
    <row r="101" ht="15.75" customHeight="1">
      <c r="D101" s="46"/>
    </row>
    <row r="102" ht="15.75" customHeight="1">
      <c r="D102" s="46"/>
    </row>
    <row r="103" ht="15.75" customHeight="1">
      <c r="D103" s="46"/>
    </row>
    <row r="104" ht="15.75" customHeight="1">
      <c r="D104" s="46"/>
    </row>
    <row r="105" ht="15.75" customHeight="1">
      <c r="D105" s="46"/>
    </row>
    <row r="106" ht="15.75" customHeight="1">
      <c r="D106" s="46"/>
    </row>
    <row r="107" ht="15.75" customHeight="1">
      <c r="D107" s="46"/>
    </row>
    <row r="108" ht="15.75" customHeight="1">
      <c r="D108" s="46"/>
    </row>
    <row r="109" ht="15.75" customHeight="1">
      <c r="D109" s="46"/>
    </row>
    <row r="110" ht="15.75" customHeight="1">
      <c r="D110" s="46"/>
    </row>
    <row r="111" ht="15.75" customHeight="1">
      <c r="D111" s="46"/>
    </row>
    <row r="112" ht="15.75" customHeight="1">
      <c r="D112" s="46"/>
    </row>
    <row r="113" ht="15.75" customHeight="1">
      <c r="D113" s="46"/>
    </row>
    <row r="114" ht="15.75" customHeight="1">
      <c r="D114" s="46"/>
    </row>
    <row r="115" ht="15.75" customHeight="1">
      <c r="D115" s="46"/>
    </row>
    <row r="116" ht="15.75" customHeight="1">
      <c r="D116" s="46"/>
    </row>
    <row r="117" ht="15.75" customHeight="1">
      <c r="D117" s="46"/>
    </row>
    <row r="118" ht="15.75" customHeight="1">
      <c r="D118" s="46"/>
    </row>
    <row r="119" ht="15.75" customHeight="1">
      <c r="D119" s="46"/>
    </row>
    <row r="120" ht="15.75" customHeight="1">
      <c r="D120" s="46"/>
    </row>
    <row r="121" ht="15.75" customHeight="1">
      <c r="D121" s="46"/>
    </row>
    <row r="122" ht="15.75" customHeight="1">
      <c r="D122" s="46"/>
    </row>
    <row r="123" ht="15.75" customHeight="1">
      <c r="D123" s="46"/>
    </row>
    <row r="124" ht="15.75" customHeight="1">
      <c r="D124" s="46"/>
    </row>
    <row r="125" ht="15.75" customHeight="1">
      <c r="D125" s="46"/>
    </row>
    <row r="126" ht="15.75" customHeight="1">
      <c r="D126" s="46"/>
    </row>
    <row r="127" ht="15.75" customHeight="1">
      <c r="D127" s="46"/>
    </row>
    <row r="128" ht="15.75" customHeight="1">
      <c r="D128" s="46"/>
    </row>
    <row r="129" ht="15.75" customHeight="1">
      <c r="D129" s="46"/>
    </row>
    <row r="130" ht="15.75" customHeight="1">
      <c r="D130" s="46"/>
    </row>
    <row r="131" ht="15.75" customHeight="1">
      <c r="D131" s="46"/>
    </row>
    <row r="132" ht="15.75" customHeight="1">
      <c r="D132" s="46"/>
    </row>
    <row r="133" ht="15.75" customHeight="1">
      <c r="D133" s="46"/>
    </row>
    <row r="134" ht="15.75" customHeight="1">
      <c r="D134" s="46"/>
    </row>
    <row r="135" ht="15.75" customHeight="1">
      <c r="D135" s="46"/>
    </row>
    <row r="136" ht="15.75" customHeight="1">
      <c r="D136" s="46"/>
    </row>
    <row r="137" ht="15.75" customHeight="1">
      <c r="D137" s="46"/>
    </row>
    <row r="138" ht="15.75" customHeight="1">
      <c r="D138" s="46"/>
    </row>
    <row r="139" ht="15.75" customHeight="1">
      <c r="D139" s="46"/>
    </row>
    <row r="140" ht="15.75" customHeight="1">
      <c r="D140" s="46"/>
    </row>
    <row r="141" ht="15.75" customHeight="1">
      <c r="D141" s="46"/>
    </row>
    <row r="142" ht="15.75" customHeight="1">
      <c r="D142" s="46"/>
    </row>
    <row r="143" ht="15.75" customHeight="1">
      <c r="D143" s="46"/>
    </row>
    <row r="144" ht="15.75" customHeight="1">
      <c r="D144" s="46"/>
    </row>
    <row r="145" ht="15.75" customHeight="1">
      <c r="D145" s="46"/>
    </row>
    <row r="146" ht="15.75" customHeight="1">
      <c r="D146" s="46"/>
    </row>
    <row r="147" ht="15.75" customHeight="1">
      <c r="D147" s="46"/>
    </row>
    <row r="148" ht="15.75" customHeight="1">
      <c r="D148" s="46"/>
    </row>
    <row r="149" ht="15.75" customHeight="1">
      <c r="D149" s="46"/>
    </row>
    <row r="150" ht="15.75" customHeight="1">
      <c r="D150" s="46"/>
    </row>
    <row r="151" ht="15.75" customHeight="1">
      <c r="D151" s="46"/>
    </row>
    <row r="152" ht="15.75" customHeight="1">
      <c r="D152" s="46"/>
    </row>
    <row r="153" ht="15.75" customHeight="1">
      <c r="D153" s="46"/>
    </row>
    <row r="154" ht="15.75" customHeight="1">
      <c r="D154" s="46"/>
    </row>
    <row r="155" ht="15.75" customHeight="1">
      <c r="D155" s="46"/>
    </row>
    <row r="156" ht="15.75" customHeight="1">
      <c r="D156" s="46"/>
    </row>
    <row r="157" ht="15.75" customHeight="1">
      <c r="D157" s="46"/>
    </row>
    <row r="158" ht="15.75" customHeight="1">
      <c r="D158" s="46"/>
    </row>
    <row r="159" ht="15.75" customHeight="1">
      <c r="D159" s="46"/>
    </row>
    <row r="160" ht="15.75" customHeight="1">
      <c r="D160" s="46"/>
    </row>
    <row r="161" ht="15.75" customHeight="1">
      <c r="D161" s="46"/>
    </row>
    <row r="162" ht="15.75" customHeight="1">
      <c r="D162" s="46"/>
    </row>
    <row r="163" ht="15.75" customHeight="1">
      <c r="D163" s="46"/>
    </row>
    <row r="164" ht="15.75" customHeight="1">
      <c r="D164" s="46"/>
    </row>
    <row r="165" ht="15.75" customHeight="1">
      <c r="D165" s="46"/>
    </row>
    <row r="166" ht="15.75" customHeight="1">
      <c r="D166" s="46"/>
    </row>
    <row r="167" ht="15.75" customHeight="1">
      <c r="D167" s="46"/>
    </row>
    <row r="168" ht="15.75" customHeight="1">
      <c r="D168" s="46"/>
    </row>
    <row r="169" ht="15.75" customHeight="1">
      <c r="D169" s="46"/>
    </row>
    <row r="170" ht="15.75" customHeight="1">
      <c r="D170" s="46"/>
    </row>
    <row r="171" ht="15.75" customHeight="1">
      <c r="D171" s="46"/>
    </row>
    <row r="172" ht="15.75" customHeight="1">
      <c r="D172" s="46"/>
    </row>
    <row r="173" ht="15.75" customHeight="1">
      <c r="D173" s="46"/>
    </row>
    <row r="174" ht="15.75" customHeight="1">
      <c r="D174" s="46"/>
    </row>
    <row r="175" ht="15.75" customHeight="1">
      <c r="D175" s="46"/>
    </row>
    <row r="176" ht="15.75" customHeight="1">
      <c r="D176" s="46"/>
    </row>
    <row r="177" ht="15.75" customHeight="1">
      <c r="D177" s="46"/>
    </row>
    <row r="178" ht="15.75" customHeight="1">
      <c r="D178" s="46"/>
    </row>
    <row r="179" ht="15.75" customHeight="1">
      <c r="D179" s="46"/>
    </row>
    <row r="180" ht="15.75" customHeight="1">
      <c r="D180" s="46"/>
    </row>
    <row r="181" ht="15.75" customHeight="1">
      <c r="D181" s="46"/>
    </row>
    <row r="182" ht="15.75" customHeight="1">
      <c r="D182" s="46"/>
    </row>
    <row r="183" ht="15.75" customHeight="1">
      <c r="D183" s="46"/>
    </row>
    <row r="184" ht="15.75" customHeight="1">
      <c r="D184" s="46"/>
    </row>
    <row r="185" ht="15.75" customHeight="1">
      <c r="D185" s="46"/>
    </row>
    <row r="186" ht="15.75" customHeight="1">
      <c r="D186" s="46"/>
    </row>
    <row r="187" ht="15.75" customHeight="1">
      <c r="D187" s="46"/>
    </row>
    <row r="188" ht="15.75" customHeight="1">
      <c r="D188" s="46"/>
    </row>
    <row r="189" ht="15.75" customHeight="1">
      <c r="D189" s="46"/>
    </row>
    <row r="190" ht="15.75" customHeight="1">
      <c r="D190" s="46"/>
    </row>
    <row r="191" ht="15.75" customHeight="1">
      <c r="D191" s="46"/>
    </row>
    <row r="192" ht="15.75" customHeight="1">
      <c r="D192" s="46"/>
    </row>
    <row r="193" ht="15.75" customHeight="1">
      <c r="D193" s="46"/>
    </row>
    <row r="194" ht="15.75" customHeight="1">
      <c r="D194" s="46"/>
    </row>
    <row r="195" ht="15.75" customHeight="1">
      <c r="D195" s="46"/>
    </row>
    <row r="196" ht="15.75" customHeight="1">
      <c r="D196" s="46"/>
    </row>
    <row r="197" ht="15.75" customHeight="1">
      <c r="D197" s="46"/>
    </row>
    <row r="198" ht="15.75" customHeight="1">
      <c r="D198" s="46"/>
    </row>
    <row r="199" ht="15.75" customHeight="1">
      <c r="D199" s="46"/>
    </row>
    <row r="200" ht="15.75" customHeight="1">
      <c r="D200" s="46"/>
    </row>
    <row r="201" ht="15.75" customHeight="1">
      <c r="D201" s="46"/>
    </row>
    <row r="202" ht="15.75" customHeight="1">
      <c r="D202" s="46"/>
    </row>
    <row r="203" ht="15.75" customHeight="1">
      <c r="D203" s="46"/>
    </row>
    <row r="204" ht="15.75" customHeight="1">
      <c r="D204" s="46"/>
    </row>
    <row r="205" ht="15.75" customHeight="1">
      <c r="D205" s="46"/>
    </row>
    <row r="206" ht="15.75" customHeight="1">
      <c r="D206" s="46"/>
    </row>
    <row r="207" ht="15.75" customHeight="1">
      <c r="D207" s="46"/>
    </row>
    <row r="208" ht="15.75" customHeight="1">
      <c r="D208" s="46"/>
    </row>
    <row r="209" ht="15.75" customHeight="1">
      <c r="D209" s="46"/>
    </row>
    <row r="210" ht="15.75" customHeight="1">
      <c r="D210" s="46"/>
    </row>
    <row r="211" ht="15.75" customHeight="1">
      <c r="D211" s="46"/>
    </row>
    <row r="212" ht="15.75" customHeight="1">
      <c r="D212" s="46"/>
    </row>
    <row r="213" ht="15.75" customHeight="1">
      <c r="D213" s="46"/>
    </row>
    <row r="214" ht="15.75" customHeight="1">
      <c r="D214" s="46"/>
    </row>
    <row r="215" ht="15.75" customHeight="1">
      <c r="D215" s="46"/>
    </row>
    <row r="216" ht="15.75" customHeight="1">
      <c r="D216" s="46"/>
    </row>
    <row r="217" ht="15.75" customHeight="1">
      <c r="D217" s="46"/>
    </row>
    <row r="218" ht="15.75" customHeight="1">
      <c r="D218" s="46"/>
    </row>
    <row r="219" ht="15.75" customHeight="1">
      <c r="D219" s="46"/>
    </row>
    <row r="220" ht="15.75" customHeight="1">
      <c r="D220" s="46"/>
    </row>
    <row r="221" ht="15.75" customHeight="1">
      <c r="D221" s="46"/>
    </row>
    <row r="222" ht="15.75" customHeight="1">
      <c r="D222" s="46"/>
    </row>
    <row r="223" ht="15.75" customHeight="1">
      <c r="D223" s="46"/>
    </row>
    <row r="224" ht="15.75" customHeight="1">
      <c r="D224" s="46"/>
    </row>
    <row r="225" ht="15.75" customHeight="1">
      <c r="D225" s="46"/>
    </row>
    <row r="226" ht="15.75" customHeight="1">
      <c r="D226" s="46"/>
    </row>
    <row r="227" ht="15.75" customHeight="1">
      <c r="D227" s="46"/>
    </row>
    <row r="228" ht="15.75" customHeight="1">
      <c r="D228" s="46"/>
    </row>
    <row r="229" ht="15.75" customHeight="1">
      <c r="D229" s="46"/>
    </row>
    <row r="230" ht="15.75" customHeight="1">
      <c r="D230" s="46"/>
    </row>
    <row r="231" ht="15.75" customHeight="1">
      <c r="D231" s="46"/>
    </row>
    <row r="232" ht="15.75" customHeight="1">
      <c r="D232" s="46"/>
    </row>
    <row r="233" ht="15.75" customHeight="1">
      <c r="D233" s="46"/>
    </row>
    <row r="234" ht="15.75" customHeight="1">
      <c r="D234" s="46"/>
    </row>
    <row r="235" ht="15.75" customHeight="1">
      <c r="D235" s="46"/>
    </row>
    <row r="236" ht="15.75" customHeight="1">
      <c r="D236" s="46"/>
    </row>
    <row r="237" ht="15.75" customHeight="1">
      <c r="D237" s="46"/>
    </row>
    <row r="238" ht="15.75" customHeight="1">
      <c r="D238" s="46"/>
    </row>
    <row r="239" ht="15.75" customHeight="1">
      <c r="D239" s="46"/>
    </row>
    <row r="240" ht="15.75" customHeight="1">
      <c r="D240" s="46"/>
    </row>
    <row r="241" ht="15.75" customHeight="1">
      <c r="D241" s="46"/>
    </row>
    <row r="242" ht="15.75" customHeight="1">
      <c r="D242" s="46"/>
    </row>
    <row r="243" ht="15.75" customHeight="1">
      <c r="D243" s="46"/>
    </row>
    <row r="244" ht="14.25" customHeight="1">
      <c r="D244" s="46"/>
    </row>
    <row r="245" ht="14.25" customHeight="1">
      <c r="D245" s="46"/>
    </row>
    <row r="246" ht="14.25" customHeight="1">
      <c r="D246" s="46"/>
    </row>
    <row r="247" ht="14.25" customHeight="1">
      <c r="D247" s="4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40:D40"/>
    <mergeCell ref="A41:D41"/>
    <mergeCell ref="A42:D42"/>
    <mergeCell ref="A43:D43"/>
    <mergeCell ref="A44:D44"/>
    <mergeCell ref="A45:D45"/>
    <mergeCell ref="A46:D46"/>
    <mergeCell ref="A47:D47"/>
    <mergeCell ref="B1:B3"/>
    <mergeCell ref="C1:C3"/>
    <mergeCell ref="D2:D3"/>
    <mergeCell ref="B4:D4"/>
    <mergeCell ref="A5:A36"/>
    <mergeCell ref="A38:D38"/>
    <mergeCell ref="A39:D3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5.63"/>
    <col customWidth="1" min="2" max="3" width="3.38"/>
    <col customWidth="1" min="4" max="4" width="47.88"/>
    <col customWidth="1" min="5" max="15" width="11.0"/>
  </cols>
  <sheetData>
    <row r="1" ht="18.75" customHeight="1">
      <c r="A1" s="1"/>
      <c r="B1" s="2" t="s">
        <v>0</v>
      </c>
      <c r="C1" s="2" t="s">
        <v>1</v>
      </c>
      <c r="D1" s="3" t="s">
        <v>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35.25" customHeight="1">
      <c r="A2" s="41"/>
      <c r="B2" s="8"/>
      <c r="C2" s="8"/>
      <c r="D2" s="2" t="s">
        <v>3</v>
      </c>
    </row>
    <row r="3" ht="39.75" customHeight="1">
      <c r="A3" s="41"/>
      <c r="B3" s="11"/>
      <c r="C3" s="11"/>
      <c r="D3" s="11"/>
    </row>
    <row r="4" ht="24.0" customHeight="1">
      <c r="A4" s="41"/>
      <c r="B4" s="13" t="s">
        <v>6</v>
      </c>
      <c r="C4" s="14"/>
      <c r="D4" s="15"/>
    </row>
    <row r="5" ht="21.75" customHeight="1">
      <c r="A5" s="2" t="s">
        <v>103</v>
      </c>
      <c r="B5" s="19">
        <v>1.0</v>
      </c>
      <c r="C5" s="19">
        <v>1.0</v>
      </c>
      <c r="D5" s="19" t="s">
        <v>8</v>
      </c>
    </row>
    <row r="6" ht="21.75" customHeight="1">
      <c r="A6" s="8"/>
      <c r="B6" s="19">
        <v>1.0</v>
      </c>
      <c r="C6" s="19">
        <v>2.0</v>
      </c>
      <c r="D6" s="19" t="s">
        <v>104</v>
      </c>
    </row>
    <row r="7" ht="21.75" customHeight="1">
      <c r="A7" s="8"/>
      <c r="B7" s="19">
        <v>1.0</v>
      </c>
      <c r="C7" s="19">
        <v>3.0</v>
      </c>
      <c r="D7" s="19" t="s">
        <v>105</v>
      </c>
    </row>
    <row r="8" ht="21.75" customHeight="1">
      <c r="A8" s="8"/>
      <c r="B8" s="19">
        <v>1.0</v>
      </c>
      <c r="C8" s="19">
        <v>4.0</v>
      </c>
      <c r="D8" s="19" t="s">
        <v>106</v>
      </c>
    </row>
    <row r="9" ht="21.75" customHeight="1">
      <c r="A9" s="8"/>
      <c r="B9" s="19">
        <v>1.0</v>
      </c>
      <c r="C9" s="19">
        <v>5.0</v>
      </c>
      <c r="D9" s="19" t="s">
        <v>107</v>
      </c>
    </row>
    <row r="10" ht="58.5" customHeight="1">
      <c r="A10" s="8"/>
      <c r="B10" s="19">
        <v>1.0</v>
      </c>
      <c r="C10" s="19">
        <v>6.0</v>
      </c>
      <c r="D10" s="19" t="s">
        <v>108</v>
      </c>
    </row>
    <row r="11" ht="37.5" customHeight="1">
      <c r="A11" s="8"/>
      <c r="B11" s="19">
        <v>1.0</v>
      </c>
      <c r="C11" s="19">
        <v>7.0</v>
      </c>
      <c r="D11" s="19" t="s">
        <v>109</v>
      </c>
    </row>
    <row r="12" ht="37.5" customHeight="1">
      <c r="A12" s="8"/>
      <c r="B12" s="19">
        <v>1.0</v>
      </c>
      <c r="C12" s="19">
        <v>8.0</v>
      </c>
      <c r="D12" s="19" t="s">
        <v>110</v>
      </c>
    </row>
    <row r="13" ht="56.25" customHeight="1">
      <c r="A13" s="8"/>
      <c r="B13" s="19">
        <v>1.0</v>
      </c>
      <c r="C13" s="19">
        <v>9.0</v>
      </c>
      <c r="D13" s="19" t="s">
        <v>111</v>
      </c>
    </row>
    <row r="14" ht="49.5" customHeight="1">
      <c r="A14" s="8"/>
      <c r="B14" s="19">
        <v>10.0</v>
      </c>
      <c r="C14" s="19">
        <v>10.0</v>
      </c>
      <c r="D14" s="19" t="s">
        <v>112</v>
      </c>
    </row>
    <row r="15" ht="19.5" customHeight="1">
      <c r="A15" s="8"/>
      <c r="B15" s="19">
        <v>1.0</v>
      </c>
      <c r="C15" s="19">
        <v>11.0</v>
      </c>
      <c r="D15" s="19" t="s">
        <v>36</v>
      </c>
    </row>
    <row r="16" ht="19.5" customHeight="1">
      <c r="A16" s="8"/>
      <c r="B16" s="19">
        <v>1.0</v>
      </c>
      <c r="C16" s="19">
        <v>12.0</v>
      </c>
      <c r="D16" s="19" t="s">
        <v>37</v>
      </c>
      <c r="L16" s="48"/>
    </row>
    <row r="17" ht="19.5" customHeight="1">
      <c r="A17" s="11"/>
      <c r="B17" s="19">
        <v>1.0</v>
      </c>
      <c r="C17" s="19">
        <v>13.0</v>
      </c>
      <c r="D17" s="19" t="s">
        <v>38</v>
      </c>
    </row>
    <row r="18" ht="19.5" customHeight="1">
      <c r="A18" s="24"/>
      <c r="B18" s="25">
        <f>SUM(B5:B17)</f>
        <v>22</v>
      </c>
      <c r="C18" s="26"/>
      <c r="D18" s="26" t="s">
        <v>39</v>
      </c>
      <c r="I18" s="48"/>
    </row>
    <row r="19" ht="19.5" customHeight="1">
      <c r="A19" s="44" t="s">
        <v>40</v>
      </c>
      <c r="B19" s="14"/>
      <c r="C19" s="14"/>
      <c r="D19" s="15"/>
    </row>
    <row r="20" ht="19.5" customHeight="1">
      <c r="A20" s="44" t="s">
        <v>41</v>
      </c>
      <c r="B20" s="14"/>
      <c r="C20" s="14"/>
      <c r="D20" s="15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ht="20.25" customHeight="1">
      <c r="A21" s="44" t="s">
        <v>42</v>
      </c>
      <c r="B21" s="14"/>
      <c r="C21" s="14"/>
      <c r="D21" s="15"/>
    </row>
    <row r="22" ht="87.75" customHeight="1">
      <c r="A22" s="44" t="s">
        <v>43</v>
      </c>
      <c r="B22" s="14"/>
      <c r="C22" s="14"/>
      <c r="D22" s="15"/>
    </row>
    <row r="23" ht="15.75" customHeight="1">
      <c r="A23" s="28" t="s">
        <v>46</v>
      </c>
      <c r="B23" s="14"/>
      <c r="C23" s="14"/>
      <c r="D23" s="15"/>
    </row>
    <row r="24" ht="15.75" customHeight="1">
      <c r="A24" s="28" t="s">
        <v>48</v>
      </c>
      <c r="B24" s="14"/>
      <c r="C24" s="14"/>
      <c r="D24" s="15"/>
    </row>
    <row r="25" ht="15.75" customHeight="1">
      <c r="A25" s="28" t="s">
        <v>49</v>
      </c>
      <c r="B25" s="14"/>
      <c r="C25" s="14"/>
      <c r="D25" s="15"/>
    </row>
    <row r="26" ht="15.75" customHeight="1">
      <c r="A26" s="28" t="s">
        <v>50</v>
      </c>
      <c r="B26" s="14"/>
      <c r="C26" s="14"/>
      <c r="D26" s="15"/>
    </row>
    <row r="27" ht="15.75" customHeight="1">
      <c r="A27" s="28" t="s">
        <v>113</v>
      </c>
      <c r="B27" s="14"/>
      <c r="C27" s="14"/>
      <c r="D27" s="15"/>
    </row>
    <row r="28" ht="15.75" customHeight="1">
      <c r="A28" s="28" t="s">
        <v>53</v>
      </c>
      <c r="B28" s="14"/>
      <c r="C28" s="14"/>
      <c r="D28" s="15"/>
    </row>
    <row r="29" ht="15.75" customHeight="1">
      <c r="D29" s="47"/>
    </row>
    <row r="30" ht="15.75" customHeight="1">
      <c r="D30" s="47"/>
    </row>
    <row r="31" ht="15.75" customHeight="1">
      <c r="D31" s="47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7.0"/>
    <col customWidth="1" min="2" max="3" width="3.38"/>
    <col customWidth="1" min="4" max="4" width="50.88"/>
    <col customWidth="1" min="5" max="25" width="11.0"/>
  </cols>
  <sheetData>
    <row r="1" ht="15.0" customHeight="1">
      <c r="A1" s="1"/>
      <c r="B1" s="2" t="s">
        <v>0</v>
      </c>
      <c r="C1" s="2" t="s">
        <v>1</v>
      </c>
      <c r="D1" s="3" t="s">
        <v>2</v>
      </c>
      <c r="E1" s="4">
        <v>44259.0</v>
      </c>
      <c r="F1" s="5"/>
      <c r="G1" s="4">
        <v>44266.0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33.75" customHeight="1">
      <c r="A2" s="41"/>
      <c r="B2" s="8"/>
      <c r="C2" s="8"/>
      <c r="D2" s="2" t="s">
        <v>3</v>
      </c>
      <c r="E2" s="9" t="s">
        <v>114</v>
      </c>
      <c r="F2" s="10"/>
      <c r="G2" s="9" t="s">
        <v>115</v>
      </c>
      <c r="H2" s="10"/>
    </row>
    <row r="3" ht="38.25" customHeight="1">
      <c r="A3" s="41"/>
      <c r="B3" s="11"/>
      <c r="C3" s="11"/>
      <c r="D3" s="11"/>
      <c r="E3" s="11"/>
      <c r="F3" s="10"/>
      <c r="G3" s="11"/>
      <c r="H3" s="10"/>
    </row>
    <row r="4" ht="21.75" customHeight="1">
      <c r="A4" s="41"/>
      <c r="B4" s="13" t="s">
        <v>6</v>
      </c>
      <c r="C4" s="14"/>
      <c r="D4" s="15"/>
      <c r="E4" s="16">
        <v>4.7453703703703704E-4</v>
      </c>
      <c r="F4" s="17"/>
      <c r="G4" s="16">
        <v>9.490740740740741E-4</v>
      </c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18.75" customHeight="1">
      <c r="A5" s="2" t="s">
        <v>116</v>
      </c>
      <c r="B5" s="19">
        <v>1.0</v>
      </c>
      <c r="C5" s="19">
        <v>1.0</v>
      </c>
      <c r="D5" s="19" t="s">
        <v>8</v>
      </c>
      <c r="E5" s="20">
        <v>1.0</v>
      </c>
      <c r="F5" s="10"/>
      <c r="G5" s="20">
        <v>1.0</v>
      </c>
      <c r="H5" s="10"/>
    </row>
    <row r="6" ht="18.75" customHeight="1">
      <c r="A6" s="8"/>
      <c r="B6" s="19">
        <v>1.0</v>
      </c>
      <c r="C6" s="19">
        <v>2.0</v>
      </c>
      <c r="D6" s="19" t="s">
        <v>9</v>
      </c>
      <c r="E6" s="20">
        <v>1.0</v>
      </c>
      <c r="F6" s="10"/>
      <c r="G6" s="20">
        <v>1.0</v>
      </c>
      <c r="H6" s="10"/>
    </row>
    <row r="7" ht="18.75" customHeight="1">
      <c r="A7" s="8"/>
      <c r="B7" s="19">
        <v>1.0</v>
      </c>
      <c r="C7" s="19">
        <v>3.0</v>
      </c>
      <c r="D7" s="19" t="s">
        <v>117</v>
      </c>
      <c r="E7" s="20">
        <v>1.0</v>
      </c>
      <c r="F7" s="10"/>
      <c r="G7" s="20">
        <v>1.0</v>
      </c>
      <c r="H7" s="10"/>
    </row>
    <row r="8" ht="18.75" customHeight="1">
      <c r="A8" s="8"/>
      <c r="B8" s="19">
        <v>1.0</v>
      </c>
      <c r="C8" s="19">
        <v>4.0</v>
      </c>
      <c r="D8" s="19" t="s">
        <v>11</v>
      </c>
      <c r="E8" s="20">
        <v>1.0</v>
      </c>
      <c r="F8" s="10"/>
      <c r="G8" s="20">
        <v>1.0</v>
      </c>
      <c r="H8" s="10"/>
    </row>
    <row r="9" ht="18.75" customHeight="1">
      <c r="A9" s="8"/>
      <c r="B9" s="19">
        <v>1.0</v>
      </c>
      <c r="C9" s="19">
        <v>5.0</v>
      </c>
      <c r="D9" s="19" t="s">
        <v>12</v>
      </c>
      <c r="E9" s="20">
        <v>1.0</v>
      </c>
      <c r="F9" s="10"/>
      <c r="G9" s="20">
        <v>1.0</v>
      </c>
      <c r="H9" s="10"/>
    </row>
    <row r="10" ht="18.75" customHeight="1">
      <c r="A10" s="8"/>
      <c r="B10" s="19">
        <v>1.0</v>
      </c>
      <c r="C10" s="19">
        <v>6.0</v>
      </c>
      <c r="D10" s="19" t="s">
        <v>13</v>
      </c>
      <c r="E10" s="20">
        <v>1.0</v>
      </c>
      <c r="F10" s="10"/>
      <c r="G10" s="20">
        <v>1.0</v>
      </c>
      <c r="H10" s="10"/>
    </row>
    <row r="11" ht="18.75" customHeight="1">
      <c r="A11" s="8"/>
      <c r="B11" s="19">
        <v>1.0</v>
      </c>
      <c r="C11" s="19">
        <v>7.0</v>
      </c>
      <c r="D11" s="19" t="s">
        <v>14</v>
      </c>
      <c r="E11" s="20">
        <v>1.0</v>
      </c>
      <c r="F11" s="10"/>
      <c r="G11" s="20">
        <v>1.0</v>
      </c>
      <c r="H11" s="10"/>
    </row>
    <row r="12" ht="30.0" customHeight="1">
      <c r="A12" s="8"/>
      <c r="B12" s="19">
        <v>1.0</v>
      </c>
      <c r="C12" s="19">
        <v>8.0</v>
      </c>
      <c r="D12" s="19" t="s">
        <v>118</v>
      </c>
      <c r="E12" s="20">
        <v>1.0</v>
      </c>
      <c r="F12" s="10"/>
      <c r="G12" s="20">
        <v>1.0</v>
      </c>
      <c r="H12" s="10"/>
    </row>
    <row r="13" ht="30.0" customHeight="1">
      <c r="A13" s="8"/>
      <c r="B13" s="19">
        <v>1.0</v>
      </c>
      <c r="C13" s="19">
        <v>9.0</v>
      </c>
      <c r="D13" s="19" t="s">
        <v>119</v>
      </c>
      <c r="E13" s="20">
        <v>1.0</v>
      </c>
      <c r="F13" s="10"/>
      <c r="G13" s="20">
        <v>1.0</v>
      </c>
      <c r="H13" s="10"/>
    </row>
    <row r="14" ht="30.0" customHeight="1">
      <c r="A14" s="8"/>
      <c r="B14" s="19">
        <v>1.0</v>
      </c>
      <c r="C14" s="19">
        <v>10.0</v>
      </c>
      <c r="D14" s="19" t="s">
        <v>120</v>
      </c>
      <c r="E14" s="20">
        <v>1.0</v>
      </c>
      <c r="F14" s="10"/>
      <c r="G14" s="22">
        <v>0.0</v>
      </c>
      <c r="H14" s="10"/>
    </row>
    <row r="15" ht="20.25" customHeight="1">
      <c r="A15" s="8"/>
      <c r="B15" s="19">
        <v>1.0</v>
      </c>
      <c r="C15" s="19">
        <v>11.0</v>
      </c>
      <c r="D15" s="19" t="s">
        <v>20</v>
      </c>
      <c r="E15" s="20">
        <v>1.0</v>
      </c>
      <c r="F15" s="10"/>
      <c r="G15" s="20">
        <v>1.0</v>
      </c>
      <c r="H15" s="10"/>
    </row>
    <row r="16" ht="20.25" customHeight="1">
      <c r="A16" s="8"/>
      <c r="B16" s="19">
        <v>1.0</v>
      </c>
      <c r="C16" s="19">
        <v>12.0</v>
      </c>
      <c r="D16" s="19" t="s">
        <v>121</v>
      </c>
      <c r="E16" s="20">
        <v>1.0</v>
      </c>
      <c r="F16" s="10"/>
      <c r="G16" s="20">
        <v>1.0</v>
      </c>
      <c r="H16" s="10"/>
    </row>
    <row r="17" ht="20.25" customHeight="1">
      <c r="A17" s="8"/>
      <c r="B17" s="19">
        <v>1.0</v>
      </c>
      <c r="C17" s="19">
        <v>13.0</v>
      </c>
      <c r="D17" s="19" t="s">
        <v>23</v>
      </c>
      <c r="E17" s="20">
        <v>1.0</v>
      </c>
      <c r="F17" s="10"/>
      <c r="G17" s="20">
        <v>1.0</v>
      </c>
      <c r="H17" s="10"/>
    </row>
    <row r="18" ht="20.25" customHeight="1">
      <c r="A18" s="8"/>
      <c r="B18" s="19">
        <v>1.0</v>
      </c>
      <c r="C18" s="19">
        <v>14.0</v>
      </c>
      <c r="D18" s="19" t="s">
        <v>24</v>
      </c>
      <c r="E18" s="20">
        <v>1.0</v>
      </c>
      <c r="F18" s="10"/>
      <c r="G18" s="20">
        <v>1.0</v>
      </c>
      <c r="H18" s="10"/>
    </row>
    <row r="19" ht="20.25" customHeight="1">
      <c r="A19" s="8"/>
      <c r="B19" s="19">
        <v>1.0</v>
      </c>
      <c r="C19" s="19">
        <v>15.0</v>
      </c>
      <c r="D19" s="19" t="s">
        <v>25</v>
      </c>
      <c r="E19" s="20">
        <v>1.0</v>
      </c>
      <c r="F19" s="10"/>
      <c r="G19" s="20">
        <v>1.0</v>
      </c>
      <c r="H19" s="10"/>
    </row>
    <row r="20" ht="20.25" customHeight="1">
      <c r="A20" s="8"/>
      <c r="B20" s="19">
        <v>1.0</v>
      </c>
      <c r="C20" s="19">
        <v>16.0</v>
      </c>
      <c r="D20" s="19" t="s">
        <v>26</v>
      </c>
      <c r="E20" s="20">
        <v>1.0</v>
      </c>
      <c r="F20" s="10"/>
      <c r="G20" s="22">
        <v>0.0</v>
      </c>
      <c r="H20" s="10"/>
    </row>
    <row r="21" ht="20.25" customHeight="1">
      <c r="A21" s="8"/>
      <c r="B21" s="19">
        <v>4.0</v>
      </c>
      <c r="C21" s="19">
        <v>17.0</v>
      </c>
      <c r="D21" s="19" t="s">
        <v>122</v>
      </c>
      <c r="E21" s="20">
        <v>4.0</v>
      </c>
      <c r="F21" s="10"/>
      <c r="G21" s="22">
        <v>0.0</v>
      </c>
      <c r="H21" s="10"/>
    </row>
    <row r="22" ht="31.5" customHeight="1">
      <c r="A22" s="8"/>
      <c r="B22" s="19">
        <v>5.0</v>
      </c>
      <c r="C22" s="19">
        <v>18.0</v>
      </c>
      <c r="D22" s="19" t="s">
        <v>123</v>
      </c>
      <c r="E22" s="20">
        <v>5.0</v>
      </c>
      <c r="F22" s="10"/>
      <c r="G22" s="20">
        <v>5.0</v>
      </c>
      <c r="H22" s="10"/>
    </row>
    <row r="23" ht="18.75" customHeight="1">
      <c r="A23" s="8"/>
      <c r="B23" s="19">
        <v>1.0</v>
      </c>
      <c r="C23" s="19">
        <v>19.0</v>
      </c>
      <c r="D23" s="19" t="s">
        <v>29</v>
      </c>
      <c r="E23" s="20">
        <v>1.0</v>
      </c>
      <c r="F23" s="10"/>
      <c r="G23" s="20">
        <v>1.0</v>
      </c>
      <c r="H23" s="10"/>
    </row>
    <row r="24" ht="18.75" customHeight="1">
      <c r="A24" s="8"/>
      <c r="B24" s="19">
        <v>1.0</v>
      </c>
      <c r="C24" s="19">
        <v>20.0</v>
      </c>
      <c r="D24" s="19" t="s">
        <v>30</v>
      </c>
      <c r="E24" s="20">
        <v>1.0</v>
      </c>
      <c r="F24" s="10"/>
      <c r="G24" s="20">
        <v>1.0</v>
      </c>
      <c r="H24" s="10"/>
    </row>
    <row r="25" ht="18.75" customHeight="1">
      <c r="A25" s="8"/>
      <c r="B25" s="19">
        <v>1.0</v>
      </c>
      <c r="C25" s="19">
        <v>21.0</v>
      </c>
      <c r="D25" s="19" t="s">
        <v>31</v>
      </c>
      <c r="E25" s="20">
        <v>1.0</v>
      </c>
      <c r="F25" s="10"/>
      <c r="G25" s="20">
        <v>1.0</v>
      </c>
      <c r="H25" s="10"/>
    </row>
    <row r="26" ht="18.75" customHeight="1">
      <c r="A26" s="8"/>
      <c r="B26" s="19">
        <v>1.0</v>
      </c>
      <c r="C26" s="19">
        <v>22.0</v>
      </c>
      <c r="D26" s="19" t="s">
        <v>32</v>
      </c>
      <c r="E26" s="20">
        <v>1.0</v>
      </c>
      <c r="F26" s="10"/>
      <c r="G26" s="20">
        <v>1.0</v>
      </c>
      <c r="H26" s="10"/>
    </row>
    <row r="27" ht="18.75" customHeight="1">
      <c r="A27" s="8"/>
      <c r="B27" s="19">
        <v>4.0</v>
      </c>
      <c r="C27" s="19">
        <v>23.0</v>
      </c>
      <c r="D27" s="19" t="s">
        <v>124</v>
      </c>
      <c r="E27" s="20">
        <v>4.0</v>
      </c>
      <c r="F27" s="10"/>
      <c r="G27" s="20">
        <v>4.0</v>
      </c>
      <c r="H27" s="10"/>
    </row>
    <row r="28" ht="18.75" customHeight="1">
      <c r="A28" s="8"/>
      <c r="B28" s="19">
        <v>5.0</v>
      </c>
      <c r="C28" s="19">
        <v>24.0</v>
      </c>
      <c r="D28" s="19" t="s">
        <v>125</v>
      </c>
      <c r="E28" s="22">
        <v>0.0</v>
      </c>
      <c r="F28" s="10"/>
      <c r="G28" s="20">
        <v>5.0</v>
      </c>
      <c r="H28" s="10"/>
    </row>
    <row r="29" ht="18.75" customHeight="1">
      <c r="A29" s="8"/>
      <c r="B29" s="19">
        <v>5.0</v>
      </c>
      <c r="C29" s="19">
        <v>25.0</v>
      </c>
      <c r="D29" s="19" t="s">
        <v>126</v>
      </c>
      <c r="E29" s="20">
        <v>5.0</v>
      </c>
      <c r="F29" s="10"/>
      <c r="G29" s="20">
        <v>5.0</v>
      </c>
      <c r="H29" s="10"/>
    </row>
    <row r="30" ht="18.75" customHeight="1">
      <c r="A30" s="8"/>
      <c r="B30" s="19">
        <v>1.0</v>
      </c>
      <c r="C30" s="19">
        <v>26.0</v>
      </c>
      <c r="D30" s="19" t="s">
        <v>36</v>
      </c>
      <c r="E30" s="20">
        <v>1.0</v>
      </c>
      <c r="F30" s="10"/>
      <c r="G30" s="20">
        <v>1.0</v>
      </c>
      <c r="H30" s="10"/>
    </row>
    <row r="31" ht="18.75" customHeight="1">
      <c r="A31" s="8"/>
      <c r="B31" s="19">
        <v>1.0</v>
      </c>
      <c r="C31" s="19">
        <v>27.0</v>
      </c>
      <c r="D31" s="19" t="s">
        <v>37</v>
      </c>
      <c r="E31" s="20">
        <v>1.0</v>
      </c>
      <c r="F31" s="10"/>
      <c r="G31" s="20">
        <v>1.0</v>
      </c>
      <c r="H31" s="10"/>
    </row>
    <row r="32" ht="18.75" customHeight="1">
      <c r="A32" s="11"/>
      <c r="B32" s="19">
        <v>1.0</v>
      </c>
      <c r="C32" s="19">
        <v>28.0</v>
      </c>
      <c r="D32" s="19" t="s">
        <v>38</v>
      </c>
      <c r="E32" s="20">
        <v>1.0</v>
      </c>
      <c r="F32" s="10"/>
      <c r="G32" s="20">
        <v>1.0</v>
      </c>
      <c r="H32" s="10"/>
    </row>
    <row r="33" ht="15.75" customHeight="1">
      <c r="A33" s="24"/>
      <c r="B33" s="25">
        <f>SUM(B1:B32)</f>
        <v>46</v>
      </c>
      <c r="C33" s="26"/>
      <c r="D33" s="26" t="s">
        <v>39</v>
      </c>
      <c r="E33" s="27">
        <f>SUM(E5:E32)</f>
        <v>41</v>
      </c>
      <c r="F33" s="10"/>
      <c r="G33" s="27">
        <f>SUM(G5:G32)</f>
        <v>40</v>
      </c>
      <c r="H33" s="10"/>
    </row>
    <row r="34" ht="15.75" customHeight="1">
      <c r="A34" s="44" t="s">
        <v>40</v>
      </c>
      <c r="B34" s="14"/>
      <c r="C34" s="14"/>
      <c r="D34" s="15"/>
      <c r="E34" s="20">
        <v>46.0</v>
      </c>
      <c r="F34" s="10"/>
      <c r="G34" s="20">
        <v>46.0</v>
      </c>
      <c r="H34" s="10"/>
    </row>
    <row r="35" ht="15.75" customHeight="1">
      <c r="A35" s="44" t="s">
        <v>41</v>
      </c>
      <c r="B35" s="14"/>
      <c r="C35" s="14"/>
      <c r="D35" s="15"/>
      <c r="E35" s="29">
        <f>E33/E34</f>
        <v>0.8913043478</v>
      </c>
      <c r="F35" s="30"/>
      <c r="G35" s="29">
        <f>G33/G34</f>
        <v>0.8695652174</v>
      </c>
      <c r="H35" s="3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44" t="s">
        <v>42</v>
      </c>
      <c r="B36" s="14"/>
      <c r="C36" s="14"/>
      <c r="D36" s="15"/>
      <c r="E36" s="27">
        <f>E34-E33</f>
        <v>5</v>
      </c>
      <c r="F36" s="10"/>
      <c r="G36" s="27">
        <f>G34-G33</f>
        <v>6</v>
      </c>
      <c r="H36" s="10"/>
    </row>
    <row r="37" ht="72.75" customHeight="1">
      <c r="A37" s="44" t="s">
        <v>43</v>
      </c>
      <c r="B37" s="14"/>
      <c r="C37" s="14"/>
      <c r="D37" s="15"/>
      <c r="E37" s="20" t="s">
        <v>127</v>
      </c>
      <c r="F37" s="10"/>
      <c r="G37" s="20" t="s">
        <v>128</v>
      </c>
      <c r="H37" s="10"/>
    </row>
    <row r="38" ht="18.0" customHeight="1">
      <c r="A38" s="28" t="s">
        <v>46</v>
      </c>
      <c r="B38" s="14"/>
      <c r="C38" s="14"/>
      <c r="D38" s="15"/>
      <c r="E38" s="20" t="s">
        <v>47</v>
      </c>
      <c r="F38" s="10"/>
      <c r="G38" s="20" t="s">
        <v>47</v>
      </c>
      <c r="H38" s="10"/>
    </row>
    <row r="39" ht="15.75" customHeight="1">
      <c r="A39" s="28" t="s">
        <v>48</v>
      </c>
      <c r="B39" s="14"/>
      <c r="C39" s="14"/>
      <c r="D39" s="15"/>
      <c r="E39" s="27"/>
      <c r="F39" s="10"/>
      <c r="G39" s="27"/>
      <c r="H39" s="10"/>
    </row>
    <row r="40" ht="15.75" customHeight="1">
      <c r="A40" s="28" t="s">
        <v>49</v>
      </c>
      <c r="B40" s="14"/>
      <c r="C40" s="14"/>
      <c r="D40" s="15"/>
      <c r="E40" s="27"/>
      <c r="F40" s="10"/>
      <c r="G40" s="27"/>
      <c r="H40" s="10"/>
    </row>
    <row r="41" ht="15.75" customHeight="1">
      <c r="A41" s="28" t="s">
        <v>50</v>
      </c>
      <c r="B41" s="14"/>
      <c r="C41" s="14"/>
      <c r="D41" s="15"/>
      <c r="E41" s="27"/>
      <c r="F41" s="10"/>
      <c r="G41" s="27"/>
      <c r="H41" s="10"/>
    </row>
    <row r="42" ht="15.75" customHeight="1">
      <c r="A42" s="28" t="s">
        <v>129</v>
      </c>
      <c r="B42" s="14"/>
      <c r="C42" s="14"/>
      <c r="D42" s="15"/>
      <c r="E42" s="22" t="s">
        <v>78</v>
      </c>
      <c r="F42" s="10"/>
      <c r="G42" s="43" t="s">
        <v>52</v>
      </c>
      <c r="H42" s="10"/>
    </row>
    <row r="43" ht="15.75" customHeight="1">
      <c r="A43" s="28" t="s">
        <v>53</v>
      </c>
      <c r="B43" s="14"/>
      <c r="C43" s="14"/>
      <c r="D43" s="15"/>
      <c r="E43" s="32">
        <v>44259.0</v>
      </c>
      <c r="F43" s="10"/>
      <c r="G43" s="32">
        <v>44267.0</v>
      </c>
      <c r="H43" s="10"/>
    </row>
    <row r="44" ht="15.75" customHeight="1">
      <c r="D44" s="33"/>
      <c r="E44" s="34" t="s">
        <v>54</v>
      </c>
      <c r="F44" s="35">
        <f>AVERAGE(E35)</f>
        <v>0.8913043478</v>
      </c>
      <c r="G44" s="34" t="s">
        <v>54</v>
      </c>
      <c r="H44" s="35">
        <f>AVERAGE(G35)</f>
        <v>0.8695652174</v>
      </c>
    </row>
    <row r="45" ht="15.75" customHeight="1">
      <c r="D45" s="33"/>
      <c r="E45" s="36" t="s">
        <v>55</v>
      </c>
      <c r="F45" s="37">
        <f>COUNTA(E2)</f>
        <v>1</v>
      </c>
      <c r="G45" s="36" t="s">
        <v>55</v>
      </c>
      <c r="H45" s="37">
        <f>COUNTA(G2)</f>
        <v>1</v>
      </c>
    </row>
    <row r="46" ht="15.75" customHeight="1">
      <c r="D46" s="33"/>
      <c r="E46" s="38" t="s">
        <v>56</v>
      </c>
      <c r="F46" s="39">
        <f>SUM(E4)</f>
        <v>0.000474537037</v>
      </c>
      <c r="G46" s="38" t="s">
        <v>56</v>
      </c>
      <c r="H46" s="39">
        <f>SUM(G4)</f>
        <v>0.0009490740741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1:B3"/>
    <mergeCell ref="C1:C3"/>
    <mergeCell ref="D2:D3"/>
    <mergeCell ref="E2:E3"/>
    <mergeCell ref="G2:G3"/>
    <mergeCell ref="B4:D4"/>
    <mergeCell ref="A5:A32"/>
    <mergeCell ref="A41:D41"/>
    <mergeCell ref="A42:D42"/>
    <mergeCell ref="A43:D43"/>
    <mergeCell ref="A34:D34"/>
    <mergeCell ref="A35:D35"/>
    <mergeCell ref="A36:D36"/>
    <mergeCell ref="A37:D37"/>
    <mergeCell ref="A38:D38"/>
    <mergeCell ref="A39:D39"/>
    <mergeCell ref="A40:D40"/>
  </mergeCells>
  <hyperlinks>
    <hyperlink r:id="rId1" ref="E2"/>
    <hyperlink r:id="rId2" ref="G2"/>
  </hyperlinks>
  <printOptions/>
  <pageMargins bottom="0.75" footer="0.0" header="0.0" left="0.7" right="0.7" top="0.75"/>
  <pageSetup orientation="landscape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13"/>
    <col customWidth="1" min="2" max="3" width="3.38"/>
    <col customWidth="1" min="4" max="4" width="49.75"/>
    <col customWidth="1" min="5" max="13" width="11.0"/>
  </cols>
  <sheetData>
    <row r="1" ht="19.5" customHeight="1">
      <c r="A1" s="1"/>
      <c r="B1" s="2" t="s">
        <v>0</v>
      </c>
      <c r="C1" s="2" t="s">
        <v>1</v>
      </c>
      <c r="D1" s="3" t="s">
        <v>2</v>
      </c>
      <c r="E1" s="6"/>
      <c r="F1" s="6"/>
      <c r="G1" s="6"/>
      <c r="H1" s="6"/>
      <c r="I1" s="6"/>
      <c r="J1" s="6"/>
      <c r="K1" s="6"/>
      <c r="L1" s="6"/>
      <c r="M1" s="6"/>
    </row>
    <row r="2" ht="34.5" customHeight="1">
      <c r="A2" s="41"/>
      <c r="B2" s="8"/>
      <c r="C2" s="8"/>
      <c r="D2" s="2" t="s">
        <v>3</v>
      </c>
    </row>
    <row r="3" ht="36.0" customHeight="1">
      <c r="A3" s="41"/>
      <c r="B3" s="11"/>
      <c r="C3" s="11"/>
      <c r="D3" s="11"/>
    </row>
    <row r="4" ht="19.5" customHeight="1">
      <c r="A4" s="41"/>
      <c r="B4" s="13" t="s">
        <v>6</v>
      </c>
      <c r="C4" s="14"/>
      <c r="D4" s="15"/>
      <c r="E4" s="18"/>
      <c r="F4" s="18"/>
      <c r="G4" s="18"/>
      <c r="H4" s="18"/>
      <c r="I4" s="18"/>
      <c r="J4" s="18"/>
      <c r="K4" s="18"/>
      <c r="L4" s="18"/>
      <c r="M4" s="18"/>
    </row>
    <row r="5" ht="19.5" customHeight="1">
      <c r="A5" s="2" t="s">
        <v>130</v>
      </c>
      <c r="B5" s="19">
        <v>1.0</v>
      </c>
      <c r="C5" s="19">
        <v>1.0</v>
      </c>
      <c r="D5" s="19" t="s">
        <v>8</v>
      </c>
    </row>
    <row r="6" ht="19.5" customHeight="1">
      <c r="A6" s="8"/>
      <c r="B6" s="19">
        <v>1.0</v>
      </c>
      <c r="C6" s="19">
        <v>2.0</v>
      </c>
      <c r="D6" s="19" t="s">
        <v>9</v>
      </c>
    </row>
    <row r="7" ht="19.5" customHeight="1">
      <c r="A7" s="8"/>
      <c r="B7" s="19">
        <v>1.0</v>
      </c>
      <c r="C7" s="19">
        <v>3.0</v>
      </c>
      <c r="D7" s="19" t="s">
        <v>117</v>
      </c>
    </row>
    <row r="8" ht="19.5" customHeight="1">
      <c r="A8" s="8"/>
      <c r="B8" s="19">
        <v>1.0</v>
      </c>
      <c r="C8" s="19">
        <v>4.0</v>
      </c>
      <c r="D8" s="19" t="s">
        <v>11</v>
      </c>
    </row>
    <row r="9" ht="19.5" customHeight="1">
      <c r="A9" s="8"/>
      <c r="B9" s="19">
        <v>1.0</v>
      </c>
      <c r="C9" s="19">
        <v>5.0</v>
      </c>
      <c r="D9" s="19" t="s">
        <v>12</v>
      </c>
    </row>
    <row r="10" ht="48.75" customHeight="1">
      <c r="A10" s="8"/>
      <c r="B10" s="19">
        <v>1.0</v>
      </c>
      <c r="C10" s="19">
        <v>6.0</v>
      </c>
      <c r="D10" s="19" t="s">
        <v>131</v>
      </c>
    </row>
    <row r="11" ht="19.5" customHeight="1">
      <c r="A11" s="8"/>
      <c r="B11" s="19">
        <v>1.0</v>
      </c>
      <c r="C11" s="19">
        <v>7.0</v>
      </c>
      <c r="D11" s="19" t="s">
        <v>19</v>
      </c>
    </row>
    <row r="12" ht="19.5" customHeight="1">
      <c r="A12" s="8"/>
      <c r="B12" s="19">
        <v>1.0</v>
      </c>
      <c r="C12" s="19">
        <v>8.0</v>
      </c>
      <c r="D12" s="19" t="s">
        <v>20</v>
      </c>
    </row>
    <row r="13" ht="19.5" customHeight="1">
      <c r="A13" s="8"/>
      <c r="B13" s="19">
        <v>1.0</v>
      </c>
      <c r="C13" s="19">
        <v>9.0</v>
      </c>
      <c r="D13" s="19" t="s">
        <v>132</v>
      </c>
    </row>
    <row r="14" ht="19.5" customHeight="1">
      <c r="A14" s="8"/>
      <c r="B14" s="19">
        <v>5.0</v>
      </c>
      <c r="C14" s="19">
        <v>10.0</v>
      </c>
      <c r="D14" s="19" t="s">
        <v>133</v>
      </c>
    </row>
    <row r="15" ht="19.5" customHeight="1">
      <c r="A15" s="8"/>
      <c r="B15" s="19">
        <v>1.0</v>
      </c>
      <c r="C15" s="19">
        <v>11.0</v>
      </c>
      <c r="D15" s="19" t="s">
        <v>36</v>
      </c>
    </row>
    <row r="16" ht="19.5" customHeight="1">
      <c r="A16" s="8"/>
      <c r="B16" s="19">
        <v>1.0</v>
      </c>
      <c r="C16" s="19">
        <v>12.0</v>
      </c>
      <c r="D16" s="19" t="s">
        <v>37</v>
      </c>
    </row>
    <row r="17" ht="19.5" customHeight="1">
      <c r="A17" s="11"/>
      <c r="B17" s="19">
        <v>1.0</v>
      </c>
      <c r="C17" s="19">
        <v>13.0</v>
      </c>
      <c r="D17" s="19" t="s">
        <v>38</v>
      </c>
    </row>
    <row r="18" ht="15.75" customHeight="1">
      <c r="A18" s="24"/>
      <c r="B18" s="25">
        <f>SUM(B5:B17)</f>
        <v>17</v>
      </c>
      <c r="C18" s="26"/>
      <c r="D18" s="26" t="s">
        <v>39</v>
      </c>
    </row>
    <row r="19" ht="15.75" customHeight="1">
      <c r="A19" s="44" t="s">
        <v>40</v>
      </c>
      <c r="B19" s="14"/>
      <c r="C19" s="14"/>
      <c r="D19" s="15"/>
    </row>
    <row r="20" ht="15.75" customHeight="1">
      <c r="A20" s="44" t="s">
        <v>41</v>
      </c>
      <c r="B20" s="14"/>
      <c r="C20" s="14"/>
      <c r="D20" s="15"/>
      <c r="E20" s="31"/>
      <c r="F20" s="31"/>
      <c r="G20" s="31"/>
      <c r="H20" s="31"/>
      <c r="I20" s="31"/>
      <c r="J20" s="31"/>
      <c r="K20" s="31"/>
      <c r="L20" s="31"/>
      <c r="M20" s="31"/>
    </row>
    <row r="21" ht="15.75" customHeight="1">
      <c r="A21" s="44" t="s">
        <v>42</v>
      </c>
      <c r="B21" s="14"/>
      <c r="C21" s="14"/>
      <c r="D21" s="15"/>
    </row>
    <row r="22" ht="89.25" customHeight="1">
      <c r="A22" s="44" t="s">
        <v>43</v>
      </c>
      <c r="B22" s="14"/>
      <c r="C22" s="14"/>
      <c r="D22" s="15"/>
    </row>
    <row r="23" ht="18.0" customHeight="1">
      <c r="A23" s="28" t="s">
        <v>46</v>
      </c>
      <c r="B23" s="14"/>
      <c r="C23" s="14"/>
      <c r="D23" s="15"/>
    </row>
    <row r="24" ht="15.75" customHeight="1">
      <c r="A24" s="28" t="s">
        <v>48</v>
      </c>
      <c r="B24" s="14"/>
      <c r="C24" s="14"/>
      <c r="D24" s="15"/>
    </row>
    <row r="25" ht="15.75" customHeight="1">
      <c r="A25" s="28" t="s">
        <v>49</v>
      </c>
      <c r="B25" s="14"/>
      <c r="C25" s="14"/>
      <c r="D25" s="15"/>
    </row>
    <row r="26" ht="15.75" customHeight="1">
      <c r="A26" s="28" t="s">
        <v>50</v>
      </c>
      <c r="B26" s="14"/>
      <c r="C26" s="14"/>
      <c r="D26" s="15"/>
    </row>
    <row r="27" ht="15.75" customHeight="1">
      <c r="A27" s="28" t="s">
        <v>134</v>
      </c>
      <c r="B27" s="14"/>
      <c r="C27" s="14"/>
      <c r="D27" s="15"/>
    </row>
    <row r="28" ht="15.75" customHeight="1">
      <c r="A28" s="28" t="s">
        <v>53</v>
      </c>
      <c r="B28" s="14"/>
      <c r="C28" s="14"/>
      <c r="D28" s="15"/>
    </row>
    <row r="29" ht="15.75" customHeight="1">
      <c r="D29" s="47"/>
    </row>
    <row r="30" ht="15.75" customHeight="1">
      <c r="D30" s="47"/>
    </row>
    <row r="31" ht="15.75" customHeight="1">
      <c r="D31" s="47"/>
    </row>
    <row r="32" ht="15.75" customHeight="1">
      <c r="D32" s="47"/>
    </row>
    <row r="33" ht="15.75" customHeight="1">
      <c r="D33" s="47"/>
    </row>
    <row r="34" ht="15.75" customHeight="1">
      <c r="D34" s="47"/>
    </row>
    <row r="35" ht="15.75" customHeight="1">
      <c r="D35" s="47"/>
    </row>
    <row r="36" ht="15.75" customHeight="1">
      <c r="D36" s="47"/>
    </row>
    <row r="37" ht="15.75" customHeight="1">
      <c r="D37" s="47"/>
    </row>
    <row r="38" ht="15.75" customHeight="1">
      <c r="D38" s="47"/>
    </row>
    <row r="39" ht="15.75" customHeight="1">
      <c r="D39" s="47"/>
    </row>
    <row r="40" ht="15.75" customHeight="1">
      <c r="D40" s="47"/>
    </row>
    <row r="41" ht="15.75" customHeight="1">
      <c r="D41" s="47"/>
    </row>
    <row r="42" ht="15.75" customHeight="1">
      <c r="D42" s="47"/>
    </row>
    <row r="43" ht="15.75" customHeight="1">
      <c r="D43" s="47"/>
    </row>
    <row r="44" ht="15.75" customHeight="1">
      <c r="D44" s="47"/>
    </row>
    <row r="45" ht="15.75" customHeight="1">
      <c r="D45" s="47"/>
    </row>
    <row r="46" ht="15.75" customHeight="1">
      <c r="D46" s="47"/>
    </row>
    <row r="47" ht="15.75" customHeight="1">
      <c r="D47" s="47"/>
    </row>
    <row r="48" ht="15.75" customHeight="1">
      <c r="D48" s="47"/>
    </row>
    <row r="49" ht="15.75" customHeight="1">
      <c r="D49" s="47"/>
    </row>
    <row r="50" ht="15.75" customHeight="1">
      <c r="D50" s="47"/>
    </row>
    <row r="51" ht="15.75" customHeight="1">
      <c r="D51" s="47"/>
    </row>
    <row r="52" ht="15.75" customHeight="1">
      <c r="D52" s="46"/>
    </row>
    <row r="53" ht="15.75" customHeight="1">
      <c r="D53" s="46"/>
    </row>
    <row r="54" ht="15.75" customHeight="1">
      <c r="D54" s="46"/>
    </row>
    <row r="55" ht="15.75" customHeight="1">
      <c r="D55" s="46"/>
    </row>
    <row r="56" ht="15.75" customHeight="1">
      <c r="D56" s="46"/>
    </row>
    <row r="57" ht="15.75" customHeight="1">
      <c r="D57" s="46"/>
    </row>
    <row r="58" ht="15.75" customHeight="1">
      <c r="D58" s="46"/>
    </row>
    <row r="59" ht="15.75" customHeight="1">
      <c r="D59" s="46"/>
    </row>
    <row r="60" ht="15.75" customHeight="1">
      <c r="D60" s="46"/>
    </row>
    <row r="61" ht="15.75" customHeight="1">
      <c r="D61" s="46"/>
    </row>
    <row r="62" ht="15.75" customHeight="1">
      <c r="D62" s="46"/>
    </row>
    <row r="63" ht="15.75" customHeight="1">
      <c r="D63" s="46"/>
    </row>
    <row r="64" ht="15.75" customHeight="1">
      <c r="D64" s="46"/>
    </row>
    <row r="65" ht="15.75" customHeight="1">
      <c r="D65" s="46"/>
    </row>
    <row r="66" ht="15.75" customHeight="1">
      <c r="D66" s="46"/>
    </row>
    <row r="67" ht="15.75" customHeight="1">
      <c r="D67" s="46"/>
    </row>
    <row r="68" ht="15.75" customHeight="1">
      <c r="D68" s="46"/>
    </row>
    <row r="69" ht="15.75" customHeight="1">
      <c r="D69" s="46"/>
    </row>
    <row r="70" ht="15.75" customHeight="1">
      <c r="D70" s="46"/>
    </row>
    <row r="71" ht="15.75" customHeight="1">
      <c r="D71" s="46"/>
    </row>
    <row r="72" ht="15.75" customHeight="1">
      <c r="D72" s="46"/>
    </row>
    <row r="73" ht="15.75" customHeight="1">
      <c r="D73" s="46"/>
    </row>
    <row r="74" ht="15.75" customHeight="1">
      <c r="D74" s="46"/>
    </row>
    <row r="75" ht="15.75" customHeight="1">
      <c r="D75" s="46"/>
    </row>
    <row r="76" ht="15.75" customHeight="1">
      <c r="D76" s="46"/>
    </row>
    <row r="77" ht="15.75" customHeight="1">
      <c r="D77" s="46"/>
    </row>
    <row r="78" ht="15.75" customHeight="1">
      <c r="D78" s="46"/>
    </row>
    <row r="79" ht="15.75" customHeight="1">
      <c r="D79" s="46"/>
    </row>
    <row r="80" ht="15.75" customHeight="1">
      <c r="D80" s="46"/>
    </row>
    <row r="81" ht="15.75" customHeight="1">
      <c r="D81" s="46"/>
    </row>
    <row r="82" ht="15.75" customHeight="1">
      <c r="D82" s="46"/>
    </row>
    <row r="83" ht="15.75" customHeight="1">
      <c r="D83" s="46"/>
    </row>
    <row r="84" ht="15.75" customHeight="1">
      <c r="D84" s="46"/>
    </row>
    <row r="85" ht="15.75" customHeight="1">
      <c r="D85" s="46"/>
    </row>
    <row r="86" ht="15.75" customHeight="1">
      <c r="D86" s="46"/>
    </row>
    <row r="87" ht="15.75" customHeight="1">
      <c r="D87" s="46"/>
    </row>
    <row r="88" ht="15.75" customHeight="1">
      <c r="D88" s="46"/>
    </row>
    <row r="89" ht="15.75" customHeight="1">
      <c r="D89" s="46"/>
    </row>
    <row r="90" ht="15.75" customHeight="1">
      <c r="D90" s="46"/>
    </row>
    <row r="91" ht="15.75" customHeight="1">
      <c r="D91" s="46"/>
    </row>
    <row r="92" ht="15.75" customHeight="1">
      <c r="D92" s="46"/>
    </row>
    <row r="93" ht="15.75" customHeight="1">
      <c r="D93" s="46"/>
    </row>
    <row r="94" ht="15.75" customHeight="1">
      <c r="D94" s="46"/>
    </row>
    <row r="95" ht="15.75" customHeight="1">
      <c r="D95" s="46"/>
    </row>
    <row r="96" ht="15.75" customHeight="1">
      <c r="D96" s="46"/>
    </row>
    <row r="97" ht="15.75" customHeight="1">
      <c r="D97" s="46"/>
    </row>
    <row r="98" ht="15.75" customHeight="1">
      <c r="D98" s="46"/>
    </row>
    <row r="99" ht="15.75" customHeight="1">
      <c r="D99" s="46"/>
    </row>
    <row r="100" ht="15.75" customHeight="1">
      <c r="D100" s="46"/>
    </row>
    <row r="101" ht="15.75" customHeight="1">
      <c r="D101" s="46"/>
    </row>
    <row r="102" ht="15.75" customHeight="1">
      <c r="D102" s="46"/>
    </row>
    <row r="103" ht="15.75" customHeight="1">
      <c r="D103" s="46"/>
    </row>
    <row r="104" ht="15.75" customHeight="1">
      <c r="D104" s="46"/>
    </row>
    <row r="105" ht="15.75" customHeight="1">
      <c r="D105" s="46"/>
    </row>
    <row r="106" ht="15.75" customHeight="1">
      <c r="D106" s="46"/>
    </row>
    <row r="107" ht="15.75" customHeight="1">
      <c r="D107" s="46"/>
    </row>
    <row r="108" ht="15.75" customHeight="1">
      <c r="D108" s="46"/>
    </row>
    <row r="109" ht="15.75" customHeight="1">
      <c r="D109" s="46"/>
    </row>
    <row r="110" ht="15.75" customHeight="1">
      <c r="D110" s="46"/>
    </row>
    <row r="111" ht="15.75" customHeight="1">
      <c r="D111" s="46"/>
    </row>
    <row r="112" ht="15.75" customHeight="1">
      <c r="D112" s="46"/>
    </row>
    <row r="113" ht="15.75" customHeight="1">
      <c r="D113" s="46"/>
    </row>
    <row r="114" ht="15.75" customHeight="1">
      <c r="D114" s="46"/>
    </row>
    <row r="115" ht="15.75" customHeight="1">
      <c r="D115" s="46"/>
    </row>
    <row r="116" ht="15.75" customHeight="1">
      <c r="D116" s="46"/>
    </row>
    <row r="117" ht="15.75" customHeight="1">
      <c r="D117" s="46"/>
    </row>
    <row r="118" ht="15.75" customHeight="1">
      <c r="D118" s="46"/>
    </row>
    <row r="119" ht="15.75" customHeight="1">
      <c r="D119" s="46"/>
    </row>
    <row r="120" ht="15.75" customHeight="1">
      <c r="D120" s="46"/>
    </row>
    <row r="121" ht="15.75" customHeight="1">
      <c r="D121" s="46"/>
    </row>
    <row r="122" ht="15.75" customHeight="1">
      <c r="D122" s="46"/>
    </row>
    <row r="123" ht="15.75" customHeight="1">
      <c r="D123" s="46"/>
    </row>
    <row r="124" ht="15.75" customHeight="1">
      <c r="D124" s="46"/>
    </row>
    <row r="125" ht="15.75" customHeight="1">
      <c r="D125" s="46"/>
    </row>
    <row r="126" ht="15.75" customHeight="1">
      <c r="D126" s="46"/>
    </row>
    <row r="127" ht="15.75" customHeight="1">
      <c r="D127" s="46"/>
    </row>
    <row r="128" ht="15.75" customHeight="1">
      <c r="D128" s="46"/>
    </row>
    <row r="129" ht="15.75" customHeight="1">
      <c r="D129" s="46"/>
    </row>
    <row r="130" ht="15.75" customHeight="1">
      <c r="D130" s="46"/>
    </row>
    <row r="131" ht="15.75" customHeight="1">
      <c r="D131" s="46"/>
    </row>
    <row r="132" ht="15.75" customHeight="1">
      <c r="D132" s="46"/>
    </row>
    <row r="133" ht="15.75" customHeight="1">
      <c r="D133" s="46"/>
    </row>
    <row r="134" ht="15.75" customHeight="1">
      <c r="D134" s="46"/>
    </row>
    <row r="135" ht="15.75" customHeight="1">
      <c r="D135" s="46"/>
    </row>
    <row r="136" ht="15.75" customHeight="1">
      <c r="D136" s="46"/>
    </row>
    <row r="137" ht="15.75" customHeight="1">
      <c r="D137" s="46"/>
    </row>
    <row r="138" ht="15.75" customHeight="1">
      <c r="D138" s="46"/>
    </row>
    <row r="139" ht="15.75" customHeight="1">
      <c r="D139" s="46"/>
    </row>
    <row r="140" ht="15.75" customHeight="1">
      <c r="D140" s="46"/>
    </row>
    <row r="141" ht="15.75" customHeight="1">
      <c r="D141" s="46"/>
    </row>
    <row r="142" ht="15.75" customHeight="1">
      <c r="D142" s="46"/>
    </row>
    <row r="143" ht="15.75" customHeight="1">
      <c r="D143" s="46"/>
    </row>
    <row r="144" ht="15.75" customHeight="1">
      <c r="D144" s="46"/>
    </row>
    <row r="145" ht="15.75" customHeight="1">
      <c r="D145" s="46"/>
    </row>
    <row r="146" ht="15.75" customHeight="1">
      <c r="D146" s="46"/>
    </row>
    <row r="147" ht="15.75" customHeight="1">
      <c r="D147" s="46"/>
    </row>
    <row r="148" ht="15.75" customHeight="1">
      <c r="D148" s="46"/>
    </row>
    <row r="149" ht="15.75" customHeight="1">
      <c r="D149" s="46"/>
    </row>
    <row r="150" ht="15.75" customHeight="1">
      <c r="D150" s="46"/>
    </row>
    <row r="151" ht="15.75" customHeight="1">
      <c r="D151" s="46"/>
    </row>
    <row r="152" ht="15.75" customHeight="1">
      <c r="D152" s="46"/>
    </row>
    <row r="153" ht="15.75" customHeight="1">
      <c r="D153" s="46"/>
    </row>
    <row r="154" ht="15.75" customHeight="1">
      <c r="D154" s="46"/>
    </row>
    <row r="155" ht="15.75" customHeight="1">
      <c r="D155" s="46"/>
    </row>
    <row r="156" ht="15.75" customHeight="1">
      <c r="D156" s="46"/>
    </row>
    <row r="157" ht="15.75" customHeight="1">
      <c r="D157" s="46"/>
    </row>
    <row r="158" ht="15.75" customHeight="1">
      <c r="D158" s="46"/>
    </row>
    <row r="159" ht="15.75" customHeight="1">
      <c r="D159" s="46"/>
    </row>
    <row r="160" ht="15.75" customHeight="1">
      <c r="D160" s="46"/>
    </row>
    <row r="161" ht="15.75" customHeight="1">
      <c r="D161" s="46"/>
    </row>
    <row r="162" ht="15.75" customHeight="1">
      <c r="D162" s="46"/>
    </row>
    <row r="163" ht="15.75" customHeight="1">
      <c r="D163" s="46"/>
    </row>
    <row r="164" ht="15.75" customHeight="1">
      <c r="D164" s="46"/>
    </row>
    <row r="165" ht="15.75" customHeight="1">
      <c r="D165" s="46"/>
    </row>
    <row r="166" ht="15.75" customHeight="1">
      <c r="D166" s="46"/>
    </row>
    <row r="167" ht="15.75" customHeight="1">
      <c r="D167" s="46"/>
    </row>
    <row r="168" ht="15.75" customHeight="1">
      <c r="D168" s="46"/>
    </row>
    <row r="169" ht="15.75" customHeight="1">
      <c r="D169" s="46"/>
    </row>
    <row r="170" ht="15.75" customHeight="1">
      <c r="D170" s="46"/>
    </row>
    <row r="171" ht="15.75" customHeight="1">
      <c r="D171" s="46"/>
    </row>
    <row r="172" ht="15.75" customHeight="1">
      <c r="D172" s="46"/>
    </row>
    <row r="173" ht="15.75" customHeight="1">
      <c r="D173" s="46"/>
    </row>
    <row r="174" ht="15.75" customHeight="1">
      <c r="D174" s="46"/>
    </row>
    <row r="175" ht="15.75" customHeight="1">
      <c r="D175" s="46"/>
    </row>
    <row r="176" ht="15.75" customHeight="1">
      <c r="D176" s="46"/>
    </row>
    <row r="177" ht="15.75" customHeight="1">
      <c r="D177" s="46"/>
    </row>
    <row r="178" ht="15.75" customHeight="1">
      <c r="D178" s="46"/>
    </row>
    <row r="179" ht="15.75" customHeight="1">
      <c r="D179" s="46"/>
    </row>
    <row r="180" ht="15.75" customHeight="1">
      <c r="D180" s="46"/>
    </row>
    <row r="181" ht="15.75" customHeight="1">
      <c r="D181" s="46"/>
    </row>
    <row r="182" ht="15.75" customHeight="1">
      <c r="D182" s="46"/>
    </row>
    <row r="183" ht="15.75" customHeight="1">
      <c r="D183" s="46"/>
    </row>
    <row r="184" ht="15.75" customHeight="1">
      <c r="D184" s="46"/>
    </row>
    <row r="185" ht="15.75" customHeight="1">
      <c r="D185" s="46"/>
    </row>
    <row r="186" ht="15.75" customHeight="1">
      <c r="D186" s="46"/>
    </row>
    <row r="187" ht="15.75" customHeight="1">
      <c r="D187" s="46"/>
    </row>
    <row r="188" ht="15.75" customHeight="1">
      <c r="D188" s="46"/>
    </row>
    <row r="189" ht="15.75" customHeight="1">
      <c r="D189" s="46"/>
    </row>
    <row r="190" ht="15.75" customHeight="1">
      <c r="D190" s="46"/>
    </row>
    <row r="191" ht="15.75" customHeight="1">
      <c r="D191" s="46"/>
    </row>
    <row r="192" ht="15.75" customHeight="1">
      <c r="D192" s="46"/>
    </row>
    <row r="193" ht="15.75" customHeight="1">
      <c r="D193" s="46"/>
    </row>
    <row r="194" ht="15.75" customHeight="1">
      <c r="D194" s="46"/>
    </row>
    <row r="195" ht="15.75" customHeight="1">
      <c r="D195" s="46"/>
    </row>
    <row r="196" ht="15.75" customHeight="1">
      <c r="D196" s="46"/>
    </row>
    <row r="197" ht="15.75" customHeight="1">
      <c r="D197" s="46"/>
    </row>
    <row r="198" ht="15.75" customHeight="1">
      <c r="D198" s="46"/>
    </row>
    <row r="199" ht="15.75" customHeight="1">
      <c r="D199" s="46"/>
    </row>
    <row r="200" ht="15.75" customHeight="1">
      <c r="D200" s="46"/>
    </row>
    <row r="201" ht="15.75" customHeight="1">
      <c r="D201" s="46"/>
    </row>
    <row r="202" ht="15.75" customHeight="1">
      <c r="D202" s="46"/>
    </row>
    <row r="203" ht="15.75" customHeight="1">
      <c r="D203" s="46"/>
    </row>
    <row r="204" ht="15.75" customHeight="1">
      <c r="D204" s="46"/>
    </row>
    <row r="205" ht="15.75" customHeight="1">
      <c r="D205" s="46"/>
    </row>
    <row r="206" ht="15.75" customHeight="1">
      <c r="D206" s="46"/>
    </row>
    <row r="207" ht="15.75" customHeight="1">
      <c r="D207" s="46"/>
    </row>
    <row r="208" ht="15.75" customHeight="1">
      <c r="D208" s="46"/>
    </row>
    <row r="209" ht="15.75" customHeight="1">
      <c r="D209" s="46"/>
    </row>
    <row r="210" ht="15.75" customHeight="1">
      <c r="D210" s="46"/>
    </row>
    <row r="211" ht="15.75" customHeight="1">
      <c r="D211" s="46"/>
    </row>
    <row r="212" ht="15.75" customHeight="1">
      <c r="D212" s="46"/>
    </row>
    <row r="213" ht="15.75" customHeight="1">
      <c r="D213" s="46"/>
    </row>
    <row r="214" ht="15.75" customHeight="1">
      <c r="D214" s="46"/>
    </row>
    <row r="215" ht="15.75" customHeight="1">
      <c r="D215" s="46"/>
    </row>
    <row r="216" ht="15.75" customHeight="1">
      <c r="D216" s="46"/>
    </row>
    <row r="217" ht="15.75" customHeight="1">
      <c r="D217" s="46"/>
    </row>
    <row r="218" ht="15.75" customHeight="1">
      <c r="D218" s="46"/>
    </row>
    <row r="219" ht="15.75" customHeight="1">
      <c r="D219" s="46"/>
    </row>
    <row r="220" ht="15.75" customHeight="1">
      <c r="D220" s="46"/>
    </row>
    <row r="221" ht="15.75" customHeight="1">
      <c r="D221" s="46"/>
    </row>
    <row r="222" ht="15.75" customHeight="1">
      <c r="D222" s="46"/>
    </row>
    <row r="223" ht="15.75" customHeight="1">
      <c r="D223" s="46"/>
    </row>
    <row r="224" ht="15.75" customHeight="1">
      <c r="D224" s="46"/>
    </row>
    <row r="225" ht="14.25" customHeight="1">
      <c r="D225" s="46"/>
    </row>
    <row r="226" ht="14.25" customHeight="1">
      <c r="D226" s="46"/>
    </row>
    <row r="227" ht="14.25" customHeight="1">
      <c r="D227" s="46"/>
    </row>
    <row r="228" ht="14.25" customHeight="1">
      <c r="D228" s="46"/>
    </row>
    <row r="229" ht="14.25" customHeight="1">
      <c r="D229" s="46"/>
    </row>
    <row r="230" ht="14.25" customHeight="1">
      <c r="D230" s="46"/>
    </row>
    <row r="231" ht="14.25" customHeight="1">
      <c r="D231" s="4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1:D21"/>
    <mergeCell ref="A22:D22"/>
    <mergeCell ref="A23:D23"/>
    <mergeCell ref="A24:D24"/>
    <mergeCell ref="A25:D25"/>
    <mergeCell ref="A26:D26"/>
    <mergeCell ref="A27:D27"/>
    <mergeCell ref="A28:D28"/>
    <mergeCell ref="B1:B3"/>
    <mergeCell ref="C1:C3"/>
    <mergeCell ref="D2:D3"/>
    <mergeCell ref="B4:D4"/>
    <mergeCell ref="A5:A17"/>
    <mergeCell ref="A19:D19"/>
    <mergeCell ref="A20:D2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1.0"/>
    <col customWidth="1" min="6" max="6" width="6.88"/>
    <col customWidth="1" min="7" max="7" width="14.13"/>
    <col customWidth="1" min="8" max="11" width="11.0"/>
    <col customWidth="1" min="12" max="12" width="6.63"/>
    <col customWidth="1" min="13" max="13" width="12.38"/>
    <col customWidth="1" min="14" max="16" width="11.0"/>
    <col customWidth="1" min="17" max="19" width="5.63"/>
    <col customWidth="1" min="20" max="20" width="15.0"/>
    <col customWidth="1" min="21" max="22" width="5.63"/>
    <col customWidth="1" min="23" max="27" width="11.0"/>
    <col customWidth="1" min="28" max="28" width="6.5"/>
    <col customWidth="1" min="29" max="29" width="14.13"/>
    <col customWidth="1" min="30" max="33" width="11.0"/>
    <col customWidth="1" min="34" max="34" width="6.5"/>
    <col customWidth="1" min="35" max="35" width="12.38"/>
    <col customWidth="1" min="36" max="38" width="11.0"/>
    <col customWidth="1" min="39" max="39" width="6.5"/>
    <col customWidth="1" min="40" max="40" width="12.38"/>
    <col customWidth="1" min="41" max="43" width="6.5"/>
    <col customWidth="1" min="44" max="48" width="11.0"/>
    <col customWidth="1" min="49" max="49" width="6.5"/>
    <col customWidth="1" min="50" max="50" width="14.13"/>
    <col customWidth="1" min="51" max="54" width="11.0"/>
    <col customWidth="1" min="55" max="55" width="6.5"/>
    <col customWidth="1" min="56" max="56" width="12.38"/>
    <col customWidth="1" min="57" max="59" width="11.0"/>
    <col customWidth="1" min="60" max="60" width="6.5"/>
    <col customWidth="1" min="61" max="61" width="10.75"/>
    <col customWidth="1" min="62" max="63" width="6.5"/>
    <col customWidth="1" min="64" max="68" width="11.0"/>
    <col customWidth="1" min="69" max="69" width="6.5"/>
    <col customWidth="1" min="70" max="70" width="14.13"/>
    <col customWidth="1" min="71" max="74" width="11.0"/>
    <col customWidth="1" min="75" max="75" width="6.5"/>
    <col customWidth="1" min="76" max="76" width="12.38"/>
    <col customWidth="1" min="77" max="79" width="11.0"/>
    <col customWidth="1" min="80" max="80" width="6.5"/>
    <col customWidth="1" min="81" max="81" width="12.88"/>
    <col customWidth="1" min="82" max="83" width="6.5"/>
    <col customWidth="1" min="84" max="88" width="11.0"/>
    <col customWidth="1" min="89" max="89" width="4.88"/>
    <col customWidth="1" min="90" max="90" width="14.13"/>
    <col customWidth="1" min="91" max="94" width="11.0"/>
    <col customWidth="1" min="95" max="95" width="6.5"/>
    <col customWidth="1" min="96" max="96" width="12.38"/>
    <col customWidth="1" min="97" max="99" width="11.0"/>
    <col customWidth="1" min="100" max="100" width="6.5"/>
    <col customWidth="1" min="101" max="101" width="11.63"/>
    <col customWidth="1" min="102" max="103" width="6.5"/>
    <col customWidth="1" min="104" max="108" width="11.0"/>
    <col customWidth="1" min="109" max="109" width="6.5"/>
    <col customWidth="1" min="110" max="110" width="14.13"/>
    <col customWidth="1" min="111" max="114" width="11.0"/>
    <col customWidth="1" min="115" max="115" width="7.0"/>
    <col customWidth="1" min="116" max="116" width="12.38"/>
    <col customWidth="1" min="117" max="119" width="11.0"/>
    <col customWidth="1" min="120" max="120" width="6.5"/>
    <col customWidth="1" min="121" max="121" width="8.38"/>
    <col customWidth="1" min="122" max="123" width="6.5"/>
    <col customWidth="1" min="124" max="128" width="11.0"/>
    <col customWidth="1" min="129" max="129" width="5.63"/>
    <col customWidth="1" min="130" max="130" width="14.13"/>
    <col customWidth="1" min="131" max="134" width="11.0"/>
    <col customWidth="1" min="135" max="135" width="6.5"/>
    <col customWidth="1" min="136" max="136" width="12.38"/>
    <col customWidth="1" min="137" max="139" width="11.0"/>
    <col customWidth="1" min="140" max="140" width="6.5"/>
    <col customWidth="1" min="141" max="141" width="10.25"/>
    <col customWidth="1" min="142" max="143" width="6.5"/>
  </cols>
  <sheetData>
    <row r="1" ht="26.25" customHeight="1">
      <c r="A1" s="49" t="s">
        <v>135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/>
      <c r="V1" s="52"/>
      <c r="W1" s="49" t="s">
        <v>136</v>
      </c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1"/>
      <c r="AQ1" s="52"/>
      <c r="AR1" s="49" t="s">
        <v>137</v>
      </c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1"/>
      <c r="BK1" s="52"/>
      <c r="BL1" s="49" t="s">
        <v>138</v>
      </c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1"/>
      <c r="CE1" s="52"/>
      <c r="CF1" s="49" t="s">
        <v>139</v>
      </c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1"/>
      <c r="CY1" s="52"/>
      <c r="CZ1" s="49" t="s">
        <v>140</v>
      </c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1"/>
      <c r="DS1" s="52"/>
      <c r="DT1" s="49" t="s">
        <v>141</v>
      </c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1"/>
    </row>
    <row r="2" ht="15.75" customHeight="1">
      <c r="A2" s="53" t="s">
        <v>142</v>
      </c>
      <c r="B2" s="14"/>
      <c r="C2" s="14"/>
      <c r="D2" s="14"/>
      <c r="E2" s="15"/>
      <c r="F2" s="54"/>
      <c r="G2" s="55" t="s">
        <v>143</v>
      </c>
      <c r="H2" s="56" t="s">
        <v>41</v>
      </c>
      <c r="I2" s="57" t="s">
        <v>144</v>
      </c>
      <c r="J2" s="58" t="s">
        <v>145</v>
      </c>
      <c r="K2" s="59" t="s">
        <v>146</v>
      </c>
      <c r="L2" s="54"/>
      <c r="M2" s="60" t="s">
        <v>147</v>
      </c>
      <c r="N2" s="56" t="s">
        <v>41</v>
      </c>
      <c r="O2" s="57" t="s">
        <v>144</v>
      </c>
      <c r="P2" s="61" t="s">
        <v>146</v>
      </c>
      <c r="Q2" s="54"/>
      <c r="R2" s="54"/>
      <c r="S2" s="62"/>
      <c r="T2" s="54"/>
      <c r="U2" s="54"/>
      <c r="V2" s="63"/>
      <c r="W2" s="53" t="s">
        <v>142</v>
      </c>
      <c r="X2" s="14"/>
      <c r="Y2" s="14"/>
      <c r="Z2" s="14"/>
      <c r="AA2" s="15"/>
      <c r="AB2" s="54"/>
      <c r="AC2" s="55" t="s">
        <v>143</v>
      </c>
      <c r="AD2" s="56" t="s">
        <v>41</v>
      </c>
      <c r="AE2" s="57" t="s">
        <v>144</v>
      </c>
      <c r="AF2" s="58" t="s">
        <v>145</v>
      </c>
      <c r="AG2" s="59" t="s">
        <v>146</v>
      </c>
      <c r="AH2" s="54"/>
      <c r="AI2" s="60" t="s">
        <v>147</v>
      </c>
      <c r="AJ2" s="56" t="s">
        <v>41</v>
      </c>
      <c r="AK2" s="57" t="s">
        <v>144</v>
      </c>
      <c r="AL2" s="61" t="s">
        <v>146</v>
      </c>
      <c r="AM2" s="54"/>
      <c r="AN2" s="54"/>
      <c r="AO2" s="54"/>
      <c r="AP2" s="54"/>
      <c r="AQ2" s="63"/>
      <c r="AR2" s="53" t="s">
        <v>142</v>
      </c>
      <c r="AS2" s="14"/>
      <c r="AT2" s="14"/>
      <c r="AU2" s="14"/>
      <c r="AV2" s="15"/>
      <c r="AW2" s="54"/>
      <c r="AX2" s="55" t="s">
        <v>143</v>
      </c>
      <c r="AY2" s="56" t="s">
        <v>41</v>
      </c>
      <c r="AZ2" s="57" t="s">
        <v>144</v>
      </c>
      <c r="BA2" s="58" t="s">
        <v>145</v>
      </c>
      <c r="BB2" s="59" t="s">
        <v>146</v>
      </c>
      <c r="BC2" s="54"/>
      <c r="BD2" s="60" t="s">
        <v>147</v>
      </c>
      <c r="BE2" s="56" t="s">
        <v>41</v>
      </c>
      <c r="BF2" s="57" t="s">
        <v>144</v>
      </c>
      <c r="BG2" s="61" t="s">
        <v>146</v>
      </c>
      <c r="BH2" s="54"/>
      <c r="BI2" s="54"/>
      <c r="BJ2" s="54"/>
      <c r="BK2" s="63"/>
      <c r="BL2" s="53" t="s">
        <v>142</v>
      </c>
      <c r="BM2" s="14"/>
      <c r="BN2" s="14"/>
      <c r="BO2" s="14"/>
      <c r="BP2" s="15"/>
      <c r="BQ2" s="54"/>
      <c r="BR2" s="55" t="s">
        <v>143</v>
      </c>
      <c r="BS2" s="56" t="s">
        <v>41</v>
      </c>
      <c r="BT2" s="57" t="s">
        <v>144</v>
      </c>
      <c r="BU2" s="58" t="s">
        <v>145</v>
      </c>
      <c r="BV2" s="59" t="s">
        <v>146</v>
      </c>
      <c r="BW2" s="54"/>
      <c r="BX2" s="60" t="s">
        <v>147</v>
      </c>
      <c r="BY2" s="56" t="s">
        <v>41</v>
      </c>
      <c r="BZ2" s="57" t="s">
        <v>144</v>
      </c>
      <c r="CA2" s="61" t="s">
        <v>146</v>
      </c>
      <c r="CB2" s="54"/>
      <c r="CC2" s="54"/>
      <c r="CD2" s="54"/>
      <c r="CE2" s="63"/>
      <c r="CF2" s="53" t="s">
        <v>142</v>
      </c>
      <c r="CG2" s="14"/>
      <c r="CH2" s="14"/>
      <c r="CI2" s="14"/>
      <c r="CJ2" s="15"/>
      <c r="CK2" s="54"/>
      <c r="CL2" s="55" t="s">
        <v>143</v>
      </c>
      <c r="CM2" s="56" t="s">
        <v>41</v>
      </c>
      <c r="CN2" s="57" t="s">
        <v>144</v>
      </c>
      <c r="CO2" s="58" t="s">
        <v>145</v>
      </c>
      <c r="CP2" s="59" t="s">
        <v>146</v>
      </c>
      <c r="CQ2" s="54"/>
      <c r="CR2" s="60" t="s">
        <v>147</v>
      </c>
      <c r="CS2" s="56" t="s">
        <v>41</v>
      </c>
      <c r="CT2" s="57" t="s">
        <v>144</v>
      </c>
      <c r="CU2" s="61" t="s">
        <v>146</v>
      </c>
      <c r="CV2" s="54"/>
      <c r="CW2" s="54"/>
      <c r="CX2" s="54"/>
      <c r="CY2" s="63"/>
      <c r="CZ2" s="53" t="s">
        <v>142</v>
      </c>
      <c r="DA2" s="14"/>
      <c r="DB2" s="14"/>
      <c r="DC2" s="14"/>
      <c r="DD2" s="15"/>
      <c r="DE2" s="54"/>
      <c r="DF2" s="55" t="s">
        <v>143</v>
      </c>
      <c r="DG2" s="56" t="s">
        <v>41</v>
      </c>
      <c r="DH2" s="57" t="s">
        <v>144</v>
      </c>
      <c r="DI2" s="58" t="s">
        <v>145</v>
      </c>
      <c r="DJ2" s="59" t="s">
        <v>146</v>
      </c>
      <c r="DK2" s="54"/>
      <c r="DL2" s="60" t="s">
        <v>147</v>
      </c>
      <c r="DM2" s="56" t="s">
        <v>41</v>
      </c>
      <c r="DN2" s="57" t="s">
        <v>144</v>
      </c>
      <c r="DO2" s="61" t="s">
        <v>146</v>
      </c>
      <c r="DP2" s="54"/>
      <c r="DQ2" s="54"/>
      <c r="DR2" s="54"/>
      <c r="DS2" s="63"/>
      <c r="DT2" s="53" t="s">
        <v>142</v>
      </c>
      <c r="DU2" s="14"/>
      <c r="DV2" s="14"/>
      <c r="DW2" s="14"/>
      <c r="DX2" s="15"/>
      <c r="DY2" s="54"/>
      <c r="DZ2" s="55" t="s">
        <v>143</v>
      </c>
      <c r="EA2" s="56" t="s">
        <v>41</v>
      </c>
      <c r="EB2" s="57" t="s">
        <v>144</v>
      </c>
      <c r="EC2" s="58" t="s">
        <v>145</v>
      </c>
      <c r="ED2" s="59" t="s">
        <v>146</v>
      </c>
      <c r="EE2" s="54"/>
      <c r="EF2" s="60" t="s">
        <v>147</v>
      </c>
      <c r="EG2" s="56" t="s">
        <v>41</v>
      </c>
      <c r="EH2" s="57" t="s">
        <v>144</v>
      </c>
      <c r="EI2" s="61" t="s">
        <v>146</v>
      </c>
      <c r="EJ2" s="54"/>
      <c r="EK2" s="54"/>
      <c r="EL2" s="54"/>
      <c r="EM2" s="64"/>
    </row>
    <row r="3" ht="15.75" customHeight="1">
      <c r="A3" s="65" t="s">
        <v>148</v>
      </c>
      <c r="B3" s="66" t="s">
        <v>41</v>
      </c>
      <c r="C3" s="67" t="s">
        <v>144</v>
      </c>
      <c r="D3" s="68" t="s">
        <v>145</v>
      </c>
      <c r="E3" s="69" t="s">
        <v>146</v>
      </c>
      <c r="F3" s="54"/>
      <c r="G3" s="70" t="s">
        <v>149</v>
      </c>
      <c r="H3" s="71"/>
      <c r="I3" s="70"/>
      <c r="J3" s="71"/>
      <c r="K3" s="72"/>
      <c r="L3" s="54"/>
      <c r="M3" s="73" t="s">
        <v>150</v>
      </c>
      <c r="N3" s="74"/>
      <c r="O3" s="73"/>
      <c r="P3" s="75"/>
      <c r="Q3" s="54"/>
      <c r="R3" s="54"/>
      <c r="S3" s="54"/>
      <c r="T3" s="54"/>
      <c r="U3" s="54"/>
      <c r="V3" s="52"/>
      <c r="W3" s="65" t="s">
        <v>148</v>
      </c>
      <c r="X3" s="66" t="s">
        <v>41</v>
      </c>
      <c r="Y3" s="67" t="s">
        <v>144</v>
      </c>
      <c r="Z3" s="68" t="s">
        <v>145</v>
      </c>
      <c r="AA3" s="69" t="s">
        <v>146</v>
      </c>
      <c r="AB3" s="54"/>
      <c r="AC3" s="70" t="s">
        <v>149</v>
      </c>
      <c r="AD3" s="71"/>
      <c r="AE3" s="70"/>
      <c r="AF3" s="71"/>
      <c r="AG3" s="72"/>
      <c r="AH3" s="54"/>
      <c r="AI3" s="73" t="s">
        <v>150</v>
      </c>
      <c r="AJ3" s="74"/>
      <c r="AK3" s="73"/>
      <c r="AL3" s="75"/>
      <c r="AM3" s="54"/>
      <c r="AN3" s="54"/>
      <c r="AO3" s="54"/>
      <c r="AP3" s="54"/>
      <c r="AQ3" s="52"/>
      <c r="AR3" s="65" t="s">
        <v>148</v>
      </c>
      <c r="AS3" s="66" t="s">
        <v>41</v>
      </c>
      <c r="AT3" s="67" t="s">
        <v>144</v>
      </c>
      <c r="AU3" s="68" t="s">
        <v>145</v>
      </c>
      <c r="AV3" s="69" t="s">
        <v>146</v>
      </c>
      <c r="AW3" s="54"/>
      <c r="AX3" s="70" t="s">
        <v>149</v>
      </c>
      <c r="AY3" s="71"/>
      <c r="AZ3" s="70"/>
      <c r="BA3" s="71"/>
      <c r="BB3" s="72"/>
      <c r="BC3" s="54"/>
      <c r="BD3" s="73" t="s">
        <v>150</v>
      </c>
      <c r="BE3" s="74"/>
      <c r="BF3" s="73"/>
      <c r="BG3" s="75"/>
      <c r="BH3" s="54"/>
      <c r="BI3" s="54"/>
      <c r="BJ3" s="54"/>
      <c r="BK3" s="52"/>
      <c r="BL3" s="65" t="s">
        <v>148</v>
      </c>
      <c r="BM3" s="66" t="s">
        <v>41</v>
      </c>
      <c r="BN3" s="67" t="s">
        <v>144</v>
      </c>
      <c r="BO3" s="68" t="s">
        <v>145</v>
      </c>
      <c r="BP3" s="69" t="s">
        <v>146</v>
      </c>
      <c r="BQ3" s="54"/>
      <c r="BR3" s="70" t="s">
        <v>149</v>
      </c>
      <c r="BS3" s="71"/>
      <c r="BT3" s="70"/>
      <c r="BU3" s="71"/>
      <c r="BV3" s="72"/>
      <c r="BW3" s="54"/>
      <c r="BX3" s="73" t="s">
        <v>150</v>
      </c>
      <c r="BY3" s="74"/>
      <c r="BZ3" s="73"/>
      <c r="CA3" s="75"/>
      <c r="CB3" s="54"/>
      <c r="CC3" s="54"/>
      <c r="CD3" s="54"/>
      <c r="CE3" s="52"/>
      <c r="CF3" s="65" t="s">
        <v>148</v>
      </c>
      <c r="CG3" s="66" t="s">
        <v>41</v>
      </c>
      <c r="CH3" s="67" t="s">
        <v>144</v>
      </c>
      <c r="CI3" s="68" t="s">
        <v>145</v>
      </c>
      <c r="CJ3" s="69" t="s">
        <v>146</v>
      </c>
      <c r="CK3" s="54"/>
      <c r="CL3" s="70" t="s">
        <v>149</v>
      </c>
      <c r="CM3" s="71"/>
      <c r="CN3" s="70"/>
      <c r="CO3" s="71"/>
      <c r="CP3" s="72"/>
      <c r="CQ3" s="54"/>
      <c r="CR3" s="73" t="s">
        <v>150</v>
      </c>
      <c r="CS3" s="74"/>
      <c r="CT3" s="73"/>
      <c r="CU3" s="75"/>
      <c r="CV3" s="54"/>
      <c r="CW3" s="54"/>
      <c r="CX3" s="54"/>
      <c r="CY3" s="52"/>
      <c r="CZ3" s="65" t="s">
        <v>148</v>
      </c>
      <c r="DA3" s="66" t="s">
        <v>41</v>
      </c>
      <c r="DB3" s="67" t="s">
        <v>144</v>
      </c>
      <c r="DC3" s="68" t="s">
        <v>145</v>
      </c>
      <c r="DD3" s="69" t="s">
        <v>146</v>
      </c>
      <c r="DE3" s="54"/>
      <c r="DF3" s="70" t="s">
        <v>149</v>
      </c>
      <c r="DG3" s="71"/>
      <c r="DH3" s="70"/>
      <c r="DI3" s="71"/>
      <c r="DJ3" s="72"/>
      <c r="DK3" s="54"/>
      <c r="DL3" s="73" t="s">
        <v>150</v>
      </c>
      <c r="DM3" s="74"/>
      <c r="DN3" s="73"/>
      <c r="DO3" s="75"/>
      <c r="DP3" s="54"/>
      <c r="DQ3" s="54"/>
      <c r="DR3" s="54"/>
      <c r="DS3" s="52"/>
      <c r="DT3" s="65" t="s">
        <v>148</v>
      </c>
      <c r="DU3" s="66" t="s">
        <v>41</v>
      </c>
      <c r="DV3" s="67" t="s">
        <v>144</v>
      </c>
      <c r="DW3" s="68" t="s">
        <v>145</v>
      </c>
      <c r="DX3" s="69" t="s">
        <v>146</v>
      </c>
      <c r="DY3" s="54"/>
      <c r="DZ3" s="70" t="s">
        <v>149</v>
      </c>
      <c r="EA3" s="71"/>
      <c r="EB3" s="70"/>
      <c r="EC3" s="71"/>
      <c r="ED3" s="72"/>
      <c r="EE3" s="54"/>
      <c r="EF3" s="73" t="s">
        <v>150</v>
      </c>
      <c r="EG3" s="74"/>
      <c r="EH3" s="73"/>
      <c r="EI3" s="75"/>
      <c r="EJ3" s="54"/>
      <c r="EK3" s="54"/>
      <c r="EL3" s="54"/>
      <c r="EM3" s="76"/>
    </row>
    <row r="4" ht="15.75" customHeight="1">
      <c r="A4" s="77">
        <v>44256.0</v>
      </c>
      <c r="B4" s="78"/>
      <c r="C4" s="79"/>
      <c r="D4" s="78"/>
      <c r="E4" s="80"/>
      <c r="F4" s="62"/>
      <c r="G4" s="70" t="s">
        <v>151</v>
      </c>
      <c r="H4" s="71"/>
      <c r="I4" s="70"/>
      <c r="J4" s="71"/>
      <c r="K4" s="72"/>
      <c r="L4" s="54"/>
      <c r="M4" s="73" t="s">
        <v>152</v>
      </c>
      <c r="N4" s="81" t="s">
        <v>153</v>
      </c>
      <c r="O4" s="81">
        <v>14.0</v>
      </c>
      <c r="P4" s="82">
        <v>0.021006944444444446</v>
      </c>
      <c r="Q4" s="54"/>
      <c r="R4" s="54"/>
      <c r="S4" s="54"/>
      <c r="T4" s="54"/>
      <c r="U4" s="54"/>
      <c r="V4" s="52"/>
      <c r="W4" s="77">
        <v>44256.0</v>
      </c>
      <c r="X4" s="83"/>
      <c r="Y4" s="84"/>
      <c r="Z4" s="83"/>
      <c r="AA4" s="80"/>
      <c r="AB4" s="62"/>
      <c r="AC4" s="70" t="s">
        <v>151</v>
      </c>
      <c r="AD4" s="71"/>
      <c r="AE4" s="70"/>
      <c r="AF4" s="71"/>
      <c r="AG4" s="72"/>
      <c r="AH4" s="54"/>
      <c r="AI4" s="73" t="s">
        <v>152</v>
      </c>
      <c r="AJ4" s="81" t="s">
        <v>154</v>
      </c>
      <c r="AK4" s="81">
        <v>2.0</v>
      </c>
      <c r="AL4" s="82">
        <v>0.0029745370370370373</v>
      </c>
      <c r="AM4" s="54"/>
      <c r="AN4" s="54"/>
      <c r="AO4" s="54"/>
      <c r="AP4" s="54"/>
      <c r="AQ4" s="52"/>
      <c r="AR4" s="77">
        <v>44256.0</v>
      </c>
      <c r="AS4" s="83"/>
      <c r="AT4" s="84"/>
      <c r="AU4" s="83"/>
      <c r="AV4" s="80"/>
      <c r="AW4" s="62"/>
      <c r="AX4" s="70" t="s">
        <v>151</v>
      </c>
      <c r="AY4" s="71"/>
      <c r="AZ4" s="70"/>
      <c r="BA4" s="71"/>
      <c r="BB4" s="72"/>
      <c r="BC4" s="54"/>
      <c r="BD4" s="73" t="s">
        <v>152</v>
      </c>
      <c r="BE4" s="74"/>
      <c r="BF4" s="73"/>
      <c r="BG4" s="75"/>
      <c r="BH4" s="54"/>
      <c r="BI4" s="54"/>
      <c r="BJ4" s="54"/>
      <c r="BK4" s="52"/>
      <c r="BL4" s="77">
        <v>44256.0</v>
      </c>
      <c r="BM4" s="83"/>
      <c r="BN4" s="84"/>
      <c r="BO4" s="83"/>
      <c r="BP4" s="80"/>
      <c r="BQ4" s="62"/>
      <c r="BR4" s="70" t="s">
        <v>151</v>
      </c>
      <c r="BS4" s="71"/>
      <c r="BT4" s="70"/>
      <c r="BU4" s="71"/>
      <c r="BV4" s="72"/>
      <c r="BW4" s="54"/>
      <c r="BX4" s="73" t="s">
        <v>152</v>
      </c>
      <c r="BY4" s="74"/>
      <c r="BZ4" s="73"/>
      <c r="CA4" s="75"/>
      <c r="CB4" s="54"/>
      <c r="CC4" s="54"/>
      <c r="CD4" s="54"/>
      <c r="CE4" s="52"/>
      <c r="CF4" s="77">
        <v>44256.0</v>
      </c>
      <c r="CG4" s="83"/>
      <c r="CH4" s="84"/>
      <c r="CI4" s="83"/>
      <c r="CJ4" s="80"/>
      <c r="CK4" s="62"/>
      <c r="CL4" s="70" t="s">
        <v>151</v>
      </c>
      <c r="CM4" s="71"/>
      <c r="CN4" s="70"/>
      <c r="CO4" s="71"/>
      <c r="CP4" s="72"/>
      <c r="CQ4" s="54"/>
      <c r="CR4" s="73" t="s">
        <v>152</v>
      </c>
      <c r="CS4" s="74"/>
      <c r="CT4" s="73"/>
      <c r="CU4" s="75"/>
      <c r="CV4" s="54"/>
      <c r="CW4" s="54"/>
      <c r="CX4" s="54"/>
      <c r="CY4" s="52"/>
      <c r="CZ4" s="77">
        <v>44256.0</v>
      </c>
      <c r="DA4" s="83"/>
      <c r="DB4" s="84"/>
      <c r="DC4" s="83"/>
      <c r="DD4" s="80"/>
      <c r="DE4" s="62"/>
      <c r="DF4" s="70" t="s">
        <v>151</v>
      </c>
      <c r="DG4" s="71"/>
      <c r="DH4" s="70"/>
      <c r="DI4" s="71"/>
      <c r="DJ4" s="72"/>
      <c r="DK4" s="54"/>
      <c r="DL4" s="73" t="s">
        <v>152</v>
      </c>
      <c r="DM4" s="74"/>
      <c r="DN4" s="73"/>
      <c r="DO4" s="75"/>
      <c r="DP4" s="54"/>
      <c r="DQ4" s="54"/>
      <c r="DR4" s="54"/>
      <c r="DS4" s="52"/>
      <c r="DT4" s="77">
        <v>44256.0</v>
      </c>
      <c r="DU4" s="83"/>
      <c r="DV4" s="84"/>
      <c r="DW4" s="83"/>
      <c r="DX4" s="80"/>
      <c r="DY4" s="62"/>
      <c r="DZ4" s="70" t="s">
        <v>151</v>
      </c>
      <c r="EA4" s="71"/>
      <c r="EB4" s="70"/>
      <c r="EC4" s="71"/>
      <c r="ED4" s="72"/>
      <c r="EE4" s="54"/>
      <c r="EF4" s="73" t="s">
        <v>152</v>
      </c>
      <c r="EG4" s="74"/>
      <c r="EH4" s="73"/>
      <c r="EI4" s="75"/>
      <c r="EJ4" s="54"/>
      <c r="EK4" s="54"/>
      <c r="EL4" s="54"/>
      <c r="EM4" s="76"/>
    </row>
    <row r="5" ht="15.75" customHeight="1">
      <c r="A5" s="77">
        <v>44257.0</v>
      </c>
      <c r="B5" s="83"/>
      <c r="C5" s="84"/>
      <c r="D5" s="83"/>
      <c r="E5" s="80"/>
      <c r="F5" s="54"/>
      <c r="G5" s="70" t="s">
        <v>155</v>
      </c>
      <c r="H5" s="71"/>
      <c r="I5" s="70"/>
      <c r="J5" s="71"/>
      <c r="K5" s="72"/>
      <c r="L5" s="54"/>
      <c r="M5" s="85" t="s">
        <v>142</v>
      </c>
      <c r="N5" s="86">
        <f>SUM(D4:D26)/O5</f>
        <v>0.8306451613</v>
      </c>
      <c r="O5" s="87">
        <f>SUM(C4:C26)</f>
        <v>2</v>
      </c>
      <c r="P5" s="88">
        <f>SUM(E4:E26)</f>
        <v>0.002523148148</v>
      </c>
      <c r="Q5" s="54"/>
      <c r="R5" s="54"/>
      <c r="S5" s="54"/>
      <c r="T5" s="54"/>
      <c r="U5" s="54"/>
      <c r="V5" s="52"/>
      <c r="W5" s="77">
        <v>44257.0</v>
      </c>
      <c r="X5" s="83"/>
      <c r="Y5" s="84"/>
      <c r="Z5" s="83"/>
      <c r="AA5" s="80"/>
      <c r="AB5" s="54"/>
      <c r="AC5" s="70" t="s">
        <v>155</v>
      </c>
      <c r="AD5" s="71"/>
      <c r="AE5" s="70"/>
      <c r="AF5" s="71"/>
      <c r="AG5" s="72"/>
      <c r="AH5" s="54"/>
      <c r="AI5" s="85" t="s">
        <v>142</v>
      </c>
      <c r="AJ5" s="86">
        <f>SUM(Z4:Z26)/AK5</f>
        <v>0.9452736318</v>
      </c>
      <c r="AK5" s="87">
        <f>SUM(Y4:Y26)</f>
        <v>3</v>
      </c>
      <c r="AL5" s="88">
        <f>SUM(AA4:AA26)</f>
        <v>0.001898148148</v>
      </c>
      <c r="AM5" s="54"/>
      <c r="AN5" s="54"/>
      <c r="AO5" s="54"/>
      <c r="AP5" s="54"/>
      <c r="AQ5" s="52"/>
      <c r="AR5" s="77">
        <v>44257.0</v>
      </c>
      <c r="AS5" s="83"/>
      <c r="AT5" s="84"/>
      <c r="AU5" s="83"/>
      <c r="AV5" s="80"/>
      <c r="AW5" s="54"/>
      <c r="AX5" s="70" t="s">
        <v>155</v>
      </c>
      <c r="AY5" s="71"/>
      <c r="AZ5" s="70"/>
      <c r="BA5" s="71"/>
      <c r="BB5" s="72"/>
      <c r="BC5" s="54"/>
      <c r="BD5" s="85" t="s">
        <v>142</v>
      </c>
      <c r="BE5" s="66"/>
      <c r="BF5" s="87"/>
      <c r="BG5" s="88"/>
      <c r="BH5" s="54"/>
      <c r="BI5" s="54"/>
      <c r="BJ5" s="54"/>
      <c r="BK5" s="52"/>
      <c r="BL5" s="77">
        <v>44257.0</v>
      </c>
      <c r="BM5" s="83"/>
      <c r="BN5" s="84"/>
      <c r="BO5" s="83"/>
      <c r="BP5" s="80"/>
      <c r="BQ5" s="54"/>
      <c r="BR5" s="70" t="s">
        <v>155</v>
      </c>
      <c r="BS5" s="71"/>
      <c r="BT5" s="70"/>
      <c r="BU5" s="71"/>
      <c r="BV5" s="72"/>
      <c r="BW5" s="54"/>
      <c r="BX5" s="85" t="s">
        <v>142</v>
      </c>
      <c r="BY5" s="66"/>
      <c r="BZ5" s="87"/>
      <c r="CA5" s="88"/>
      <c r="CB5" s="54"/>
      <c r="CC5" s="54"/>
      <c r="CD5" s="54"/>
      <c r="CE5" s="52"/>
      <c r="CF5" s="77">
        <v>44257.0</v>
      </c>
      <c r="CG5" s="83"/>
      <c r="CH5" s="84"/>
      <c r="CI5" s="83"/>
      <c r="CJ5" s="80"/>
      <c r="CK5" s="54"/>
      <c r="CL5" s="70" t="s">
        <v>155</v>
      </c>
      <c r="CM5" s="71"/>
      <c r="CN5" s="70"/>
      <c r="CO5" s="71"/>
      <c r="CP5" s="72"/>
      <c r="CQ5" s="54"/>
      <c r="CR5" s="85" t="s">
        <v>142</v>
      </c>
      <c r="CS5" s="66" t="str">
        <f>SUM(CI4:CI26)/CT5</f>
        <v>#DIV/0!</v>
      </c>
      <c r="CT5" s="87">
        <f>SUM(CH4:CH26)</f>
        <v>0</v>
      </c>
      <c r="CU5" s="88">
        <f>SUM(CJ4:CJ26)</f>
        <v>0</v>
      </c>
      <c r="CV5" s="54"/>
      <c r="CW5" s="54"/>
      <c r="CX5" s="54"/>
      <c r="CY5" s="52"/>
      <c r="CZ5" s="77">
        <v>44257.0</v>
      </c>
      <c r="DA5" s="83"/>
      <c r="DB5" s="84"/>
      <c r="DC5" s="83"/>
      <c r="DD5" s="80"/>
      <c r="DE5" s="54"/>
      <c r="DF5" s="70" t="s">
        <v>155</v>
      </c>
      <c r="DG5" s="71"/>
      <c r="DH5" s="70"/>
      <c r="DI5" s="71"/>
      <c r="DJ5" s="72"/>
      <c r="DK5" s="54"/>
      <c r="DL5" s="85" t="s">
        <v>142</v>
      </c>
      <c r="DM5" s="86">
        <f>SUM(DC4:DC26)/DN5</f>
        <v>0.8804347826</v>
      </c>
      <c r="DN5" s="87">
        <f>SUM(DB4:DB26)</f>
        <v>2</v>
      </c>
      <c r="DO5" s="88">
        <f>SUM(DD4:DD26)</f>
        <v>0.001423611111</v>
      </c>
      <c r="DP5" s="54"/>
      <c r="DQ5" s="54"/>
      <c r="DR5" s="54"/>
      <c r="DS5" s="52"/>
      <c r="DT5" s="77">
        <v>44257.0</v>
      </c>
      <c r="DU5" s="83"/>
      <c r="DV5" s="84"/>
      <c r="DW5" s="83"/>
      <c r="DX5" s="80"/>
      <c r="DY5" s="54"/>
      <c r="DZ5" s="70" t="s">
        <v>155</v>
      </c>
      <c r="EA5" s="71"/>
      <c r="EB5" s="70"/>
      <c r="EC5" s="71"/>
      <c r="ED5" s="72"/>
      <c r="EE5" s="54"/>
      <c r="EF5" s="85" t="s">
        <v>142</v>
      </c>
      <c r="EG5" s="66" t="str">
        <f>SUM(DW4:DW26)/EH5</f>
        <v>#DIV/0!</v>
      </c>
      <c r="EH5" s="87">
        <f>SUM(DV4:DV26)</f>
        <v>0</v>
      </c>
      <c r="EI5" s="88">
        <f>SUM(DX4:DX26)</f>
        <v>0</v>
      </c>
      <c r="EJ5" s="54"/>
      <c r="EK5" s="54"/>
      <c r="EL5" s="54"/>
      <c r="EM5" s="76"/>
    </row>
    <row r="6" ht="15.75" customHeight="1">
      <c r="A6" s="77">
        <v>44258.0</v>
      </c>
      <c r="B6" s="83"/>
      <c r="C6" s="84"/>
      <c r="D6" s="83"/>
      <c r="E6" s="80"/>
      <c r="F6" s="54"/>
      <c r="G6" s="70" t="s">
        <v>156</v>
      </c>
      <c r="H6" s="71"/>
      <c r="I6" s="70"/>
      <c r="J6" s="71"/>
      <c r="K6" s="72"/>
      <c r="L6" s="54"/>
      <c r="M6" s="54"/>
      <c r="N6" s="89"/>
      <c r="O6" s="54"/>
      <c r="P6" s="54"/>
      <c r="Q6" s="54"/>
      <c r="R6" s="54"/>
      <c r="S6" s="54"/>
      <c r="T6" s="54"/>
      <c r="U6" s="54"/>
      <c r="V6" s="52"/>
      <c r="W6" s="77">
        <v>44258.0</v>
      </c>
      <c r="X6" s="83">
        <f>'КП отправлено'!F47</f>
        <v>1</v>
      </c>
      <c r="Y6" s="84">
        <f>'КП отправлено'!F48</f>
        <v>1</v>
      </c>
      <c r="Z6" s="83">
        <f t="shared" ref="Z6:Z7" si="1">X6*Y6</f>
        <v>1</v>
      </c>
      <c r="AA6" s="80">
        <f>'КП отправлено'!F49</f>
        <v>0.0006365740741</v>
      </c>
      <c r="AB6" s="54"/>
      <c r="AC6" s="70" t="s">
        <v>156</v>
      </c>
      <c r="AD6" s="71"/>
      <c r="AE6" s="70"/>
      <c r="AF6" s="71"/>
      <c r="AG6" s="72"/>
      <c r="AH6" s="54"/>
      <c r="AI6" s="54"/>
      <c r="AJ6" s="89"/>
      <c r="AK6" s="54"/>
      <c r="AL6" s="54"/>
      <c r="AM6" s="54"/>
      <c r="AN6" s="54"/>
      <c r="AO6" s="54"/>
      <c r="AP6" s="54"/>
      <c r="AQ6" s="52"/>
      <c r="AR6" s="77">
        <v>44258.0</v>
      </c>
      <c r="AS6" s="83"/>
      <c r="AT6" s="84"/>
      <c r="AU6" s="83"/>
      <c r="AV6" s="80"/>
      <c r="AW6" s="54"/>
      <c r="AX6" s="70" t="s">
        <v>156</v>
      </c>
      <c r="AY6" s="71"/>
      <c r="AZ6" s="70"/>
      <c r="BA6" s="71"/>
      <c r="BB6" s="72"/>
      <c r="BC6" s="54"/>
      <c r="BD6" s="54"/>
      <c r="BE6" s="89"/>
      <c r="BF6" s="54"/>
      <c r="BG6" s="54"/>
      <c r="BH6" s="54"/>
      <c r="BI6" s="54"/>
      <c r="BJ6" s="54"/>
      <c r="BK6" s="52"/>
      <c r="BL6" s="77">
        <v>44258.0</v>
      </c>
      <c r="BM6" s="83"/>
      <c r="BN6" s="84"/>
      <c r="BO6" s="83"/>
      <c r="BP6" s="80"/>
      <c r="BQ6" s="54"/>
      <c r="BR6" s="70" t="s">
        <v>156</v>
      </c>
      <c r="BS6" s="71"/>
      <c r="BT6" s="70"/>
      <c r="BU6" s="71"/>
      <c r="BV6" s="72"/>
      <c r="BW6" s="54"/>
      <c r="BX6" s="54"/>
      <c r="BY6" s="89"/>
      <c r="BZ6" s="54"/>
      <c r="CA6" s="54"/>
      <c r="CB6" s="54"/>
      <c r="CC6" s="54"/>
      <c r="CD6" s="54"/>
      <c r="CE6" s="52"/>
      <c r="CF6" s="77">
        <v>44258.0</v>
      </c>
      <c r="CG6" s="83"/>
      <c r="CH6" s="84"/>
      <c r="CI6" s="83"/>
      <c r="CJ6" s="80"/>
      <c r="CK6" s="54"/>
      <c r="CL6" s="70" t="s">
        <v>156</v>
      </c>
      <c r="CM6" s="71"/>
      <c r="CN6" s="70"/>
      <c r="CO6" s="71"/>
      <c r="CP6" s="72"/>
      <c r="CQ6" s="54"/>
      <c r="CR6" s="54"/>
      <c r="CS6" s="89"/>
      <c r="CT6" s="54"/>
      <c r="CU6" s="54"/>
      <c r="CV6" s="54"/>
      <c r="CW6" s="54"/>
      <c r="CX6" s="54"/>
      <c r="CY6" s="52"/>
      <c r="CZ6" s="77">
        <v>44258.0</v>
      </c>
      <c r="DA6" s="83"/>
      <c r="DB6" s="84"/>
      <c r="DC6" s="83"/>
      <c r="DD6" s="80"/>
      <c r="DE6" s="54"/>
      <c r="DF6" s="70" t="s">
        <v>156</v>
      </c>
      <c r="DG6" s="71"/>
      <c r="DH6" s="70"/>
      <c r="DI6" s="71"/>
      <c r="DJ6" s="72"/>
      <c r="DK6" s="54"/>
      <c r="DL6" s="54"/>
      <c r="DM6" s="89"/>
      <c r="DN6" s="54"/>
      <c r="DO6" s="54"/>
      <c r="DP6" s="54"/>
      <c r="DQ6" s="54"/>
      <c r="DR6" s="54"/>
      <c r="DS6" s="52"/>
      <c r="DT6" s="77">
        <v>44258.0</v>
      </c>
      <c r="DU6" s="83"/>
      <c r="DV6" s="84"/>
      <c r="DW6" s="83"/>
      <c r="DX6" s="80"/>
      <c r="DY6" s="54"/>
      <c r="DZ6" s="70" t="s">
        <v>156</v>
      </c>
      <c r="EA6" s="71"/>
      <c r="EB6" s="70"/>
      <c r="EC6" s="71"/>
      <c r="ED6" s="72"/>
      <c r="EE6" s="54"/>
      <c r="EF6" s="54"/>
      <c r="EG6" s="89"/>
      <c r="EH6" s="54"/>
      <c r="EI6" s="54"/>
      <c r="EJ6" s="54"/>
      <c r="EK6" s="54"/>
      <c r="EL6" s="54"/>
      <c r="EM6" s="76"/>
    </row>
    <row r="7" ht="15.75" customHeight="1">
      <c r="A7" s="77">
        <v>44259.0</v>
      </c>
      <c r="B7" s="83">
        <f>'Выявлена потребность'!F47</f>
        <v>0.8225806452</v>
      </c>
      <c r="C7" s="84">
        <f>'Выявлена потребность'!F48</f>
        <v>1</v>
      </c>
      <c r="D7" s="83">
        <f>B7*C7</f>
        <v>0.8225806452</v>
      </c>
      <c r="E7" s="80">
        <f>'Выявлена потребность'!F49</f>
        <v>0.0006828703704</v>
      </c>
      <c r="F7" s="54"/>
      <c r="G7" s="90" t="s">
        <v>157</v>
      </c>
      <c r="H7" s="91"/>
      <c r="I7" s="92"/>
      <c r="J7" s="91"/>
      <c r="K7" s="93"/>
      <c r="L7" s="54"/>
      <c r="M7" s="54"/>
      <c r="N7" s="89"/>
      <c r="O7" s="54"/>
      <c r="P7" s="54"/>
      <c r="Q7" s="54"/>
      <c r="R7" s="54"/>
      <c r="S7" s="54"/>
      <c r="T7" s="54"/>
      <c r="U7" s="54"/>
      <c r="V7" s="52"/>
      <c r="W7" s="77">
        <v>44259.0</v>
      </c>
      <c r="X7" s="83">
        <f>'КП отправлено'!H47</f>
        <v>0.8507462687</v>
      </c>
      <c r="Y7" s="84">
        <f>'КП отправлено'!H48</f>
        <v>1</v>
      </c>
      <c r="Z7" s="83">
        <f t="shared" si="1"/>
        <v>0.8507462687</v>
      </c>
      <c r="AA7" s="80">
        <f>'КП отправлено'!H49</f>
        <v>0.0006828703704</v>
      </c>
      <c r="AB7" s="54"/>
      <c r="AC7" s="90" t="s">
        <v>157</v>
      </c>
      <c r="AD7" s="94"/>
      <c r="AE7" s="95"/>
      <c r="AF7" s="94"/>
      <c r="AG7" s="96"/>
      <c r="AH7" s="54"/>
      <c r="AI7" s="54"/>
      <c r="AJ7" s="89"/>
      <c r="AK7" s="54"/>
      <c r="AL7" s="54"/>
      <c r="AM7" s="54"/>
      <c r="AN7" s="54"/>
      <c r="AO7" s="54"/>
      <c r="AP7" s="54"/>
      <c r="AQ7" s="52"/>
      <c r="AR7" s="77">
        <v>44259.0</v>
      </c>
      <c r="AS7" s="83"/>
      <c r="AT7" s="84"/>
      <c r="AU7" s="83"/>
      <c r="AV7" s="80"/>
      <c r="AW7" s="54"/>
      <c r="AX7" s="90" t="s">
        <v>157</v>
      </c>
      <c r="AY7" s="94"/>
      <c r="AZ7" s="95"/>
      <c r="BA7" s="94"/>
      <c r="BB7" s="96"/>
      <c r="BC7" s="54"/>
      <c r="BD7" s="54"/>
      <c r="BE7" s="89"/>
      <c r="BF7" s="54"/>
      <c r="BG7" s="54"/>
      <c r="BH7" s="54"/>
      <c r="BI7" s="54"/>
      <c r="BJ7" s="54"/>
      <c r="BK7" s="52"/>
      <c r="BL7" s="77">
        <v>44259.0</v>
      </c>
      <c r="BM7" s="83"/>
      <c r="BN7" s="84"/>
      <c r="BO7" s="83"/>
      <c r="BP7" s="80"/>
      <c r="BQ7" s="54"/>
      <c r="BR7" s="90" t="s">
        <v>157</v>
      </c>
      <c r="BS7" s="94"/>
      <c r="BT7" s="95"/>
      <c r="BU7" s="94"/>
      <c r="BV7" s="96"/>
      <c r="BW7" s="54"/>
      <c r="BX7" s="54"/>
      <c r="BY7" s="89"/>
      <c r="BZ7" s="54"/>
      <c r="CA7" s="54"/>
      <c r="CB7" s="54"/>
      <c r="CC7" s="54"/>
      <c r="CD7" s="54"/>
      <c r="CE7" s="52"/>
      <c r="CF7" s="77">
        <v>44259.0</v>
      </c>
      <c r="CG7" s="83"/>
      <c r="CH7" s="84"/>
      <c r="CI7" s="83"/>
      <c r="CJ7" s="80"/>
      <c r="CK7" s="54"/>
      <c r="CL7" s="90" t="s">
        <v>157</v>
      </c>
      <c r="CM7" s="94"/>
      <c r="CN7" s="95"/>
      <c r="CO7" s="94"/>
      <c r="CP7" s="96"/>
      <c r="CQ7" s="54"/>
      <c r="CR7" s="54"/>
      <c r="CS7" s="89"/>
      <c r="CT7" s="54"/>
      <c r="CU7" s="54"/>
      <c r="CV7" s="54"/>
      <c r="CW7" s="54"/>
      <c r="CX7" s="54"/>
      <c r="CY7" s="52"/>
      <c r="CZ7" s="77">
        <v>44259.0</v>
      </c>
      <c r="DA7" s="83">
        <f>'Уточняющее касание '!F44</f>
        <v>0.8913043478</v>
      </c>
      <c r="DB7" s="84">
        <f>'Уточняющее касание '!F45</f>
        <v>1</v>
      </c>
      <c r="DC7" s="83">
        <f>DA7*DB7</f>
        <v>0.8913043478</v>
      </c>
      <c r="DD7" s="80">
        <f>'Уточняющее касание '!F46</f>
        <v>0.000474537037</v>
      </c>
      <c r="DE7" s="54"/>
      <c r="DF7" s="90" t="s">
        <v>157</v>
      </c>
      <c r="DG7" s="94"/>
      <c r="DH7" s="95"/>
      <c r="DI7" s="94"/>
      <c r="DJ7" s="96"/>
      <c r="DK7" s="54"/>
      <c r="DL7" s="54"/>
      <c r="DM7" s="89"/>
      <c r="DN7" s="54"/>
      <c r="DO7" s="54"/>
      <c r="DP7" s="54"/>
      <c r="DQ7" s="54"/>
      <c r="DR7" s="54"/>
      <c r="DS7" s="52"/>
      <c r="DT7" s="77">
        <v>44259.0</v>
      </c>
      <c r="DU7" s="83"/>
      <c r="DV7" s="84"/>
      <c r="DW7" s="83"/>
      <c r="DX7" s="80"/>
      <c r="DY7" s="54"/>
      <c r="DZ7" s="90" t="s">
        <v>157</v>
      </c>
      <c r="EA7" s="94"/>
      <c r="EB7" s="95"/>
      <c r="EC7" s="94"/>
      <c r="ED7" s="96"/>
      <c r="EE7" s="54"/>
      <c r="EF7" s="54"/>
      <c r="EG7" s="89"/>
      <c r="EH7" s="54"/>
      <c r="EI7" s="54"/>
      <c r="EJ7" s="54"/>
      <c r="EK7" s="54"/>
      <c r="EL7" s="54"/>
      <c r="EM7" s="76"/>
    </row>
    <row r="8" ht="15.75" customHeight="1">
      <c r="A8" s="77">
        <v>44260.0</v>
      </c>
      <c r="B8" s="83"/>
      <c r="C8" s="84"/>
      <c r="D8" s="83"/>
      <c r="E8" s="80"/>
      <c r="F8" s="54"/>
      <c r="G8" s="95" t="s">
        <v>158</v>
      </c>
      <c r="H8" s="97" t="s">
        <v>159</v>
      </c>
      <c r="I8" s="97">
        <v>7.0</v>
      </c>
      <c r="J8" s="97" t="s">
        <v>160</v>
      </c>
      <c r="K8" s="98">
        <v>0.012800925925925926</v>
      </c>
      <c r="L8" s="54"/>
      <c r="M8" s="54"/>
      <c r="N8" s="89"/>
      <c r="O8" s="54"/>
      <c r="P8" s="54"/>
      <c r="Q8" s="54"/>
      <c r="R8" s="54"/>
      <c r="S8" s="54"/>
      <c r="T8" s="54"/>
      <c r="U8" s="54"/>
      <c r="V8" s="52"/>
      <c r="W8" s="77">
        <v>44260.0</v>
      </c>
      <c r="X8" s="83"/>
      <c r="Y8" s="84"/>
      <c r="Z8" s="83"/>
      <c r="AA8" s="80"/>
      <c r="AB8" s="54"/>
      <c r="AC8" s="95" t="s">
        <v>158</v>
      </c>
      <c r="AD8" s="94"/>
      <c r="AE8" s="95"/>
      <c r="AF8" s="94"/>
      <c r="AG8" s="95"/>
      <c r="AH8" s="54"/>
      <c r="AI8" s="54"/>
      <c r="AJ8" s="89"/>
      <c r="AK8" s="54"/>
      <c r="AL8" s="54"/>
      <c r="AM8" s="54"/>
      <c r="AN8" s="54"/>
      <c r="AO8" s="54"/>
      <c r="AP8" s="54"/>
      <c r="AQ8" s="52"/>
      <c r="AR8" s="77">
        <v>44260.0</v>
      </c>
      <c r="AS8" s="83"/>
      <c r="AT8" s="84"/>
      <c r="AU8" s="83"/>
      <c r="AV8" s="80"/>
      <c r="AW8" s="54"/>
      <c r="AX8" s="95" t="s">
        <v>158</v>
      </c>
      <c r="AY8" s="94"/>
      <c r="AZ8" s="95"/>
      <c r="BA8" s="94"/>
      <c r="BB8" s="95"/>
      <c r="BC8" s="54"/>
      <c r="BD8" s="54"/>
      <c r="BE8" s="89"/>
      <c r="BF8" s="54"/>
      <c r="BG8" s="54"/>
      <c r="BH8" s="54"/>
      <c r="BI8" s="54"/>
      <c r="BJ8" s="54"/>
      <c r="BK8" s="52"/>
      <c r="BL8" s="77">
        <v>44260.0</v>
      </c>
      <c r="BM8" s="83"/>
      <c r="BN8" s="84"/>
      <c r="BO8" s="83"/>
      <c r="BP8" s="80"/>
      <c r="BQ8" s="54"/>
      <c r="BR8" s="95" t="s">
        <v>158</v>
      </c>
      <c r="BS8" s="94"/>
      <c r="BT8" s="95"/>
      <c r="BU8" s="94"/>
      <c r="BV8" s="95"/>
      <c r="BW8" s="54"/>
      <c r="BX8" s="54"/>
      <c r="BY8" s="89"/>
      <c r="BZ8" s="54"/>
      <c r="CA8" s="54"/>
      <c r="CB8" s="54"/>
      <c r="CC8" s="54"/>
      <c r="CD8" s="54"/>
      <c r="CE8" s="52"/>
      <c r="CF8" s="77">
        <v>44260.0</v>
      </c>
      <c r="CG8" s="83"/>
      <c r="CH8" s="84"/>
      <c r="CI8" s="83"/>
      <c r="CJ8" s="80"/>
      <c r="CK8" s="54"/>
      <c r="CL8" s="95" t="s">
        <v>158</v>
      </c>
      <c r="CM8" s="94"/>
      <c r="CN8" s="95"/>
      <c r="CO8" s="94"/>
      <c r="CP8" s="95"/>
      <c r="CQ8" s="54"/>
      <c r="CR8" s="54"/>
      <c r="CS8" s="89"/>
      <c r="CT8" s="54"/>
      <c r="CU8" s="54"/>
      <c r="CV8" s="54"/>
      <c r="CW8" s="54"/>
      <c r="CX8" s="54"/>
      <c r="CY8" s="52"/>
      <c r="CZ8" s="77">
        <v>44260.0</v>
      </c>
      <c r="DA8" s="83"/>
      <c r="DB8" s="84"/>
      <c r="DC8" s="83"/>
      <c r="DD8" s="80"/>
      <c r="DE8" s="54"/>
      <c r="DF8" s="95" t="s">
        <v>158</v>
      </c>
      <c r="DG8" s="94"/>
      <c r="DH8" s="95"/>
      <c r="DI8" s="94"/>
      <c r="DJ8" s="95"/>
      <c r="DK8" s="54"/>
      <c r="DL8" s="54"/>
      <c r="DM8" s="89"/>
      <c r="DN8" s="54"/>
      <c r="DO8" s="54"/>
      <c r="DP8" s="54"/>
      <c r="DQ8" s="54"/>
      <c r="DR8" s="54"/>
      <c r="DS8" s="52"/>
      <c r="DT8" s="77">
        <v>44260.0</v>
      </c>
      <c r="DU8" s="83"/>
      <c r="DV8" s="84"/>
      <c r="DW8" s="83"/>
      <c r="DX8" s="80"/>
      <c r="DY8" s="54"/>
      <c r="DZ8" s="95" t="s">
        <v>158</v>
      </c>
      <c r="EA8" s="94"/>
      <c r="EB8" s="95"/>
      <c r="EC8" s="94"/>
      <c r="ED8" s="95"/>
      <c r="EE8" s="54"/>
      <c r="EF8" s="54"/>
      <c r="EG8" s="89"/>
      <c r="EH8" s="54"/>
      <c r="EI8" s="54"/>
      <c r="EJ8" s="54"/>
      <c r="EK8" s="54"/>
      <c r="EL8" s="54"/>
      <c r="EM8" s="76"/>
    </row>
    <row r="9" ht="15.75" customHeight="1">
      <c r="A9" s="99">
        <v>44263.0</v>
      </c>
      <c r="B9" s="71"/>
      <c r="C9" s="70"/>
      <c r="D9" s="71"/>
      <c r="E9" s="72"/>
      <c r="F9" s="54"/>
      <c r="G9" s="95" t="s">
        <v>161</v>
      </c>
      <c r="H9" s="97" t="s">
        <v>162</v>
      </c>
      <c r="I9" s="97">
        <v>3.0</v>
      </c>
      <c r="J9" s="97" t="s">
        <v>163</v>
      </c>
      <c r="K9" s="100">
        <v>0.003993055555555555</v>
      </c>
      <c r="L9" s="54"/>
      <c r="M9" s="54"/>
      <c r="N9" s="89"/>
      <c r="O9" s="54"/>
      <c r="P9" s="54"/>
      <c r="Q9" s="54"/>
      <c r="R9" s="54"/>
      <c r="S9" s="54"/>
      <c r="T9" s="54"/>
      <c r="U9" s="54"/>
      <c r="V9" s="63"/>
      <c r="W9" s="99">
        <v>44263.0</v>
      </c>
      <c r="X9" s="71"/>
      <c r="Y9" s="70"/>
      <c r="Z9" s="71"/>
      <c r="AA9" s="72"/>
      <c r="AB9" s="54"/>
      <c r="AC9" s="95" t="s">
        <v>161</v>
      </c>
      <c r="AD9" s="97" t="s">
        <v>154</v>
      </c>
      <c r="AE9" s="97">
        <v>2.0</v>
      </c>
      <c r="AF9" s="97" t="s">
        <v>164</v>
      </c>
      <c r="AG9" s="100">
        <v>0.0029745370370370373</v>
      </c>
      <c r="AH9" s="54"/>
      <c r="AI9" s="54"/>
      <c r="AJ9" s="89"/>
      <c r="AK9" s="54"/>
      <c r="AL9" s="54"/>
      <c r="AM9" s="54"/>
      <c r="AN9" s="54"/>
      <c r="AO9" s="54"/>
      <c r="AP9" s="54"/>
      <c r="AQ9" s="52"/>
      <c r="AR9" s="99">
        <v>44263.0</v>
      </c>
      <c r="AS9" s="71"/>
      <c r="AT9" s="70"/>
      <c r="AU9" s="71"/>
      <c r="AV9" s="72"/>
      <c r="AW9" s="54"/>
      <c r="AX9" s="95" t="s">
        <v>161</v>
      </c>
      <c r="AY9" s="94"/>
      <c r="AZ9" s="95"/>
      <c r="BA9" s="94"/>
      <c r="BB9" s="96"/>
      <c r="BC9" s="54"/>
      <c r="BD9" s="54"/>
      <c r="BE9" s="89"/>
      <c r="BF9" s="54"/>
      <c r="BG9" s="54"/>
      <c r="BH9" s="54"/>
      <c r="BI9" s="54"/>
      <c r="BJ9" s="54"/>
      <c r="BK9" s="52"/>
      <c r="BL9" s="99">
        <v>44263.0</v>
      </c>
      <c r="BM9" s="71"/>
      <c r="BN9" s="70"/>
      <c r="BO9" s="71"/>
      <c r="BP9" s="72"/>
      <c r="BQ9" s="54"/>
      <c r="BR9" s="95" t="s">
        <v>161</v>
      </c>
      <c r="BS9" s="94"/>
      <c r="BT9" s="95"/>
      <c r="BU9" s="94"/>
      <c r="BV9" s="96"/>
      <c r="BW9" s="54"/>
      <c r="BX9" s="54"/>
      <c r="BY9" s="89"/>
      <c r="BZ9" s="54"/>
      <c r="CA9" s="54"/>
      <c r="CB9" s="54"/>
      <c r="CC9" s="54"/>
      <c r="CD9" s="54"/>
      <c r="CE9" s="52"/>
      <c r="CF9" s="99">
        <v>44263.0</v>
      </c>
      <c r="CG9" s="71"/>
      <c r="CH9" s="70"/>
      <c r="CI9" s="71"/>
      <c r="CJ9" s="72"/>
      <c r="CK9" s="54"/>
      <c r="CL9" s="95" t="s">
        <v>161</v>
      </c>
      <c r="CM9" s="94"/>
      <c r="CN9" s="95"/>
      <c r="CO9" s="94"/>
      <c r="CP9" s="96"/>
      <c r="CQ9" s="54"/>
      <c r="CR9" s="54"/>
      <c r="CS9" s="89"/>
      <c r="CT9" s="54"/>
      <c r="CU9" s="54"/>
      <c r="CV9" s="54"/>
      <c r="CW9" s="54"/>
      <c r="CX9" s="54"/>
      <c r="CY9" s="52"/>
      <c r="CZ9" s="99">
        <v>44263.0</v>
      </c>
      <c r="DA9" s="71"/>
      <c r="DB9" s="70"/>
      <c r="DC9" s="71"/>
      <c r="DD9" s="72"/>
      <c r="DE9" s="54"/>
      <c r="DF9" s="95" t="s">
        <v>161</v>
      </c>
      <c r="DG9" s="94"/>
      <c r="DH9" s="95"/>
      <c r="DI9" s="94"/>
      <c r="DJ9" s="96"/>
      <c r="DK9" s="54"/>
      <c r="DL9" s="54"/>
      <c r="DM9" s="89"/>
      <c r="DN9" s="54"/>
      <c r="DO9" s="54"/>
      <c r="DP9" s="54"/>
      <c r="DQ9" s="54"/>
      <c r="DR9" s="54"/>
      <c r="DS9" s="52"/>
      <c r="DT9" s="99">
        <v>44263.0</v>
      </c>
      <c r="DU9" s="71"/>
      <c r="DV9" s="70"/>
      <c r="DW9" s="71"/>
      <c r="DX9" s="72"/>
      <c r="DY9" s="54"/>
      <c r="DZ9" s="95" t="s">
        <v>161</v>
      </c>
      <c r="EA9" s="94"/>
      <c r="EB9" s="95"/>
      <c r="EC9" s="94"/>
      <c r="ED9" s="96"/>
      <c r="EE9" s="54"/>
      <c r="EF9" s="54"/>
      <c r="EG9" s="89"/>
      <c r="EH9" s="54"/>
      <c r="EI9" s="54"/>
      <c r="EJ9" s="54"/>
      <c r="EK9" s="54"/>
      <c r="EL9" s="54"/>
      <c r="EM9" s="76"/>
    </row>
    <row r="10" ht="15.75" customHeight="1">
      <c r="A10" s="99">
        <v>44264.0</v>
      </c>
      <c r="B10" s="71"/>
      <c r="C10" s="70"/>
      <c r="D10" s="71"/>
      <c r="E10" s="72"/>
      <c r="F10" s="54"/>
      <c r="G10" s="95" t="s">
        <v>165</v>
      </c>
      <c r="H10" s="97" t="s">
        <v>166</v>
      </c>
      <c r="I10" s="97">
        <v>4.0</v>
      </c>
      <c r="J10" s="97" t="s">
        <v>167</v>
      </c>
      <c r="K10" s="100">
        <v>0.004212962962962963</v>
      </c>
      <c r="L10" s="54"/>
      <c r="M10" s="54"/>
      <c r="N10" s="89"/>
      <c r="O10" s="54"/>
      <c r="P10" s="54"/>
      <c r="Q10" s="54"/>
      <c r="R10" s="54"/>
      <c r="S10" s="54"/>
      <c r="T10" s="54"/>
      <c r="U10" s="54"/>
      <c r="V10" s="52"/>
      <c r="W10" s="99">
        <v>44264.0</v>
      </c>
      <c r="X10" s="71"/>
      <c r="Y10" s="70"/>
      <c r="Z10" s="71"/>
      <c r="AA10" s="72"/>
      <c r="AB10" s="54"/>
      <c r="AC10" s="95" t="s">
        <v>165</v>
      </c>
      <c r="AD10" s="94"/>
      <c r="AE10" s="95"/>
      <c r="AF10" s="94"/>
      <c r="AG10" s="96"/>
      <c r="AH10" s="54"/>
      <c r="AI10" s="54"/>
      <c r="AJ10" s="89"/>
      <c r="AK10" s="54"/>
      <c r="AL10" s="54"/>
      <c r="AM10" s="54"/>
      <c r="AN10" s="54"/>
      <c r="AO10" s="54"/>
      <c r="AP10" s="54"/>
      <c r="AQ10" s="52"/>
      <c r="AR10" s="99">
        <v>44264.0</v>
      </c>
      <c r="AS10" s="71"/>
      <c r="AT10" s="70"/>
      <c r="AU10" s="71"/>
      <c r="AV10" s="72"/>
      <c r="AW10" s="54"/>
      <c r="AX10" s="95" t="s">
        <v>165</v>
      </c>
      <c r="AY10" s="94"/>
      <c r="AZ10" s="95"/>
      <c r="BA10" s="94"/>
      <c r="BB10" s="96"/>
      <c r="BC10" s="54"/>
      <c r="BD10" s="54"/>
      <c r="BE10" s="89"/>
      <c r="BF10" s="54"/>
      <c r="BG10" s="54"/>
      <c r="BH10" s="54"/>
      <c r="BI10" s="54"/>
      <c r="BJ10" s="54"/>
      <c r="BK10" s="52"/>
      <c r="BL10" s="99">
        <v>44264.0</v>
      </c>
      <c r="BM10" s="71"/>
      <c r="BN10" s="70"/>
      <c r="BO10" s="71"/>
      <c r="BP10" s="72"/>
      <c r="BQ10" s="54"/>
      <c r="BR10" s="95" t="s">
        <v>165</v>
      </c>
      <c r="BS10" s="94"/>
      <c r="BT10" s="95"/>
      <c r="BU10" s="94"/>
      <c r="BV10" s="96"/>
      <c r="BW10" s="54"/>
      <c r="BX10" s="54"/>
      <c r="BY10" s="89"/>
      <c r="BZ10" s="54"/>
      <c r="CA10" s="54"/>
      <c r="CB10" s="54"/>
      <c r="CC10" s="54"/>
      <c r="CD10" s="54"/>
      <c r="CE10" s="52"/>
      <c r="CF10" s="99">
        <v>44264.0</v>
      </c>
      <c r="CG10" s="71"/>
      <c r="CH10" s="70"/>
      <c r="CI10" s="71"/>
      <c r="CJ10" s="72"/>
      <c r="CK10" s="54"/>
      <c r="CL10" s="95" t="s">
        <v>165</v>
      </c>
      <c r="CM10" s="94"/>
      <c r="CN10" s="95"/>
      <c r="CO10" s="94"/>
      <c r="CP10" s="96"/>
      <c r="CQ10" s="54"/>
      <c r="CR10" s="54"/>
      <c r="CS10" s="89"/>
      <c r="CT10" s="54"/>
      <c r="CU10" s="54"/>
      <c r="CV10" s="54"/>
      <c r="CW10" s="54"/>
      <c r="CX10" s="54"/>
      <c r="CY10" s="52"/>
      <c r="CZ10" s="99">
        <v>44264.0</v>
      </c>
      <c r="DA10" s="71"/>
      <c r="DB10" s="70"/>
      <c r="DC10" s="71"/>
      <c r="DD10" s="72"/>
      <c r="DE10" s="54"/>
      <c r="DF10" s="95" t="s">
        <v>165</v>
      </c>
      <c r="DG10" s="94"/>
      <c r="DH10" s="95"/>
      <c r="DI10" s="94"/>
      <c r="DJ10" s="96"/>
      <c r="DK10" s="54"/>
      <c r="DL10" s="54"/>
      <c r="DM10" s="89"/>
      <c r="DN10" s="54"/>
      <c r="DO10" s="54"/>
      <c r="DP10" s="54"/>
      <c r="DQ10" s="54"/>
      <c r="DR10" s="54"/>
      <c r="DS10" s="52"/>
      <c r="DT10" s="99">
        <v>44264.0</v>
      </c>
      <c r="DU10" s="71"/>
      <c r="DV10" s="70"/>
      <c r="DW10" s="71"/>
      <c r="DX10" s="72"/>
      <c r="DY10" s="54"/>
      <c r="DZ10" s="95" t="s">
        <v>165</v>
      </c>
      <c r="EA10" s="94"/>
      <c r="EB10" s="95"/>
      <c r="EC10" s="94"/>
      <c r="ED10" s="96"/>
      <c r="EE10" s="54"/>
      <c r="EF10" s="54"/>
      <c r="EG10" s="89"/>
      <c r="EH10" s="54"/>
      <c r="EI10" s="54"/>
      <c r="EJ10" s="54"/>
      <c r="EK10" s="54"/>
      <c r="EL10" s="54"/>
      <c r="EM10" s="76"/>
    </row>
    <row r="11" ht="15.75" customHeight="1">
      <c r="A11" s="99">
        <v>44265.0</v>
      </c>
      <c r="B11" s="71"/>
      <c r="C11" s="70"/>
      <c r="D11" s="71"/>
      <c r="E11" s="72"/>
      <c r="F11" s="101"/>
      <c r="G11" s="70" t="s">
        <v>168</v>
      </c>
      <c r="H11" s="102">
        <f>SUM(D4:D8)/I11</f>
        <v>0.8225806452</v>
      </c>
      <c r="I11" s="103">
        <f>SUM(C4:C8)</f>
        <v>1</v>
      </c>
      <c r="J11" s="102">
        <f t="shared" ref="J11:J15" si="2">H11*I11</f>
        <v>0.8225806452</v>
      </c>
      <c r="K11" s="104">
        <f>SUM(E4:E8)</f>
        <v>0.0006828703704</v>
      </c>
      <c r="L11" s="54"/>
      <c r="M11" s="54"/>
      <c r="N11" s="89"/>
      <c r="O11" s="54"/>
      <c r="P11" s="54"/>
      <c r="Q11" s="101"/>
      <c r="R11" s="101"/>
      <c r="S11" s="54"/>
      <c r="T11" s="101"/>
      <c r="U11" s="101"/>
      <c r="V11" s="52"/>
      <c r="W11" s="99">
        <v>44265.0</v>
      </c>
      <c r="X11" s="71"/>
      <c r="Y11" s="70"/>
      <c r="Z11" s="71"/>
      <c r="AA11" s="72"/>
      <c r="AB11" s="101"/>
      <c r="AC11" s="70" t="s">
        <v>168</v>
      </c>
      <c r="AD11" s="102">
        <f>SUM(Z4:Z8)/AE11</f>
        <v>0.9253731343</v>
      </c>
      <c r="AE11" s="103">
        <f>SUM(Y4:Y8)</f>
        <v>2</v>
      </c>
      <c r="AF11" s="102">
        <f t="shared" ref="AF11:AF15" si="3">AD11*AE11</f>
        <v>1.850746269</v>
      </c>
      <c r="AG11" s="104">
        <f>SUM(AA4:AA8)</f>
        <v>0.001319444444</v>
      </c>
      <c r="AH11" s="54"/>
      <c r="AI11" s="54"/>
      <c r="AJ11" s="89"/>
      <c r="AK11" s="54"/>
      <c r="AL11" s="54"/>
      <c r="AM11" s="101"/>
      <c r="AN11" s="54"/>
      <c r="AO11" s="101"/>
      <c r="AP11" s="101"/>
      <c r="AQ11" s="52"/>
      <c r="AR11" s="99">
        <v>44265.0</v>
      </c>
      <c r="AS11" s="71"/>
      <c r="AT11" s="70"/>
      <c r="AU11" s="71"/>
      <c r="AV11" s="72"/>
      <c r="AW11" s="101"/>
      <c r="AX11" s="70" t="s">
        <v>168</v>
      </c>
      <c r="AY11" s="105"/>
      <c r="AZ11" s="103"/>
      <c r="BA11" s="105"/>
      <c r="BB11" s="104"/>
      <c r="BC11" s="54"/>
      <c r="BD11" s="54"/>
      <c r="BE11" s="89"/>
      <c r="BF11" s="54"/>
      <c r="BG11" s="54"/>
      <c r="BH11" s="101"/>
      <c r="BI11" s="101"/>
      <c r="BJ11" s="101"/>
      <c r="BK11" s="52"/>
      <c r="BL11" s="99">
        <v>44265.0</v>
      </c>
      <c r="BM11" s="71"/>
      <c r="BN11" s="70"/>
      <c r="BO11" s="71"/>
      <c r="BP11" s="72"/>
      <c r="BQ11" s="101"/>
      <c r="BR11" s="70" t="s">
        <v>168</v>
      </c>
      <c r="BS11" s="105"/>
      <c r="BT11" s="103"/>
      <c r="BU11" s="105"/>
      <c r="BV11" s="104"/>
      <c r="BW11" s="54"/>
      <c r="BX11" s="54"/>
      <c r="BY11" s="89"/>
      <c r="BZ11" s="54"/>
      <c r="CA11" s="54"/>
      <c r="CB11" s="101"/>
      <c r="CC11" s="101"/>
      <c r="CD11" s="101"/>
      <c r="CE11" s="52"/>
      <c r="CF11" s="99">
        <v>44265.0</v>
      </c>
      <c r="CG11" s="71"/>
      <c r="CH11" s="70"/>
      <c r="CI11" s="71"/>
      <c r="CJ11" s="72"/>
      <c r="CK11" s="101"/>
      <c r="CL11" s="70" t="s">
        <v>168</v>
      </c>
      <c r="CM11" s="105" t="str">
        <f>SUM(CI4:CI8)/CN11</f>
        <v>#DIV/0!</v>
      </c>
      <c r="CN11" s="103">
        <f>SUM(CH4:CH8)</f>
        <v>0</v>
      </c>
      <c r="CO11" s="105" t="str">
        <f t="shared" ref="CO11:CO15" si="4">CM11*CN11</f>
        <v>#DIV/0!</v>
      </c>
      <c r="CP11" s="104">
        <f>SUM(CJ4:CJ8)</f>
        <v>0</v>
      </c>
      <c r="CQ11" s="54"/>
      <c r="CR11" s="54"/>
      <c r="CS11" s="89"/>
      <c r="CT11" s="54"/>
      <c r="CU11" s="54"/>
      <c r="CV11" s="101"/>
      <c r="CW11" s="101"/>
      <c r="CX11" s="101"/>
      <c r="CY11" s="52"/>
      <c r="CZ11" s="99">
        <v>44265.0</v>
      </c>
      <c r="DA11" s="71"/>
      <c r="DB11" s="70"/>
      <c r="DC11" s="71"/>
      <c r="DD11" s="72"/>
      <c r="DE11" s="101"/>
      <c r="DF11" s="70" t="s">
        <v>168</v>
      </c>
      <c r="DG11" s="102">
        <f>SUM(DC4:DC8)/DH11</f>
        <v>0.8913043478</v>
      </c>
      <c r="DH11" s="103">
        <f>SUM(DB4:DB8)</f>
        <v>1</v>
      </c>
      <c r="DI11" s="102">
        <f t="shared" ref="DI11:DI15" si="5">DG11*DH11</f>
        <v>0.8913043478</v>
      </c>
      <c r="DJ11" s="104">
        <f>SUM(DD4:DD8)</f>
        <v>0.000474537037</v>
      </c>
      <c r="DK11" s="54"/>
      <c r="DL11" s="54"/>
      <c r="DM11" s="89"/>
      <c r="DN11" s="54"/>
      <c r="DO11" s="54"/>
      <c r="DP11" s="101"/>
      <c r="DQ11" s="101"/>
      <c r="DR11" s="101"/>
      <c r="DS11" s="52"/>
      <c r="DT11" s="99">
        <v>44265.0</v>
      </c>
      <c r="DU11" s="71"/>
      <c r="DV11" s="70"/>
      <c r="DW11" s="71"/>
      <c r="DX11" s="72"/>
      <c r="DY11" s="101"/>
      <c r="DZ11" s="70" t="s">
        <v>168</v>
      </c>
      <c r="EA11" s="105" t="str">
        <f>SUM(DW4:DW8)/EB11</f>
        <v>#DIV/0!</v>
      </c>
      <c r="EB11" s="103">
        <f>SUM(DV4:DV8)</f>
        <v>0</v>
      </c>
      <c r="EC11" s="105" t="str">
        <f t="shared" ref="EC11:EC15" si="6">EA11*EB11</f>
        <v>#DIV/0!</v>
      </c>
      <c r="ED11" s="104">
        <f>SUM(DX4:DX8)</f>
        <v>0</v>
      </c>
      <c r="EE11" s="54"/>
      <c r="EF11" s="54"/>
      <c r="EG11" s="89"/>
      <c r="EH11" s="54"/>
      <c r="EI11" s="54"/>
      <c r="EJ11" s="101"/>
      <c r="EK11" s="101"/>
      <c r="EL11" s="101"/>
      <c r="EM11" s="76"/>
    </row>
    <row r="12" ht="15.75" customHeight="1">
      <c r="A12" s="99">
        <v>44266.0</v>
      </c>
      <c r="B12" s="71">
        <f>'Выявлена потребность'!H47</f>
        <v>0.8387096774</v>
      </c>
      <c r="C12" s="70">
        <f>'Выявлена потребность'!H48</f>
        <v>1</v>
      </c>
      <c r="D12" s="71">
        <f>B12*C12</f>
        <v>0.8387096774</v>
      </c>
      <c r="E12" s="72">
        <f>'Выявлена потребность'!H49</f>
        <v>0.001840277778</v>
      </c>
      <c r="F12" s="101"/>
      <c r="G12" s="70" t="s">
        <v>169</v>
      </c>
      <c r="H12" s="102">
        <f>SUM(D9:D13)/I12</f>
        <v>0.8387096774</v>
      </c>
      <c r="I12" s="103">
        <f>SUM(C9:C13)</f>
        <v>1</v>
      </c>
      <c r="J12" s="102">
        <f t="shared" si="2"/>
        <v>0.8387096774</v>
      </c>
      <c r="K12" s="104">
        <f>SUM(E9:E13)</f>
        <v>0.001840277778</v>
      </c>
      <c r="L12" s="54"/>
      <c r="M12" s="62"/>
      <c r="N12" s="89"/>
      <c r="O12" s="54"/>
      <c r="P12" s="54"/>
      <c r="Q12" s="101"/>
      <c r="R12" s="101"/>
      <c r="S12" s="54"/>
      <c r="T12" s="101"/>
      <c r="U12" s="101"/>
      <c r="V12" s="52"/>
      <c r="W12" s="99">
        <v>44266.0</v>
      </c>
      <c r="X12" s="71">
        <f>'КП отправлено'!J47</f>
        <v>0.9850746269</v>
      </c>
      <c r="Y12" s="70">
        <f>'КП отправлено'!J48</f>
        <v>1</v>
      </c>
      <c r="Z12" s="71">
        <f>X12*Y12</f>
        <v>0.9850746269</v>
      </c>
      <c r="AA12" s="72">
        <f>'КП отправлено'!J49</f>
        <v>0.0005787037037</v>
      </c>
      <c r="AB12" s="101"/>
      <c r="AC12" s="70" t="s">
        <v>169</v>
      </c>
      <c r="AD12" s="102">
        <f>SUM(Z9:Z13)/AE12</f>
        <v>0.9850746269</v>
      </c>
      <c r="AE12" s="103">
        <f>SUM(Y9:Y13)</f>
        <v>1</v>
      </c>
      <c r="AF12" s="102">
        <f t="shared" si="3"/>
        <v>0.9850746269</v>
      </c>
      <c r="AG12" s="104">
        <f>SUM(AA9:AA13)</f>
        <v>0.0005787037037</v>
      </c>
      <c r="AH12" s="54"/>
      <c r="AI12" s="62"/>
      <c r="AJ12" s="89"/>
      <c r="AK12" s="54"/>
      <c r="AL12" s="54"/>
      <c r="AM12" s="101"/>
      <c r="AN12" s="54"/>
      <c r="AO12" s="101"/>
      <c r="AP12" s="101"/>
      <c r="AQ12" s="52"/>
      <c r="AR12" s="99">
        <v>44266.0</v>
      </c>
      <c r="AS12" s="71"/>
      <c r="AT12" s="70"/>
      <c r="AU12" s="71"/>
      <c r="AV12" s="72"/>
      <c r="AW12" s="101"/>
      <c r="AX12" s="70" t="s">
        <v>169</v>
      </c>
      <c r="AY12" s="105"/>
      <c r="AZ12" s="103"/>
      <c r="BA12" s="105"/>
      <c r="BB12" s="104"/>
      <c r="BC12" s="54"/>
      <c r="BD12" s="62"/>
      <c r="BE12" s="89"/>
      <c r="BF12" s="54"/>
      <c r="BG12" s="54"/>
      <c r="BH12" s="101"/>
      <c r="BI12" s="101"/>
      <c r="BJ12" s="101"/>
      <c r="BK12" s="52"/>
      <c r="BL12" s="99">
        <v>44266.0</v>
      </c>
      <c r="BM12" s="71"/>
      <c r="BN12" s="70"/>
      <c r="BO12" s="71"/>
      <c r="BP12" s="72"/>
      <c r="BQ12" s="101"/>
      <c r="BR12" s="70" t="s">
        <v>169</v>
      </c>
      <c r="BS12" s="105"/>
      <c r="BT12" s="103"/>
      <c r="BU12" s="105"/>
      <c r="BV12" s="104"/>
      <c r="BW12" s="54"/>
      <c r="BX12" s="62"/>
      <c r="BY12" s="89"/>
      <c r="BZ12" s="54"/>
      <c r="CA12" s="54"/>
      <c r="CB12" s="101"/>
      <c r="CC12" s="101"/>
      <c r="CD12" s="101"/>
      <c r="CE12" s="52"/>
      <c r="CF12" s="99">
        <v>44266.0</v>
      </c>
      <c r="CG12" s="71"/>
      <c r="CH12" s="70"/>
      <c r="CI12" s="71"/>
      <c r="CJ12" s="72"/>
      <c r="CK12" s="101"/>
      <c r="CL12" s="70" t="s">
        <v>169</v>
      </c>
      <c r="CM12" s="105" t="str">
        <f>SUM(CI9:CI13)/CN12</f>
        <v>#DIV/0!</v>
      </c>
      <c r="CN12" s="103">
        <f>SUM(CH9:CH13)</f>
        <v>0</v>
      </c>
      <c r="CO12" s="105" t="str">
        <f t="shared" si="4"/>
        <v>#DIV/0!</v>
      </c>
      <c r="CP12" s="104">
        <f>SUM(CJ9:CJ13)</f>
        <v>0</v>
      </c>
      <c r="CQ12" s="54"/>
      <c r="CR12" s="62"/>
      <c r="CS12" s="89"/>
      <c r="CT12" s="54"/>
      <c r="CU12" s="54"/>
      <c r="CV12" s="101"/>
      <c r="CW12" s="101"/>
      <c r="CX12" s="101"/>
      <c r="CY12" s="52"/>
      <c r="CZ12" s="99">
        <v>44266.0</v>
      </c>
      <c r="DA12" s="71">
        <f>'Уточняющее касание '!H44</f>
        <v>0.8695652174</v>
      </c>
      <c r="DB12" s="70">
        <f>'Уточняющее касание '!H45</f>
        <v>1</v>
      </c>
      <c r="DC12" s="71">
        <f>DA12*DB12</f>
        <v>0.8695652174</v>
      </c>
      <c r="DD12" s="72">
        <f>'Уточняющее касание '!H46</f>
        <v>0.0009490740741</v>
      </c>
      <c r="DE12" s="101"/>
      <c r="DF12" s="70" t="s">
        <v>169</v>
      </c>
      <c r="DG12" s="102">
        <f>SUM(DC9:DC13)/DH12</f>
        <v>0.8695652174</v>
      </c>
      <c r="DH12" s="103">
        <f>SUM(DB9:DB13)</f>
        <v>1</v>
      </c>
      <c r="DI12" s="102">
        <f t="shared" si="5"/>
        <v>0.8695652174</v>
      </c>
      <c r="DJ12" s="104">
        <f>SUM(DD9:DD13)</f>
        <v>0.0009490740741</v>
      </c>
      <c r="DK12" s="54"/>
      <c r="DL12" s="62"/>
      <c r="DM12" s="89"/>
      <c r="DN12" s="54"/>
      <c r="DO12" s="54"/>
      <c r="DP12" s="101"/>
      <c r="DQ12" s="101"/>
      <c r="DR12" s="101"/>
      <c r="DS12" s="52"/>
      <c r="DT12" s="99">
        <v>44266.0</v>
      </c>
      <c r="DU12" s="71"/>
      <c r="DV12" s="70"/>
      <c r="DW12" s="71"/>
      <c r="DX12" s="72"/>
      <c r="DY12" s="101"/>
      <c r="DZ12" s="70" t="s">
        <v>169</v>
      </c>
      <c r="EA12" s="105" t="str">
        <f>SUM(DW9:DW13)/EB12</f>
        <v>#DIV/0!</v>
      </c>
      <c r="EB12" s="103">
        <f>SUM(DV9:DV13)</f>
        <v>0</v>
      </c>
      <c r="EC12" s="105" t="str">
        <f t="shared" si="6"/>
        <v>#DIV/0!</v>
      </c>
      <c r="ED12" s="104">
        <f>SUM(DX9:DX13)</f>
        <v>0</v>
      </c>
      <c r="EE12" s="54"/>
      <c r="EF12" s="62"/>
      <c r="EG12" s="89"/>
      <c r="EH12" s="54"/>
      <c r="EI12" s="54"/>
      <c r="EJ12" s="101"/>
      <c r="EK12" s="101"/>
      <c r="EL12" s="101"/>
      <c r="EM12" s="76"/>
    </row>
    <row r="13" ht="15.75" customHeight="1">
      <c r="A13" s="99">
        <v>44267.0</v>
      </c>
      <c r="B13" s="71"/>
      <c r="C13" s="70"/>
      <c r="D13" s="71"/>
      <c r="E13" s="72"/>
      <c r="F13" s="54"/>
      <c r="G13" s="106" t="s">
        <v>170</v>
      </c>
      <c r="H13" s="102" t="str">
        <f>SUM(D14:D18)/I13</f>
        <v>#DIV/0!</v>
      </c>
      <c r="I13" s="107">
        <f>SUM(C14:C18)</f>
        <v>0</v>
      </c>
      <c r="J13" s="102" t="str">
        <f t="shared" si="2"/>
        <v>#DIV/0!</v>
      </c>
      <c r="K13" s="104">
        <f>SUM(E14:E18)</f>
        <v>0</v>
      </c>
      <c r="L13" s="54"/>
      <c r="M13" s="54"/>
      <c r="N13" s="89"/>
      <c r="O13" s="54"/>
      <c r="P13" s="54"/>
      <c r="Q13" s="54"/>
      <c r="R13" s="54"/>
      <c r="S13" s="54"/>
      <c r="T13" s="54"/>
      <c r="U13" s="54"/>
      <c r="V13" s="52"/>
      <c r="W13" s="99">
        <v>44267.0</v>
      </c>
      <c r="X13" s="71"/>
      <c r="Y13" s="70"/>
      <c r="Z13" s="71"/>
      <c r="AA13" s="72"/>
      <c r="AB13" s="54"/>
      <c r="AC13" s="106" t="s">
        <v>170</v>
      </c>
      <c r="AD13" s="102" t="str">
        <f>SUM(Z14:Z18)/AE13</f>
        <v>#DIV/0!</v>
      </c>
      <c r="AE13" s="107">
        <f>SUM(Y14:Y18)</f>
        <v>0</v>
      </c>
      <c r="AF13" s="102" t="str">
        <f t="shared" si="3"/>
        <v>#DIV/0!</v>
      </c>
      <c r="AG13" s="104">
        <f>SUM(AA14:AA18)</f>
        <v>0</v>
      </c>
      <c r="AH13" s="54"/>
      <c r="AI13" s="54"/>
      <c r="AJ13" s="89"/>
      <c r="AK13" s="54"/>
      <c r="AL13" s="54"/>
      <c r="AM13" s="54"/>
      <c r="AN13" s="54"/>
      <c r="AO13" s="54"/>
      <c r="AP13" s="108"/>
      <c r="AQ13" s="52"/>
      <c r="AR13" s="99">
        <v>44267.0</v>
      </c>
      <c r="AS13" s="71"/>
      <c r="AT13" s="70"/>
      <c r="AU13" s="71"/>
      <c r="AV13" s="72"/>
      <c r="AW13" s="54"/>
      <c r="AX13" s="106" t="s">
        <v>170</v>
      </c>
      <c r="AY13" s="105"/>
      <c r="AZ13" s="107"/>
      <c r="BA13" s="105"/>
      <c r="BB13" s="107"/>
      <c r="BC13" s="54"/>
      <c r="BD13" s="54"/>
      <c r="BE13" s="89"/>
      <c r="BF13" s="54"/>
      <c r="BG13" s="54"/>
      <c r="BH13" s="54"/>
      <c r="BI13" s="54"/>
      <c r="BJ13" s="54"/>
      <c r="BK13" s="52"/>
      <c r="BL13" s="99">
        <v>44267.0</v>
      </c>
      <c r="BM13" s="71"/>
      <c r="BN13" s="70"/>
      <c r="BO13" s="71"/>
      <c r="BP13" s="72"/>
      <c r="BQ13" s="54"/>
      <c r="BR13" s="106" t="s">
        <v>170</v>
      </c>
      <c r="BS13" s="105"/>
      <c r="BT13" s="107"/>
      <c r="BU13" s="105"/>
      <c r="BV13" s="107"/>
      <c r="BW13" s="54"/>
      <c r="BX13" s="54"/>
      <c r="BY13" s="89"/>
      <c r="BZ13" s="54"/>
      <c r="CA13" s="54"/>
      <c r="CB13" s="54"/>
      <c r="CC13" s="54"/>
      <c r="CD13" s="54"/>
      <c r="CE13" s="52"/>
      <c r="CF13" s="99">
        <v>44267.0</v>
      </c>
      <c r="CG13" s="71"/>
      <c r="CH13" s="70"/>
      <c r="CI13" s="71"/>
      <c r="CJ13" s="72"/>
      <c r="CK13" s="54"/>
      <c r="CL13" s="106" t="s">
        <v>170</v>
      </c>
      <c r="CM13" s="105" t="str">
        <f>SUM(CI14:CI18)/CN13</f>
        <v>#DIV/0!</v>
      </c>
      <c r="CN13" s="107">
        <f>SUM(CH14:CH18)</f>
        <v>0</v>
      </c>
      <c r="CO13" s="105" t="str">
        <f t="shared" si="4"/>
        <v>#DIV/0!</v>
      </c>
      <c r="CP13" s="104">
        <f>SUM(CJ14:CJ18)</f>
        <v>0</v>
      </c>
      <c r="CQ13" s="54"/>
      <c r="CR13" s="54"/>
      <c r="CS13" s="89"/>
      <c r="CT13" s="54"/>
      <c r="CU13" s="54"/>
      <c r="CV13" s="54"/>
      <c r="CW13" s="54"/>
      <c r="CX13" s="54"/>
      <c r="CY13" s="52"/>
      <c r="CZ13" s="99">
        <v>44267.0</v>
      </c>
      <c r="DA13" s="71"/>
      <c r="DB13" s="70"/>
      <c r="DC13" s="71"/>
      <c r="DD13" s="72"/>
      <c r="DE13" s="54"/>
      <c r="DF13" s="106" t="s">
        <v>170</v>
      </c>
      <c r="DG13" s="102" t="str">
        <f>SUM(DC14:DC18)/DH13</f>
        <v>#DIV/0!</v>
      </c>
      <c r="DH13" s="107">
        <f>SUM(DB14:DB18)</f>
        <v>0</v>
      </c>
      <c r="DI13" s="102" t="str">
        <f t="shared" si="5"/>
        <v>#DIV/0!</v>
      </c>
      <c r="DJ13" s="104">
        <f>SUM(DD14:DD18)</f>
        <v>0</v>
      </c>
      <c r="DK13" s="54"/>
      <c r="DL13" s="54"/>
      <c r="DM13" s="89"/>
      <c r="DN13" s="54"/>
      <c r="DO13" s="54"/>
      <c r="DP13" s="54"/>
      <c r="DQ13" s="54"/>
      <c r="DR13" s="54"/>
      <c r="DS13" s="52"/>
      <c r="DT13" s="99">
        <v>44267.0</v>
      </c>
      <c r="DU13" s="71"/>
      <c r="DV13" s="70"/>
      <c r="DW13" s="71"/>
      <c r="DX13" s="72"/>
      <c r="DY13" s="54"/>
      <c r="DZ13" s="106" t="s">
        <v>170</v>
      </c>
      <c r="EA13" s="105" t="str">
        <f>SUM(DW14:DW18)/EB13</f>
        <v>#DIV/0!</v>
      </c>
      <c r="EB13" s="107">
        <f>SUM(DV14:DV18)</f>
        <v>0</v>
      </c>
      <c r="EC13" s="105" t="str">
        <f t="shared" si="6"/>
        <v>#DIV/0!</v>
      </c>
      <c r="ED13" s="104">
        <f>SUM(DX14:DX18)</f>
        <v>0</v>
      </c>
      <c r="EE13" s="54"/>
      <c r="EF13" s="54"/>
      <c r="EG13" s="89"/>
      <c r="EH13" s="54"/>
      <c r="EI13" s="54"/>
      <c r="EJ13" s="54"/>
      <c r="EK13" s="54"/>
      <c r="EL13" s="54"/>
      <c r="EM13" s="76"/>
    </row>
    <row r="14" ht="15.75" customHeight="1">
      <c r="A14" s="77">
        <v>44270.0</v>
      </c>
      <c r="B14" s="83"/>
      <c r="C14" s="84"/>
      <c r="D14" s="83"/>
      <c r="E14" s="80"/>
      <c r="F14" s="54"/>
      <c r="G14" s="106" t="s">
        <v>171</v>
      </c>
      <c r="H14" s="102" t="str">
        <f>SUM(D19:D23)/I14</f>
        <v>#DIV/0!</v>
      </c>
      <c r="I14" s="107">
        <f>SUM(C19:C23)</f>
        <v>0</v>
      </c>
      <c r="J14" s="102" t="str">
        <f t="shared" si="2"/>
        <v>#DIV/0!</v>
      </c>
      <c r="K14" s="104">
        <f>SUM(E19:E23)</f>
        <v>0</v>
      </c>
      <c r="L14" s="54"/>
      <c r="M14" s="54"/>
      <c r="N14" s="89"/>
      <c r="O14" s="54"/>
      <c r="P14" s="54"/>
      <c r="Q14" s="54"/>
      <c r="R14" s="54"/>
      <c r="S14" s="54"/>
      <c r="T14" s="54"/>
      <c r="U14" s="54"/>
      <c r="V14" s="52"/>
      <c r="W14" s="77">
        <v>44270.0</v>
      </c>
      <c r="X14" s="83"/>
      <c r="Y14" s="84"/>
      <c r="Z14" s="83"/>
      <c r="AA14" s="80"/>
      <c r="AB14" s="54"/>
      <c r="AC14" s="106" t="s">
        <v>171</v>
      </c>
      <c r="AD14" s="102" t="str">
        <f>SUM(Z19:Z23)/AE14</f>
        <v>#DIV/0!</v>
      </c>
      <c r="AE14" s="107">
        <f>SUM(Y19:Y23)</f>
        <v>0</v>
      </c>
      <c r="AF14" s="102" t="str">
        <f t="shared" si="3"/>
        <v>#DIV/0!</v>
      </c>
      <c r="AG14" s="104">
        <f>SUM(AA19:AA23)</f>
        <v>0</v>
      </c>
      <c r="AH14" s="54"/>
      <c r="AI14" s="54"/>
      <c r="AJ14" s="89"/>
      <c r="AK14" s="54"/>
      <c r="AL14" s="54"/>
      <c r="AM14" s="54"/>
      <c r="AN14" s="54"/>
      <c r="AO14" s="54"/>
      <c r="AP14" s="54"/>
      <c r="AQ14" s="52"/>
      <c r="AR14" s="77">
        <v>44270.0</v>
      </c>
      <c r="AS14" s="83"/>
      <c r="AT14" s="84"/>
      <c r="AU14" s="83"/>
      <c r="AV14" s="80"/>
      <c r="AW14" s="54"/>
      <c r="AX14" s="106" t="s">
        <v>171</v>
      </c>
      <c r="AY14" s="105"/>
      <c r="AZ14" s="107"/>
      <c r="BA14" s="105"/>
      <c r="BB14" s="107"/>
      <c r="BC14" s="54"/>
      <c r="BD14" s="54"/>
      <c r="BE14" s="89"/>
      <c r="BF14" s="54"/>
      <c r="BG14" s="54"/>
      <c r="BH14" s="54"/>
      <c r="BI14" s="54"/>
      <c r="BJ14" s="54"/>
      <c r="BK14" s="52"/>
      <c r="BL14" s="77">
        <v>44270.0</v>
      </c>
      <c r="BM14" s="83"/>
      <c r="BN14" s="84"/>
      <c r="BO14" s="83"/>
      <c r="BP14" s="80"/>
      <c r="BQ14" s="54"/>
      <c r="BR14" s="106" t="s">
        <v>171</v>
      </c>
      <c r="BS14" s="105"/>
      <c r="BT14" s="107"/>
      <c r="BU14" s="105"/>
      <c r="BV14" s="107"/>
      <c r="BW14" s="54"/>
      <c r="BX14" s="54"/>
      <c r="BY14" s="89"/>
      <c r="BZ14" s="54"/>
      <c r="CA14" s="54"/>
      <c r="CB14" s="54"/>
      <c r="CC14" s="54"/>
      <c r="CD14" s="54"/>
      <c r="CE14" s="52"/>
      <c r="CF14" s="77">
        <v>44270.0</v>
      </c>
      <c r="CG14" s="83"/>
      <c r="CH14" s="84"/>
      <c r="CI14" s="83"/>
      <c r="CJ14" s="80"/>
      <c r="CK14" s="54"/>
      <c r="CL14" s="106" t="s">
        <v>171</v>
      </c>
      <c r="CM14" s="105" t="str">
        <f>SUM(CI19:CI23)/CN14</f>
        <v>#DIV/0!</v>
      </c>
      <c r="CN14" s="107">
        <f>SUM(CH19:CH23)</f>
        <v>0</v>
      </c>
      <c r="CO14" s="105" t="str">
        <f t="shared" si="4"/>
        <v>#DIV/0!</v>
      </c>
      <c r="CP14" s="104">
        <f>SUM(CJ19:CJ23)</f>
        <v>0</v>
      </c>
      <c r="CQ14" s="54"/>
      <c r="CR14" s="54"/>
      <c r="CS14" s="89"/>
      <c r="CT14" s="54"/>
      <c r="CU14" s="54"/>
      <c r="CV14" s="54"/>
      <c r="CW14" s="54"/>
      <c r="CX14" s="54"/>
      <c r="CY14" s="52"/>
      <c r="CZ14" s="77">
        <v>44270.0</v>
      </c>
      <c r="DA14" s="83"/>
      <c r="DB14" s="84"/>
      <c r="DC14" s="83"/>
      <c r="DD14" s="80"/>
      <c r="DE14" s="54"/>
      <c r="DF14" s="106" t="s">
        <v>171</v>
      </c>
      <c r="DG14" s="102" t="str">
        <f>SUM(DC19:DC23)/DH14</f>
        <v>#DIV/0!</v>
      </c>
      <c r="DH14" s="107">
        <f>SUM(DB19:DB23)</f>
        <v>0</v>
      </c>
      <c r="DI14" s="102" t="str">
        <f t="shared" si="5"/>
        <v>#DIV/0!</v>
      </c>
      <c r="DJ14" s="104">
        <f>SUM(DD19:DD23)</f>
        <v>0</v>
      </c>
      <c r="DK14" s="54"/>
      <c r="DL14" s="54"/>
      <c r="DM14" s="89"/>
      <c r="DN14" s="54"/>
      <c r="DO14" s="54"/>
      <c r="DP14" s="54"/>
      <c r="DQ14" s="54"/>
      <c r="DR14" s="54"/>
      <c r="DS14" s="52"/>
      <c r="DT14" s="77">
        <v>44270.0</v>
      </c>
      <c r="DU14" s="83"/>
      <c r="DV14" s="84"/>
      <c r="DW14" s="83"/>
      <c r="DX14" s="80"/>
      <c r="DY14" s="54"/>
      <c r="DZ14" s="106" t="s">
        <v>171</v>
      </c>
      <c r="EA14" s="105" t="str">
        <f>SUM(DW19:DW23)/EB14</f>
        <v>#DIV/0!</v>
      </c>
      <c r="EB14" s="107">
        <f>SUM(DV19:DV23)</f>
        <v>0</v>
      </c>
      <c r="EC14" s="105" t="str">
        <f t="shared" si="6"/>
        <v>#DIV/0!</v>
      </c>
      <c r="ED14" s="104">
        <f>SUM(DX19:DX23)</f>
        <v>0</v>
      </c>
      <c r="EE14" s="54"/>
      <c r="EF14" s="54"/>
      <c r="EG14" s="89"/>
      <c r="EH14" s="54"/>
      <c r="EI14" s="54"/>
      <c r="EJ14" s="54"/>
      <c r="EK14" s="54"/>
      <c r="EL14" s="54"/>
      <c r="EM14" s="76"/>
    </row>
    <row r="15" ht="15.75" customHeight="1">
      <c r="A15" s="77">
        <v>44271.0</v>
      </c>
      <c r="B15" s="83"/>
      <c r="C15" s="84"/>
      <c r="D15" s="83"/>
      <c r="E15" s="80"/>
      <c r="F15" s="54"/>
      <c r="G15" s="106" t="s">
        <v>172</v>
      </c>
      <c r="H15" s="102" t="str">
        <f>SUM(D24:D28)/I15</f>
        <v>#DIV/0!</v>
      </c>
      <c r="I15" s="107">
        <f>SUM(C24:C28)</f>
        <v>0</v>
      </c>
      <c r="J15" s="102" t="str">
        <f t="shared" si="2"/>
        <v>#DIV/0!</v>
      </c>
      <c r="K15" s="107">
        <f>SUM(E24:E28)</f>
        <v>0</v>
      </c>
      <c r="L15" s="89"/>
      <c r="M15" s="54"/>
      <c r="N15" s="89"/>
      <c r="O15" s="54"/>
      <c r="P15" s="54"/>
      <c r="Q15" s="54"/>
      <c r="R15" s="54"/>
      <c r="S15" s="54"/>
      <c r="T15" s="54"/>
      <c r="U15" s="54"/>
      <c r="V15" s="52"/>
      <c r="W15" s="77">
        <v>44271.0</v>
      </c>
      <c r="X15" s="83"/>
      <c r="Y15" s="84"/>
      <c r="Z15" s="83"/>
      <c r="AA15" s="80"/>
      <c r="AB15" s="54"/>
      <c r="AC15" s="106" t="s">
        <v>172</v>
      </c>
      <c r="AD15" s="102" t="str">
        <f>SUM(Z24:Z28)/AE15</f>
        <v>#DIV/0!</v>
      </c>
      <c r="AE15" s="107">
        <f>SUM(Y24:Y28)</f>
        <v>0</v>
      </c>
      <c r="AF15" s="102" t="str">
        <f t="shared" si="3"/>
        <v>#DIV/0!</v>
      </c>
      <c r="AG15" s="107">
        <f>SUM(AA24:AA28)</f>
        <v>0</v>
      </c>
      <c r="AH15" s="89"/>
      <c r="AI15" s="54"/>
      <c r="AJ15" s="89"/>
      <c r="AK15" s="54"/>
      <c r="AL15" s="54"/>
      <c r="AM15" s="54"/>
      <c r="AN15" s="54"/>
      <c r="AO15" s="54"/>
      <c r="AP15" s="54"/>
      <c r="AQ15" s="52"/>
      <c r="AR15" s="77">
        <v>44271.0</v>
      </c>
      <c r="AS15" s="83"/>
      <c r="AT15" s="84"/>
      <c r="AU15" s="83"/>
      <c r="AV15" s="80"/>
      <c r="AW15" s="54"/>
      <c r="AX15" s="106" t="s">
        <v>172</v>
      </c>
      <c r="AY15" s="105"/>
      <c r="AZ15" s="107"/>
      <c r="BA15" s="105"/>
      <c r="BB15" s="107"/>
      <c r="BC15" s="89"/>
      <c r="BD15" s="54"/>
      <c r="BE15" s="89"/>
      <c r="BF15" s="54"/>
      <c r="BG15" s="54"/>
      <c r="BH15" s="54"/>
      <c r="BI15" s="54"/>
      <c r="BJ15" s="54"/>
      <c r="BK15" s="52"/>
      <c r="BL15" s="77">
        <v>44271.0</v>
      </c>
      <c r="BM15" s="83"/>
      <c r="BN15" s="84"/>
      <c r="BO15" s="83"/>
      <c r="BP15" s="80"/>
      <c r="BQ15" s="54"/>
      <c r="BR15" s="106" t="s">
        <v>172</v>
      </c>
      <c r="BS15" s="105"/>
      <c r="BT15" s="107"/>
      <c r="BU15" s="105"/>
      <c r="BV15" s="107"/>
      <c r="BW15" s="89"/>
      <c r="BX15" s="54"/>
      <c r="BY15" s="89"/>
      <c r="BZ15" s="54"/>
      <c r="CA15" s="54"/>
      <c r="CB15" s="54"/>
      <c r="CC15" s="54"/>
      <c r="CD15" s="54"/>
      <c r="CE15" s="52"/>
      <c r="CF15" s="77">
        <v>44271.0</v>
      </c>
      <c r="CG15" s="83"/>
      <c r="CH15" s="84"/>
      <c r="CI15" s="83"/>
      <c r="CJ15" s="80"/>
      <c r="CK15" s="54"/>
      <c r="CL15" s="106" t="s">
        <v>172</v>
      </c>
      <c r="CM15" s="105" t="str">
        <f>SUM(CI24:CI28)/CN15</f>
        <v>#DIV/0!</v>
      </c>
      <c r="CN15" s="107">
        <f>SUM(CH24:CH28)</f>
        <v>0</v>
      </c>
      <c r="CO15" s="105" t="str">
        <f t="shared" si="4"/>
        <v>#DIV/0!</v>
      </c>
      <c r="CP15" s="107">
        <f>SUM(CJ24:CJ28)</f>
        <v>0</v>
      </c>
      <c r="CQ15" s="89"/>
      <c r="CR15" s="54"/>
      <c r="CS15" s="89"/>
      <c r="CT15" s="54"/>
      <c r="CU15" s="54"/>
      <c r="CV15" s="54"/>
      <c r="CW15" s="54"/>
      <c r="CX15" s="54"/>
      <c r="CY15" s="52"/>
      <c r="CZ15" s="77">
        <v>44271.0</v>
      </c>
      <c r="DA15" s="83"/>
      <c r="DB15" s="84"/>
      <c r="DC15" s="83"/>
      <c r="DD15" s="80"/>
      <c r="DE15" s="54"/>
      <c r="DF15" s="106" t="s">
        <v>172</v>
      </c>
      <c r="DG15" s="102" t="str">
        <f>SUM(DC24:DC28)/DH15</f>
        <v>#DIV/0!</v>
      </c>
      <c r="DH15" s="107">
        <f>SUM(DB24:DB28)</f>
        <v>0</v>
      </c>
      <c r="DI15" s="102" t="str">
        <f t="shared" si="5"/>
        <v>#DIV/0!</v>
      </c>
      <c r="DJ15" s="107">
        <f>SUM(DD24:DD28)</f>
        <v>0</v>
      </c>
      <c r="DK15" s="89"/>
      <c r="DL15" s="54"/>
      <c r="DM15" s="89"/>
      <c r="DN15" s="54"/>
      <c r="DO15" s="54"/>
      <c r="DP15" s="54"/>
      <c r="DQ15" s="54"/>
      <c r="DR15" s="54"/>
      <c r="DS15" s="52"/>
      <c r="DT15" s="77">
        <v>44271.0</v>
      </c>
      <c r="DU15" s="83"/>
      <c r="DV15" s="84"/>
      <c r="DW15" s="83"/>
      <c r="DX15" s="80"/>
      <c r="DY15" s="54"/>
      <c r="DZ15" s="106" t="s">
        <v>172</v>
      </c>
      <c r="EA15" s="105" t="str">
        <f>SUM(DW24:DW28)/EB15</f>
        <v>#DIV/0!</v>
      </c>
      <c r="EB15" s="107">
        <f>SUM(DV24:DV28)</f>
        <v>0</v>
      </c>
      <c r="EC15" s="105" t="str">
        <f t="shared" si="6"/>
        <v>#DIV/0!</v>
      </c>
      <c r="ED15" s="107">
        <f>SUM(DX24:DX28)</f>
        <v>0</v>
      </c>
      <c r="EE15" s="89"/>
      <c r="EF15" s="54"/>
      <c r="EG15" s="89"/>
      <c r="EH15" s="54"/>
      <c r="EI15" s="54"/>
      <c r="EJ15" s="54"/>
      <c r="EK15" s="54"/>
      <c r="EL15" s="54"/>
      <c r="EM15" s="76"/>
    </row>
    <row r="16" ht="15.75" customHeight="1">
      <c r="A16" s="77">
        <v>44272.0</v>
      </c>
      <c r="B16" s="83"/>
      <c r="C16" s="84"/>
      <c r="D16" s="83"/>
      <c r="E16" s="80"/>
      <c r="F16" s="54"/>
      <c r="G16" s="109"/>
      <c r="H16" s="110"/>
      <c r="I16" s="109"/>
      <c r="J16" s="110"/>
      <c r="K16" s="109"/>
      <c r="L16" s="89"/>
      <c r="M16" s="54"/>
      <c r="N16" s="89"/>
      <c r="O16" s="54"/>
      <c r="P16" s="54"/>
      <c r="Q16" s="54"/>
      <c r="R16" s="54"/>
      <c r="S16" s="54"/>
      <c r="T16" s="54"/>
      <c r="U16" s="54"/>
      <c r="V16" s="52"/>
      <c r="W16" s="77">
        <v>44272.0</v>
      </c>
      <c r="X16" s="83"/>
      <c r="Y16" s="84"/>
      <c r="Z16" s="83"/>
      <c r="AA16" s="80"/>
      <c r="AB16" s="54"/>
      <c r="AC16" s="109"/>
      <c r="AD16" s="110"/>
      <c r="AE16" s="109"/>
      <c r="AF16" s="110"/>
      <c r="AG16" s="109"/>
      <c r="AH16" s="89"/>
      <c r="AI16" s="54"/>
      <c r="AJ16" s="89"/>
      <c r="AK16" s="54"/>
      <c r="AL16" s="54"/>
      <c r="AM16" s="54"/>
      <c r="AN16" s="101"/>
      <c r="AO16" s="54"/>
      <c r="AP16" s="54"/>
      <c r="AQ16" s="52"/>
      <c r="AR16" s="77">
        <v>44272.0</v>
      </c>
      <c r="AS16" s="83"/>
      <c r="AT16" s="84"/>
      <c r="AU16" s="83"/>
      <c r="AV16" s="80"/>
      <c r="AW16" s="54"/>
      <c r="AX16" s="109"/>
      <c r="AY16" s="110"/>
      <c r="AZ16" s="109"/>
      <c r="BA16" s="110"/>
      <c r="BB16" s="109"/>
      <c r="BC16" s="89"/>
      <c r="BD16" s="54"/>
      <c r="BE16" s="89"/>
      <c r="BF16" s="54"/>
      <c r="BG16" s="54"/>
      <c r="BH16" s="54"/>
      <c r="BI16" s="54"/>
      <c r="BJ16" s="54"/>
      <c r="BK16" s="52"/>
      <c r="BL16" s="77">
        <v>44272.0</v>
      </c>
      <c r="BM16" s="83"/>
      <c r="BN16" s="84"/>
      <c r="BO16" s="83"/>
      <c r="BP16" s="80"/>
      <c r="BQ16" s="54"/>
      <c r="BR16" s="109"/>
      <c r="BS16" s="110"/>
      <c r="BT16" s="109"/>
      <c r="BU16" s="110"/>
      <c r="BV16" s="109"/>
      <c r="BW16" s="89"/>
      <c r="BX16" s="54"/>
      <c r="BY16" s="89"/>
      <c r="BZ16" s="54"/>
      <c r="CA16" s="54"/>
      <c r="CB16" s="54"/>
      <c r="CC16" s="54"/>
      <c r="CD16" s="54"/>
      <c r="CE16" s="52"/>
      <c r="CF16" s="77">
        <v>44272.0</v>
      </c>
      <c r="CG16" s="83"/>
      <c r="CH16" s="84"/>
      <c r="CI16" s="83"/>
      <c r="CJ16" s="80"/>
      <c r="CK16" s="54"/>
      <c r="CL16" s="109"/>
      <c r="CM16" s="110"/>
      <c r="CN16" s="109"/>
      <c r="CO16" s="110"/>
      <c r="CP16" s="109"/>
      <c r="CQ16" s="89"/>
      <c r="CR16" s="54"/>
      <c r="CS16" s="89"/>
      <c r="CT16" s="54"/>
      <c r="CU16" s="54"/>
      <c r="CV16" s="54"/>
      <c r="CW16" s="54"/>
      <c r="CX16" s="54"/>
      <c r="CY16" s="52"/>
      <c r="CZ16" s="77">
        <v>44272.0</v>
      </c>
      <c r="DA16" s="83"/>
      <c r="DB16" s="84"/>
      <c r="DC16" s="83"/>
      <c r="DD16" s="80"/>
      <c r="DE16" s="54"/>
      <c r="DF16" s="109"/>
      <c r="DG16" s="110"/>
      <c r="DH16" s="109"/>
      <c r="DI16" s="110"/>
      <c r="DJ16" s="109"/>
      <c r="DK16" s="89"/>
      <c r="DL16" s="54"/>
      <c r="DM16" s="89"/>
      <c r="DN16" s="54"/>
      <c r="DO16" s="54"/>
      <c r="DP16" s="54"/>
      <c r="DQ16" s="54"/>
      <c r="DR16" s="54"/>
      <c r="DS16" s="52"/>
      <c r="DT16" s="77">
        <v>44272.0</v>
      </c>
      <c r="DU16" s="83"/>
      <c r="DV16" s="84"/>
      <c r="DW16" s="83"/>
      <c r="DX16" s="80"/>
      <c r="DY16" s="54"/>
      <c r="DZ16" s="109"/>
      <c r="EA16" s="110"/>
      <c r="EB16" s="109"/>
      <c r="EC16" s="110"/>
      <c r="ED16" s="109"/>
      <c r="EE16" s="89"/>
      <c r="EF16" s="54"/>
      <c r="EG16" s="89"/>
      <c r="EH16" s="54"/>
      <c r="EI16" s="54"/>
      <c r="EJ16" s="54"/>
      <c r="EK16" s="54"/>
      <c r="EL16" s="54"/>
      <c r="EM16" s="76"/>
    </row>
    <row r="17" ht="15.75" customHeight="1">
      <c r="A17" s="77">
        <v>44273.0</v>
      </c>
      <c r="B17" s="83"/>
      <c r="C17" s="84"/>
      <c r="D17" s="83"/>
      <c r="E17" s="80"/>
      <c r="F17" s="54"/>
      <c r="G17" s="111"/>
      <c r="H17" s="112"/>
      <c r="I17" s="111"/>
      <c r="J17" s="112"/>
      <c r="K17" s="111"/>
      <c r="L17" s="89"/>
      <c r="M17" s="54"/>
      <c r="N17" s="89"/>
      <c r="O17" s="54"/>
      <c r="P17" s="54"/>
      <c r="Q17" s="54"/>
      <c r="R17" s="54"/>
      <c r="S17" s="54"/>
      <c r="T17" s="54"/>
      <c r="U17" s="54"/>
      <c r="V17" s="52"/>
      <c r="W17" s="77">
        <v>44273.0</v>
      </c>
      <c r="X17" s="83"/>
      <c r="Y17" s="84"/>
      <c r="Z17" s="83"/>
      <c r="AA17" s="80"/>
      <c r="AB17" s="54"/>
      <c r="AC17" s="111"/>
      <c r="AD17" s="112"/>
      <c r="AE17" s="111"/>
      <c r="AF17" s="112"/>
      <c r="AG17" s="111"/>
      <c r="AH17" s="89"/>
      <c r="AI17" s="54"/>
      <c r="AJ17" s="89"/>
      <c r="AK17" s="54"/>
      <c r="AL17" s="54"/>
      <c r="AM17" s="54"/>
      <c r="AN17" s="101"/>
      <c r="AO17" s="54"/>
      <c r="AP17" s="54"/>
      <c r="AQ17" s="52"/>
      <c r="AR17" s="77">
        <v>44273.0</v>
      </c>
      <c r="AS17" s="83"/>
      <c r="AT17" s="84"/>
      <c r="AU17" s="83"/>
      <c r="AV17" s="80"/>
      <c r="AW17" s="54"/>
      <c r="AX17" s="111"/>
      <c r="AY17" s="112"/>
      <c r="AZ17" s="111"/>
      <c r="BA17" s="112"/>
      <c r="BB17" s="111"/>
      <c r="BC17" s="89"/>
      <c r="BD17" s="54"/>
      <c r="BE17" s="89"/>
      <c r="BF17" s="54"/>
      <c r="BG17" s="54"/>
      <c r="BH17" s="54"/>
      <c r="BI17" s="54"/>
      <c r="BJ17" s="54"/>
      <c r="BK17" s="52"/>
      <c r="BL17" s="77">
        <v>44273.0</v>
      </c>
      <c r="BM17" s="83"/>
      <c r="BN17" s="84"/>
      <c r="BO17" s="83"/>
      <c r="BP17" s="80"/>
      <c r="BQ17" s="54"/>
      <c r="BR17" s="111"/>
      <c r="BS17" s="112"/>
      <c r="BT17" s="111"/>
      <c r="BU17" s="112"/>
      <c r="BV17" s="111"/>
      <c r="BW17" s="89"/>
      <c r="BX17" s="54"/>
      <c r="BY17" s="89"/>
      <c r="BZ17" s="54"/>
      <c r="CA17" s="54"/>
      <c r="CB17" s="54"/>
      <c r="CC17" s="54"/>
      <c r="CD17" s="54"/>
      <c r="CE17" s="52"/>
      <c r="CF17" s="77">
        <v>44273.0</v>
      </c>
      <c r="CG17" s="83"/>
      <c r="CH17" s="84"/>
      <c r="CI17" s="83"/>
      <c r="CJ17" s="80"/>
      <c r="CK17" s="54"/>
      <c r="CL17" s="111"/>
      <c r="CM17" s="112"/>
      <c r="CN17" s="111"/>
      <c r="CO17" s="112"/>
      <c r="CP17" s="111"/>
      <c r="CQ17" s="89"/>
      <c r="CR17" s="54"/>
      <c r="CS17" s="89"/>
      <c r="CT17" s="54"/>
      <c r="CU17" s="54"/>
      <c r="CV17" s="54"/>
      <c r="CW17" s="54"/>
      <c r="CX17" s="54"/>
      <c r="CY17" s="52"/>
      <c r="CZ17" s="77">
        <v>44273.0</v>
      </c>
      <c r="DA17" s="83"/>
      <c r="DB17" s="84"/>
      <c r="DC17" s="83"/>
      <c r="DD17" s="80"/>
      <c r="DE17" s="54"/>
      <c r="DF17" s="111"/>
      <c r="DG17" s="112"/>
      <c r="DH17" s="111"/>
      <c r="DI17" s="112"/>
      <c r="DJ17" s="111"/>
      <c r="DK17" s="89"/>
      <c r="DL17" s="54"/>
      <c r="DM17" s="89"/>
      <c r="DN17" s="54"/>
      <c r="DO17" s="54"/>
      <c r="DP17" s="54"/>
      <c r="DQ17" s="54"/>
      <c r="DR17" s="54"/>
      <c r="DS17" s="52"/>
      <c r="DT17" s="77">
        <v>44273.0</v>
      </c>
      <c r="DU17" s="83"/>
      <c r="DV17" s="84"/>
      <c r="DW17" s="83"/>
      <c r="DX17" s="80"/>
      <c r="DY17" s="54"/>
      <c r="DZ17" s="111"/>
      <c r="EA17" s="112"/>
      <c r="EB17" s="111"/>
      <c r="EC17" s="112"/>
      <c r="ED17" s="111"/>
      <c r="EE17" s="89"/>
      <c r="EF17" s="54"/>
      <c r="EG17" s="89"/>
      <c r="EH17" s="54"/>
      <c r="EI17" s="54"/>
      <c r="EJ17" s="54"/>
      <c r="EK17" s="54"/>
      <c r="EL17" s="54"/>
      <c r="EM17" s="76"/>
    </row>
    <row r="18" ht="15.75" customHeight="1">
      <c r="A18" s="77">
        <v>44274.0</v>
      </c>
      <c r="B18" s="83"/>
      <c r="C18" s="84"/>
      <c r="D18" s="83"/>
      <c r="E18" s="80"/>
      <c r="F18" s="54"/>
      <c r="G18" s="54"/>
      <c r="H18" s="89"/>
      <c r="I18" s="54"/>
      <c r="J18" s="89"/>
      <c r="K18" s="54"/>
      <c r="L18" s="89"/>
      <c r="M18" s="54"/>
      <c r="N18" s="89"/>
      <c r="O18" s="54"/>
      <c r="P18" s="54"/>
      <c r="Q18" s="54"/>
      <c r="R18" s="54"/>
      <c r="S18" s="54"/>
      <c r="T18" s="54"/>
      <c r="U18" s="54"/>
      <c r="V18" s="52"/>
      <c r="W18" s="77">
        <v>44274.0</v>
      </c>
      <c r="X18" s="83"/>
      <c r="Y18" s="84"/>
      <c r="Z18" s="83"/>
      <c r="AA18" s="80"/>
      <c r="AB18" s="54"/>
      <c r="AC18" s="54"/>
      <c r="AD18" s="89"/>
      <c r="AE18" s="54"/>
      <c r="AF18" s="89"/>
      <c r="AG18" s="54"/>
      <c r="AH18" s="89"/>
      <c r="AI18" s="54"/>
      <c r="AJ18" s="89"/>
      <c r="AK18" s="54"/>
      <c r="AL18" s="54"/>
      <c r="AM18" s="54"/>
      <c r="AN18" s="54"/>
      <c r="AO18" s="54"/>
      <c r="AP18" s="54"/>
      <c r="AQ18" s="52"/>
      <c r="AR18" s="77">
        <v>44274.0</v>
      </c>
      <c r="AS18" s="83"/>
      <c r="AT18" s="84"/>
      <c r="AU18" s="83"/>
      <c r="AV18" s="80"/>
      <c r="AW18" s="54"/>
      <c r="AX18" s="54"/>
      <c r="AY18" s="89"/>
      <c r="AZ18" s="54"/>
      <c r="BA18" s="89"/>
      <c r="BB18" s="54"/>
      <c r="BC18" s="89"/>
      <c r="BD18" s="54"/>
      <c r="BE18" s="89"/>
      <c r="BF18" s="54"/>
      <c r="BG18" s="54"/>
      <c r="BH18" s="54"/>
      <c r="BI18" s="54"/>
      <c r="BJ18" s="54"/>
      <c r="BK18" s="52"/>
      <c r="BL18" s="77">
        <v>44274.0</v>
      </c>
      <c r="BM18" s="83"/>
      <c r="BN18" s="84"/>
      <c r="BO18" s="83"/>
      <c r="BP18" s="80"/>
      <c r="BQ18" s="54"/>
      <c r="BR18" s="54"/>
      <c r="BS18" s="89"/>
      <c r="BT18" s="54"/>
      <c r="BU18" s="89"/>
      <c r="BV18" s="54"/>
      <c r="BW18" s="89"/>
      <c r="BX18" s="54"/>
      <c r="BY18" s="89"/>
      <c r="BZ18" s="54"/>
      <c r="CA18" s="54"/>
      <c r="CB18" s="54"/>
      <c r="CC18" s="54"/>
      <c r="CD18" s="54"/>
      <c r="CE18" s="52"/>
      <c r="CF18" s="77">
        <v>44274.0</v>
      </c>
      <c r="CG18" s="83"/>
      <c r="CH18" s="84"/>
      <c r="CI18" s="83"/>
      <c r="CJ18" s="80"/>
      <c r="CK18" s="54"/>
      <c r="CL18" s="54"/>
      <c r="CM18" s="89"/>
      <c r="CN18" s="54"/>
      <c r="CO18" s="89"/>
      <c r="CP18" s="54"/>
      <c r="CQ18" s="89"/>
      <c r="CR18" s="54"/>
      <c r="CS18" s="89"/>
      <c r="CT18" s="54"/>
      <c r="CU18" s="54"/>
      <c r="CV18" s="54"/>
      <c r="CW18" s="54"/>
      <c r="CX18" s="54"/>
      <c r="CY18" s="52"/>
      <c r="CZ18" s="77">
        <v>44274.0</v>
      </c>
      <c r="DA18" s="83"/>
      <c r="DB18" s="84"/>
      <c r="DC18" s="83"/>
      <c r="DD18" s="80"/>
      <c r="DE18" s="54"/>
      <c r="DF18" s="54"/>
      <c r="DG18" s="89"/>
      <c r="DH18" s="54"/>
      <c r="DI18" s="89"/>
      <c r="DJ18" s="54"/>
      <c r="DK18" s="89"/>
      <c r="DL18" s="54"/>
      <c r="DM18" s="89"/>
      <c r="DN18" s="54"/>
      <c r="DO18" s="54"/>
      <c r="DP18" s="54"/>
      <c r="DQ18" s="54"/>
      <c r="DR18" s="54"/>
      <c r="DS18" s="52"/>
      <c r="DT18" s="77">
        <v>44274.0</v>
      </c>
      <c r="DU18" s="83"/>
      <c r="DV18" s="84"/>
      <c r="DW18" s="83"/>
      <c r="DX18" s="80"/>
      <c r="DY18" s="54"/>
      <c r="DZ18" s="54"/>
      <c r="EA18" s="89"/>
      <c r="EB18" s="54"/>
      <c r="EC18" s="89"/>
      <c r="ED18" s="54"/>
      <c r="EE18" s="89"/>
      <c r="EF18" s="54"/>
      <c r="EG18" s="89"/>
      <c r="EH18" s="54"/>
      <c r="EI18" s="54"/>
      <c r="EJ18" s="54"/>
      <c r="EK18" s="54"/>
      <c r="EL18" s="54"/>
      <c r="EM18" s="76"/>
    </row>
    <row r="19" ht="15.75" customHeight="1">
      <c r="A19" s="99">
        <v>44277.0</v>
      </c>
      <c r="B19" s="71"/>
      <c r="C19" s="70"/>
      <c r="D19" s="71"/>
      <c r="E19" s="72"/>
      <c r="F19" s="54"/>
      <c r="G19" s="54"/>
      <c r="H19" s="89"/>
      <c r="I19" s="54"/>
      <c r="J19" s="89"/>
      <c r="K19" s="54"/>
      <c r="L19" s="89"/>
      <c r="M19" s="101"/>
      <c r="N19" s="89"/>
      <c r="O19" s="54"/>
      <c r="P19" s="54"/>
      <c r="Q19" s="54"/>
      <c r="R19" s="54"/>
      <c r="S19" s="54"/>
      <c r="T19" s="54"/>
      <c r="U19" s="54"/>
      <c r="V19" s="52"/>
      <c r="W19" s="99">
        <v>44277.0</v>
      </c>
      <c r="X19" s="71"/>
      <c r="Y19" s="70"/>
      <c r="Z19" s="71"/>
      <c r="AA19" s="72"/>
      <c r="AB19" s="54"/>
      <c r="AC19" s="54"/>
      <c r="AD19" s="89"/>
      <c r="AE19" s="54"/>
      <c r="AF19" s="89"/>
      <c r="AG19" s="54"/>
      <c r="AH19" s="89"/>
      <c r="AI19" s="101"/>
      <c r="AJ19" s="89"/>
      <c r="AK19" s="54"/>
      <c r="AL19" s="54"/>
      <c r="AM19" s="54"/>
      <c r="AN19" s="54"/>
      <c r="AO19" s="54"/>
      <c r="AP19" s="54"/>
      <c r="AQ19" s="52"/>
      <c r="AR19" s="99">
        <v>44277.0</v>
      </c>
      <c r="AS19" s="71"/>
      <c r="AT19" s="70"/>
      <c r="AU19" s="71"/>
      <c r="AV19" s="72"/>
      <c r="AW19" s="54"/>
      <c r="AX19" s="54"/>
      <c r="AY19" s="89"/>
      <c r="AZ19" s="54"/>
      <c r="BA19" s="89"/>
      <c r="BB19" s="54"/>
      <c r="BC19" s="89"/>
      <c r="BD19" s="101"/>
      <c r="BE19" s="89"/>
      <c r="BF19" s="54"/>
      <c r="BG19" s="54"/>
      <c r="BH19" s="54"/>
      <c r="BI19" s="54"/>
      <c r="BJ19" s="54"/>
      <c r="BK19" s="52"/>
      <c r="BL19" s="99">
        <v>44277.0</v>
      </c>
      <c r="BM19" s="71"/>
      <c r="BN19" s="70"/>
      <c r="BO19" s="71"/>
      <c r="BP19" s="72"/>
      <c r="BQ19" s="54"/>
      <c r="BR19" s="54"/>
      <c r="BS19" s="89"/>
      <c r="BT19" s="54"/>
      <c r="BU19" s="89"/>
      <c r="BV19" s="54"/>
      <c r="BW19" s="89"/>
      <c r="BX19" s="101"/>
      <c r="BY19" s="89"/>
      <c r="BZ19" s="54"/>
      <c r="CA19" s="54"/>
      <c r="CB19" s="54"/>
      <c r="CC19" s="54"/>
      <c r="CD19" s="54"/>
      <c r="CE19" s="52"/>
      <c r="CF19" s="99">
        <v>44277.0</v>
      </c>
      <c r="CG19" s="71"/>
      <c r="CH19" s="70"/>
      <c r="CI19" s="71"/>
      <c r="CJ19" s="72"/>
      <c r="CK19" s="54"/>
      <c r="CL19" s="54"/>
      <c r="CM19" s="89"/>
      <c r="CN19" s="54"/>
      <c r="CO19" s="89"/>
      <c r="CP19" s="54"/>
      <c r="CQ19" s="89"/>
      <c r="CR19" s="101"/>
      <c r="CS19" s="89"/>
      <c r="CT19" s="54"/>
      <c r="CU19" s="54"/>
      <c r="CV19" s="54"/>
      <c r="CW19" s="54"/>
      <c r="CX19" s="54"/>
      <c r="CY19" s="52"/>
      <c r="CZ19" s="99">
        <v>44277.0</v>
      </c>
      <c r="DA19" s="71"/>
      <c r="DB19" s="70"/>
      <c r="DC19" s="71"/>
      <c r="DD19" s="72"/>
      <c r="DE19" s="54"/>
      <c r="DF19" s="54"/>
      <c r="DG19" s="89"/>
      <c r="DH19" s="54"/>
      <c r="DI19" s="89"/>
      <c r="DJ19" s="54"/>
      <c r="DK19" s="89"/>
      <c r="DL19" s="101"/>
      <c r="DM19" s="89"/>
      <c r="DN19" s="54"/>
      <c r="DO19" s="54"/>
      <c r="DP19" s="54"/>
      <c r="DQ19" s="54"/>
      <c r="DR19" s="54"/>
      <c r="DS19" s="52"/>
      <c r="DT19" s="99">
        <v>44277.0</v>
      </c>
      <c r="DU19" s="71"/>
      <c r="DV19" s="70"/>
      <c r="DW19" s="71"/>
      <c r="DX19" s="72"/>
      <c r="DY19" s="54"/>
      <c r="DZ19" s="54"/>
      <c r="EA19" s="89"/>
      <c r="EB19" s="54"/>
      <c r="EC19" s="89"/>
      <c r="ED19" s="54"/>
      <c r="EE19" s="89"/>
      <c r="EF19" s="101"/>
      <c r="EG19" s="89"/>
      <c r="EH19" s="54"/>
      <c r="EI19" s="54"/>
      <c r="EJ19" s="54"/>
      <c r="EK19" s="54"/>
      <c r="EL19" s="54"/>
      <c r="EM19" s="76"/>
    </row>
    <row r="20" ht="15.75" customHeight="1">
      <c r="A20" s="99">
        <v>44278.0</v>
      </c>
      <c r="B20" s="71"/>
      <c r="C20" s="70"/>
      <c r="D20" s="71"/>
      <c r="E20" s="72"/>
      <c r="F20" s="62"/>
      <c r="G20" s="54"/>
      <c r="H20" s="89"/>
      <c r="I20" s="54"/>
      <c r="J20" s="89"/>
      <c r="K20" s="54"/>
      <c r="L20" s="89"/>
      <c r="M20" s="101"/>
      <c r="N20" s="89"/>
      <c r="O20" s="54"/>
      <c r="P20" s="54"/>
      <c r="Q20" s="54"/>
      <c r="R20" s="54"/>
      <c r="S20" s="54"/>
      <c r="T20" s="54"/>
      <c r="U20" s="54"/>
      <c r="V20" s="52"/>
      <c r="W20" s="99">
        <v>44278.0</v>
      </c>
      <c r="X20" s="71"/>
      <c r="Y20" s="70"/>
      <c r="Z20" s="71"/>
      <c r="AA20" s="72"/>
      <c r="AB20" s="62"/>
      <c r="AC20" s="54"/>
      <c r="AD20" s="89"/>
      <c r="AE20" s="54"/>
      <c r="AF20" s="89"/>
      <c r="AG20" s="54"/>
      <c r="AH20" s="89"/>
      <c r="AI20" s="101"/>
      <c r="AJ20" s="89"/>
      <c r="AK20" s="54"/>
      <c r="AL20" s="54"/>
      <c r="AM20" s="54"/>
      <c r="AN20" s="54"/>
      <c r="AO20" s="54"/>
      <c r="AP20" s="54"/>
      <c r="AQ20" s="52"/>
      <c r="AR20" s="99">
        <v>44278.0</v>
      </c>
      <c r="AS20" s="71"/>
      <c r="AT20" s="70"/>
      <c r="AU20" s="71"/>
      <c r="AV20" s="72"/>
      <c r="AW20" s="62"/>
      <c r="AX20" s="54"/>
      <c r="AY20" s="89"/>
      <c r="AZ20" s="54"/>
      <c r="BA20" s="89"/>
      <c r="BB20" s="54"/>
      <c r="BC20" s="89"/>
      <c r="BD20" s="101"/>
      <c r="BE20" s="89"/>
      <c r="BF20" s="54"/>
      <c r="BG20" s="54"/>
      <c r="BH20" s="54"/>
      <c r="BI20" s="54"/>
      <c r="BJ20" s="54"/>
      <c r="BK20" s="52"/>
      <c r="BL20" s="99">
        <v>44278.0</v>
      </c>
      <c r="BM20" s="71"/>
      <c r="BN20" s="70"/>
      <c r="BO20" s="71"/>
      <c r="BP20" s="72"/>
      <c r="BQ20" s="62"/>
      <c r="BR20" s="54"/>
      <c r="BS20" s="89"/>
      <c r="BT20" s="54"/>
      <c r="BU20" s="89"/>
      <c r="BV20" s="54"/>
      <c r="BW20" s="89"/>
      <c r="BX20" s="101"/>
      <c r="BY20" s="89"/>
      <c r="BZ20" s="54"/>
      <c r="CA20" s="54"/>
      <c r="CB20" s="54"/>
      <c r="CC20" s="54"/>
      <c r="CD20" s="54"/>
      <c r="CE20" s="52"/>
      <c r="CF20" s="99">
        <v>44278.0</v>
      </c>
      <c r="CG20" s="71"/>
      <c r="CH20" s="70"/>
      <c r="CI20" s="71"/>
      <c r="CJ20" s="72"/>
      <c r="CK20" s="62"/>
      <c r="CL20" s="54"/>
      <c r="CM20" s="89"/>
      <c r="CN20" s="54"/>
      <c r="CO20" s="89"/>
      <c r="CP20" s="54"/>
      <c r="CQ20" s="89"/>
      <c r="CR20" s="101"/>
      <c r="CS20" s="89"/>
      <c r="CT20" s="54"/>
      <c r="CU20" s="54"/>
      <c r="CV20" s="54"/>
      <c r="CW20" s="54"/>
      <c r="CX20" s="54"/>
      <c r="CY20" s="52"/>
      <c r="CZ20" s="99">
        <v>44278.0</v>
      </c>
      <c r="DA20" s="71"/>
      <c r="DB20" s="70"/>
      <c r="DC20" s="71"/>
      <c r="DD20" s="72"/>
      <c r="DE20" s="62"/>
      <c r="DF20" s="54"/>
      <c r="DG20" s="89"/>
      <c r="DH20" s="54"/>
      <c r="DI20" s="89"/>
      <c r="DJ20" s="54"/>
      <c r="DK20" s="89"/>
      <c r="DL20" s="101"/>
      <c r="DM20" s="89"/>
      <c r="DN20" s="54"/>
      <c r="DO20" s="54"/>
      <c r="DP20" s="54"/>
      <c r="DQ20" s="54"/>
      <c r="DR20" s="54"/>
      <c r="DS20" s="52"/>
      <c r="DT20" s="99">
        <v>44278.0</v>
      </c>
      <c r="DU20" s="71"/>
      <c r="DV20" s="70"/>
      <c r="DW20" s="71"/>
      <c r="DX20" s="72"/>
      <c r="DY20" s="62"/>
      <c r="DZ20" s="54"/>
      <c r="EA20" s="89"/>
      <c r="EB20" s="54"/>
      <c r="EC20" s="89"/>
      <c r="ED20" s="54"/>
      <c r="EE20" s="89"/>
      <c r="EF20" s="101"/>
      <c r="EG20" s="89"/>
      <c r="EH20" s="54"/>
      <c r="EI20" s="54"/>
      <c r="EJ20" s="54"/>
      <c r="EK20" s="54"/>
      <c r="EL20" s="54"/>
      <c r="EM20" s="76"/>
    </row>
    <row r="21" ht="15.75" customHeight="1">
      <c r="A21" s="99">
        <v>44279.0</v>
      </c>
      <c r="B21" s="71"/>
      <c r="C21" s="70"/>
      <c r="D21" s="71"/>
      <c r="E21" s="72"/>
      <c r="F21" s="54"/>
      <c r="G21" s="54"/>
      <c r="H21" s="89"/>
      <c r="I21" s="54"/>
      <c r="J21" s="89"/>
      <c r="K21" s="54"/>
      <c r="L21" s="54"/>
      <c r="M21" s="54"/>
      <c r="N21" s="89"/>
      <c r="O21" s="54"/>
      <c r="P21" s="54"/>
      <c r="Q21" s="54"/>
      <c r="R21" s="54"/>
      <c r="S21" s="54"/>
      <c r="T21" s="54"/>
      <c r="U21" s="54"/>
      <c r="V21" s="52"/>
      <c r="W21" s="99">
        <v>44279.0</v>
      </c>
      <c r="X21" s="71"/>
      <c r="Y21" s="70"/>
      <c r="Z21" s="71"/>
      <c r="AA21" s="72"/>
      <c r="AB21" s="54"/>
      <c r="AC21" s="54"/>
      <c r="AD21" s="89"/>
      <c r="AE21" s="54"/>
      <c r="AF21" s="89"/>
      <c r="AG21" s="54"/>
      <c r="AH21" s="54"/>
      <c r="AI21" s="54"/>
      <c r="AJ21" s="89"/>
      <c r="AK21" s="54"/>
      <c r="AL21" s="54"/>
      <c r="AM21" s="54"/>
      <c r="AN21" s="54"/>
      <c r="AO21" s="54"/>
      <c r="AP21" s="54"/>
      <c r="AQ21" s="52"/>
      <c r="AR21" s="99">
        <v>44279.0</v>
      </c>
      <c r="AS21" s="71"/>
      <c r="AT21" s="70"/>
      <c r="AU21" s="71"/>
      <c r="AV21" s="72"/>
      <c r="AW21" s="54"/>
      <c r="AX21" s="54"/>
      <c r="AY21" s="89"/>
      <c r="AZ21" s="54"/>
      <c r="BA21" s="89"/>
      <c r="BB21" s="54"/>
      <c r="BC21" s="54"/>
      <c r="BD21" s="54"/>
      <c r="BE21" s="89"/>
      <c r="BF21" s="54"/>
      <c r="BG21" s="54"/>
      <c r="BH21" s="54"/>
      <c r="BI21" s="54"/>
      <c r="BJ21" s="54"/>
      <c r="BK21" s="52"/>
      <c r="BL21" s="99">
        <v>44279.0</v>
      </c>
      <c r="BM21" s="71"/>
      <c r="BN21" s="70"/>
      <c r="BO21" s="71"/>
      <c r="BP21" s="72"/>
      <c r="BQ21" s="54"/>
      <c r="BR21" s="54"/>
      <c r="BS21" s="89"/>
      <c r="BT21" s="54"/>
      <c r="BU21" s="89"/>
      <c r="BV21" s="54"/>
      <c r="BW21" s="54"/>
      <c r="BX21" s="54"/>
      <c r="BY21" s="89"/>
      <c r="BZ21" s="54"/>
      <c r="CA21" s="54"/>
      <c r="CB21" s="54"/>
      <c r="CC21" s="54"/>
      <c r="CD21" s="54"/>
      <c r="CE21" s="52"/>
      <c r="CF21" s="99">
        <v>44279.0</v>
      </c>
      <c r="CG21" s="71"/>
      <c r="CH21" s="70"/>
      <c r="CI21" s="71"/>
      <c r="CJ21" s="72"/>
      <c r="CK21" s="54"/>
      <c r="CL21" s="54"/>
      <c r="CM21" s="89"/>
      <c r="CN21" s="54"/>
      <c r="CO21" s="89"/>
      <c r="CP21" s="54"/>
      <c r="CQ21" s="54"/>
      <c r="CR21" s="54"/>
      <c r="CS21" s="89"/>
      <c r="CT21" s="54"/>
      <c r="CU21" s="54"/>
      <c r="CV21" s="54"/>
      <c r="CW21" s="54"/>
      <c r="CX21" s="54"/>
      <c r="CY21" s="52"/>
      <c r="CZ21" s="99">
        <v>44279.0</v>
      </c>
      <c r="DA21" s="71"/>
      <c r="DB21" s="70"/>
      <c r="DC21" s="71"/>
      <c r="DD21" s="72"/>
      <c r="DE21" s="54"/>
      <c r="DF21" s="54"/>
      <c r="DG21" s="89"/>
      <c r="DH21" s="54"/>
      <c r="DI21" s="89"/>
      <c r="DJ21" s="54"/>
      <c r="DK21" s="54"/>
      <c r="DL21" s="54"/>
      <c r="DM21" s="89"/>
      <c r="DN21" s="54"/>
      <c r="DO21" s="54"/>
      <c r="DP21" s="54"/>
      <c r="DQ21" s="54"/>
      <c r="DR21" s="54"/>
      <c r="DS21" s="52"/>
      <c r="DT21" s="99">
        <v>44279.0</v>
      </c>
      <c r="DU21" s="71"/>
      <c r="DV21" s="70"/>
      <c r="DW21" s="71"/>
      <c r="DX21" s="72"/>
      <c r="DY21" s="54"/>
      <c r="DZ21" s="54"/>
      <c r="EA21" s="89"/>
      <c r="EB21" s="54"/>
      <c r="EC21" s="89"/>
      <c r="ED21" s="54"/>
      <c r="EE21" s="54"/>
      <c r="EF21" s="54"/>
      <c r="EG21" s="89"/>
      <c r="EH21" s="54"/>
      <c r="EI21" s="54"/>
      <c r="EJ21" s="54"/>
      <c r="EK21" s="54"/>
      <c r="EL21" s="54"/>
      <c r="EM21" s="76"/>
    </row>
    <row r="22" ht="15.75" customHeight="1">
      <c r="A22" s="99">
        <v>44280.0</v>
      </c>
      <c r="B22" s="71"/>
      <c r="C22" s="70"/>
      <c r="D22" s="71"/>
      <c r="E22" s="72"/>
      <c r="F22" s="54"/>
      <c r="G22" s="54"/>
      <c r="H22" s="89"/>
      <c r="I22" s="54"/>
      <c r="J22" s="89"/>
      <c r="K22" s="54"/>
      <c r="L22" s="54"/>
      <c r="M22" s="54"/>
      <c r="N22" s="89"/>
      <c r="O22" s="54"/>
      <c r="P22" s="54"/>
      <c r="Q22" s="54"/>
      <c r="R22" s="54"/>
      <c r="S22" s="54"/>
      <c r="T22" s="54"/>
      <c r="U22" s="54"/>
      <c r="V22" s="52"/>
      <c r="W22" s="99">
        <v>44280.0</v>
      </c>
      <c r="X22" s="71"/>
      <c r="Y22" s="70"/>
      <c r="Z22" s="71"/>
      <c r="AA22" s="72"/>
      <c r="AB22" s="54"/>
      <c r="AC22" s="54"/>
      <c r="AD22" s="89"/>
      <c r="AE22" s="54"/>
      <c r="AF22" s="89"/>
      <c r="AG22" s="54"/>
      <c r="AH22" s="54"/>
      <c r="AI22" s="54"/>
      <c r="AJ22" s="89"/>
      <c r="AK22" s="54"/>
      <c r="AL22" s="54"/>
      <c r="AM22" s="54"/>
      <c r="AN22" s="54"/>
      <c r="AO22" s="54"/>
      <c r="AP22" s="54"/>
      <c r="AQ22" s="52"/>
      <c r="AR22" s="99">
        <v>44280.0</v>
      </c>
      <c r="AS22" s="71"/>
      <c r="AT22" s="70"/>
      <c r="AU22" s="71"/>
      <c r="AV22" s="72"/>
      <c r="AW22" s="54"/>
      <c r="AX22" s="54"/>
      <c r="AY22" s="89"/>
      <c r="AZ22" s="54"/>
      <c r="BA22" s="89"/>
      <c r="BB22" s="54"/>
      <c r="BC22" s="54"/>
      <c r="BD22" s="54"/>
      <c r="BE22" s="89"/>
      <c r="BF22" s="54"/>
      <c r="BG22" s="54"/>
      <c r="BH22" s="54"/>
      <c r="BI22" s="54"/>
      <c r="BJ22" s="54"/>
      <c r="BK22" s="52"/>
      <c r="BL22" s="99">
        <v>44280.0</v>
      </c>
      <c r="BM22" s="71"/>
      <c r="BN22" s="70"/>
      <c r="BO22" s="71"/>
      <c r="BP22" s="72"/>
      <c r="BQ22" s="54"/>
      <c r="BR22" s="54"/>
      <c r="BS22" s="89"/>
      <c r="BT22" s="54"/>
      <c r="BU22" s="89"/>
      <c r="BV22" s="54"/>
      <c r="BW22" s="54"/>
      <c r="BX22" s="54"/>
      <c r="BY22" s="89"/>
      <c r="BZ22" s="54"/>
      <c r="CA22" s="54"/>
      <c r="CB22" s="54"/>
      <c r="CC22" s="54"/>
      <c r="CD22" s="54"/>
      <c r="CE22" s="52"/>
      <c r="CF22" s="99">
        <v>44280.0</v>
      </c>
      <c r="CG22" s="71"/>
      <c r="CH22" s="70"/>
      <c r="CI22" s="71"/>
      <c r="CJ22" s="72"/>
      <c r="CK22" s="54"/>
      <c r="CL22" s="54"/>
      <c r="CM22" s="89"/>
      <c r="CN22" s="54"/>
      <c r="CO22" s="89"/>
      <c r="CP22" s="54"/>
      <c r="CQ22" s="54"/>
      <c r="CR22" s="54"/>
      <c r="CS22" s="89"/>
      <c r="CT22" s="54"/>
      <c r="CU22" s="54"/>
      <c r="CV22" s="54"/>
      <c r="CW22" s="54"/>
      <c r="CX22" s="54"/>
      <c r="CY22" s="52"/>
      <c r="CZ22" s="99">
        <v>44280.0</v>
      </c>
      <c r="DA22" s="71"/>
      <c r="DB22" s="70"/>
      <c r="DC22" s="71"/>
      <c r="DD22" s="72"/>
      <c r="DE22" s="54"/>
      <c r="DF22" s="54"/>
      <c r="DG22" s="89"/>
      <c r="DH22" s="54"/>
      <c r="DI22" s="89"/>
      <c r="DJ22" s="54"/>
      <c r="DK22" s="54"/>
      <c r="DL22" s="54"/>
      <c r="DM22" s="89"/>
      <c r="DN22" s="54"/>
      <c r="DO22" s="54"/>
      <c r="DP22" s="54"/>
      <c r="DQ22" s="54"/>
      <c r="DR22" s="54"/>
      <c r="DS22" s="52"/>
      <c r="DT22" s="99">
        <v>44280.0</v>
      </c>
      <c r="DU22" s="71"/>
      <c r="DV22" s="70"/>
      <c r="DW22" s="71"/>
      <c r="DX22" s="72"/>
      <c r="DY22" s="54"/>
      <c r="DZ22" s="54"/>
      <c r="EA22" s="89"/>
      <c r="EB22" s="54"/>
      <c r="EC22" s="89"/>
      <c r="ED22" s="54"/>
      <c r="EE22" s="54"/>
      <c r="EF22" s="54"/>
      <c r="EG22" s="89"/>
      <c r="EH22" s="54"/>
      <c r="EI22" s="54"/>
      <c r="EJ22" s="54"/>
      <c r="EK22" s="54"/>
      <c r="EL22" s="54"/>
      <c r="EM22" s="76"/>
    </row>
    <row r="23" ht="15.75" customHeight="1">
      <c r="A23" s="99">
        <v>44281.0</v>
      </c>
      <c r="B23" s="71"/>
      <c r="C23" s="70"/>
      <c r="D23" s="71"/>
      <c r="E23" s="72"/>
      <c r="F23" s="54"/>
      <c r="G23" s="54"/>
      <c r="H23" s="89"/>
      <c r="I23" s="54"/>
      <c r="J23" s="89"/>
      <c r="K23" s="54"/>
      <c r="L23" s="54"/>
      <c r="M23" s="54"/>
      <c r="N23" s="89"/>
      <c r="O23" s="54"/>
      <c r="P23" s="54"/>
      <c r="Q23" s="54"/>
      <c r="R23" s="54"/>
      <c r="S23" s="54"/>
      <c r="T23" s="54"/>
      <c r="U23" s="54"/>
      <c r="V23" s="54"/>
      <c r="W23" s="99">
        <v>44281.0</v>
      </c>
      <c r="X23" s="71"/>
      <c r="Y23" s="70"/>
      <c r="Z23" s="71"/>
      <c r="AA23" s="72"/>
      <c r="AB23" s="54"/>
      <c r="AC23" s="54"/>
      <c r="AD23" s="89"/>
      <c r="AE23" s="54"/>
      <c r="AF23" s="89"/>
      <c r="AG23" s="54"/>
      <c r="AH23" s="54"/>
      <c r="AI23" s="54"/>
      <c r="AJ23" s="89"/>
      <c r="AK23" s="54"/>
      <c r="AL23" s="54"/>
      <c r="AM23" s="54"/>
      <c r="AN23" s="54"/>
      <c r="AO23" s="54"/>
      <c r="AP23" s="54"/>
      <c r="AQ23" s="54"/>
      <c r="AR23" s="99">
        <v>44281.0</v>
      </c>
      <c r="AS23" s="71"/>
      <c r="AT23" s="70"/>
      <c r="AU23" s="71"/>
      <c r="AV23" s="72"/>
      <c r="AW23" s="54"/>
      <c r="AX23" s="54"/>
      <c r="AY23" s="89"/>
      <c r="AZ23" s="54"/>
      <c r="BA23" s="89"/>
      <c r="BB23" s="54"/>
      <c r="BC23" s="54"/>
      <c r="BD23" s="54"/>
      <c r="BE23" s="89"/>
      <c r="BF23" s="54"/>
      <c r="BG23" s="54"/>
      <c r="BH23" s="54"/>
      <c r="BI23" s="54"/>
      <c r="BJ23" s="54"/>
      <c r="BK23" s="54"/>
      <c r="BL23" s="99">
        <v>44281.0</v>
      </c>
      <c r="BM23" s="71"/>
      <c r="BN23" s="70"/>
      <c r="BO23" s="71"/>
      <c r="BP23" s="72"/>
      <c r="BQ23" s="54"/>
      <c r="BR23" s="54"/>
      <c r="BS23" s="89"/>
      <c r="BT23" s="54"/>
      <c r="BU23" s="89"/>
      <c r="BV23" s="54"/>
      <c r="BW23" s="54"/>
      <c r="BX23" s="54"/>
      <c r="BY23" s="89"/>
      <c r="BZ23" s="54"/>
      <c r="CA23" s="54"/>
      <c r="CB23" s="54"/>
      <c r="CC23" s="54"/>
      <c r="CD23" s="54"/>
      <c r="CE23" s="54"/>
      <c r="CF23" s="99">
        <v>44281.0</v>
      </c>
      <c r="CG23" s="71"/>
      <c r="CH23" s="70"/>
      <c r="CI23" s="71"/>
      <c r="CJ23" s="72"/>
      <c r="CK23" s="54"/>
      <c r="CL23" s="54"/>
      <c r="CM23" s="89"/>
      <c r="CN23" s="54"/>
      <c r="CO23" s="89"/>
      <c r="CP23" s="54"/>
      <c r="CQ23" s="54"/>
      <c r="CR23" s="54"/>
      <c r="CS23" s="89"/>
      <c r="CT23" s="54"/>
      <c r="CU23" s="54"/>
      <c r="CV23" s="54"/>
      <c r="CW23" s="54"/>
      <c r="CX23" s="54"/>
      <c r="CY23" s="54"/>
      <c r="CZ23" s="99">
        <v>44281.0</v>
      </c>
      <c r="DA23" s="71"/>
      <c r="DB23" s="70"/>
      <c r="DC23" s="71"/>
      <c r="DD23" s="72"/>
      <c r="DE23" s="54"/>
      <c r="DF23" s="54"/>
      <c r="DG23" s="89"/>
      <c r="DH23" s="54"/>
      <c r="DI23" s="89"/>
      <c r="DJ23" s="54"/>
      <c r="DK23" s="54"/>
      <c r="DL23" s="54"/>
      <c r="DM23" s="89"/>
      <c r="DN23" s="54"/>
      <c r="DO23" s="54"/>
      <c r="DP23" s="54"/>
      <c r="DQ23" s="54"/>
      <c r="DR23" s="54"/>
      <c r="DS23" s="54"/>
      <c r="DT23" s="99">
        <v>44281.0</v>
      </c>
      <c r="DU23" s="71"/>
      <c r="DV23" s="70"/>
      <c r="DW23" s="71"/>
      <c r="DX23" s="72"/>
      <c r="DY23" s="54"/>
      <c r="DZ23" s="54"/>
      <c r="EA23" s="89"/>
      <c r="EB23" s="54"/>
      <c r="EC23" s="89"/>
      <c r="ED23" s="54"/>
      <c r="EE23" s="54"/>
      <c r="EF23" s="54"/>
      <c r="EG23" s="89"/>
      <c r="EH23" s="54"/>
      <c r="EI23" s="54"/>
      <c r="EJ23" s="54"/>
      <c r="EK23" s="54"/>
      <c r="EL23" s="54"/>
      <c r="EM23" s="54"/>
    </row>
    <row r="24" ht="15.75" customHeight="1">
      <c r="A24" s="113">
        <v>44284.0</v>
      </c>
      <c r="B24" s="74"/>
      <c r="C24" s="114"/>
      <c r="D24" s="74"/>
      <c r="E24" s="114"/>
      <c r="F24" s="54"/>
      <c r="G24" s="54"/>
      <c r="H24" s="89"/>
      <c r="I24" s="54"/>
      <c r="J24" s="89"/>
      <c r="K24" s="54"/>
      <c r="L24" s="54"/>
      <c r="M24" s="54"/>
      <c r="N24" s="89"/>
      <c r="O24" s="54"/>
      <c r="P24" s="54"/>
      <c r="Q24" s="54"/>
      <c r="R24" s="54"/>
      <c r="S24" s="54"/>
      <c r="T24" s="54"/>
      <c r="U24" s="54"/>
      <c r="V24" s="54"/>
      <c r="W24" s="113">
        <v>44284.0</v>
      </c>
      <c r="X24" s="74"/>
      <c r="Y24" s="114"/>
      <c r="Z24" s="74"/>
      <c r="AA24" s="114"/>
      <c r="AB24" s="54"/>
      <c r="AC24" s="54"/>
      <c r="AD24" s="89"/>
      <c r="AE24" s="54"/>
      <c r="AF24" s="89"/>
      <c r="AG24" s="54"/>
      <c r="AH24" s="54"/>
      <c r="AI24" s="54"/>
      <c r="AJ24" s="89"/>
      <c r="AK24" s="54"/>
      <c r="AL24" s="54"/>
      <c r="AM24" s="54"/>
      <c r="AN24" s="54"/>
      <c r="AO24" s="54"/>
      <c r="AP24" s="54"/>
      <c r="AQ24" s="54"/>
      <c r="AR24" s="113">
        <v>44284.0</v>
      </c>
      <c r="AS24" s="74"/>
      <c r="AT24" s="114"/>
      <c r="AU24" s="74"/>
      <c r="AV24" s="114"/>
      <c r="AW24" s="54"/>
      <c r="AX24" s="54"/>
      <c r="AY24" s="89"/>
      <c r="AZ24" s="54"/>
      <c r="BA24" s="89"/>
      <c r="BB24" s="54"/>
      <c r="BC24" s="54"/>
      <c r="BD24" s="54"/>
      <c r="BE24" s="89"/>
      <c r="BF24" s="54"/>
      <c r="BG24" s="54"/>
      <c r="BH24" s="54"/>
      <c r="BI24" s="54"/>
      <c r="BJ24" s="54"/>
      <c r="BK24" s="54"/>
      <c r="BL24" s="113">
        <v>44284.0</v>
      </c>
      <c r="BM24" s="74"/>
      <c r="BN24" s="114"/>
      <c r="BO24" s="74"/>
      <c r="BP24" s="114"/>
      <c r="BQ24" s="54"/>
      <c r="BR24" s="54"/>
      <c r="BS24" s="89"/>
      <c r="BT24" s="54"/>
      <c r="BU24" s="89"/>
      <c r="BV24" s="54"/>
      <c r="BW24" s="54"/>
      <c r="BX24" s="54"/>
      <c r="BY24" s="89"/>
      <c r="BZ24" s="54"/>
      <c r="CA24" s="54"/>
      <c r="CB24" s="54"/>
      <c r="CC24" s="54"/>
      <c r="CD24" s="54"/>
      <c r="CE24" s="54"/>
      <c r="CF24" s="113">
        <v>44284.0</v>
      </c>
      <c r="CG24" s="74"/>
      <c r="CH24" s="114"/>
      <c r="CI24" s="74"/>
      <c r="CJ24" s="114"/>
      <c r="CK24" s="54"/>
      <c r="CL24" s="54"/>
      <c r="CM24" s="89"/>
      <c r="CN24" s="54"/>
      <c r="CO24" s="89"/>
      <c r="CP24" s="54"/>
      <c r="CQ24" s="54"/>
      <c r="CR24" s="54"/>
      <c r="CS24" s="89"/>
      <c r="CT24" s="54"/>
      <c r="CU24" s="54"/>
      <c r="CV24" s="54"/>
      <c r="CW24" s="54"/>
      <c r="CX24" s="54"/>
      <c r="CY24" s="54"/>
      <c r="CZ24" s="113">
        <v>44284.0</v>
      </c>
      <c r="DA24" s="74"/>
      <c r="DB24" s="114"/>
      <c r="DC24" s="74"/>
      <c r="DD24" s="114"/>
      <c r="DE24" s="54"/>
      <c r="DF24" s="54"/>
      <c r="DG24" s="89"/>
      <c r="DH24" s="54"/>
      <c r="DI24" s="89"/>
      <c r="DJ24" s="54"/>
      <c r="DK24" s="54"/>
      <c r="DL24" s="54"/>
      <c r="DM24" s="89"/>
      <c r="DN24" s="54"/>
      <c r="DO24" s="54"/>
      <c r="DP24" s="54"/>
      <c r="DQ24" s="54"/>
      <c r="DR24" s="54"/>
      <c r="DS24" s="54"/>
      <c r="DT24" s="113">
        <v>44284.0</v>
      </c>
      <c r="DU24" s="74"/>
      <c r="DV24" s="114"/>
      <c r="DW24" s="74"/>
      <c r="DX24" s="114"/>
      <c r="DY24" s="54"/>
      <c r="DZ24" s="54"/>
      <c r="EA24" s="89"/>
      <c r="EB24" s="54"/>
      <c r="EC24" s="89"/>
      <c r="ED24" s="54"/>
      <c r="EE24" s="54"/>
      <c r="EF24" s="54"/>
      <c r="EG24" s="89"/>
      <c r="EH24" s="54"/>
      <c r="EI24" s="54"/>
      <c r="EJ24" s="54"/>
      <c r="EK24" s="54"/>
      <c r="EL24" s="54"/>
      <c r="EM24" s="54"/>
    </row>
    <row r="25" ht="15.75" customHeight="1">
      <c r="A25" s="113">
        <v>44285.0</v>
      </c>
      <c r="B25" s="74"/>
      <c r="C25" s="114"/>
      <c r="D25" s="74"/>
      <c r="E25" s="114"/>
      <c r="F25" s="54"/>
      <c r="G25" s="54"/>
      <c r="H25" s="89"/>
      <c r="I25" s="54"/>
      <c r="J25" s="89"/>
      <c r="K25" s="115"/>
      <c r="L25" s="54"/>
      <c r="M25" s="54"/>
      <c r="N25" s="89"/>
      <c r="O25" s="54"/>
      <c r="P25" s="54"/>
      <c r="Q25" s="54"/>
      <c r="R25" s="54"/>
      <c r="S25" s="54"/>
      <c r="T25" s="54"/>
      <c r="U25" s="54"/>
      <c r="V25" s="54"/>
      <c r="W25" s="113">
        <v>44285.0</v>
      </c>
      <c r="X25" s="74"/>
      <c r="Y25" s="114"/>
      <c r="Z25" s="74"/>
      <c r="AA25" s="114"/>
      <c r="AB25" s="54"/>
      <c r="AC25" s="54"/>
      <c r="AD25" s="89"/>
      <c r="AE25" s="54"/>
      <c r="AF25" s="89"/>
      <c r="AG25" s="115"/>
      <c r="AH25" s="54"/>
      <c r="AI25" s="54"/>
      <c r="AJ25" s="89"/>
      <c r="AK25" s="54"/>
      <c r="AL25" s="54"/>
      <c r="AM25" s="54"/>
      <c r="AN25" s="54"/>
      <c r="AO25" s="54"/>
      <c r="AP25" s="54"/>
      <c r="AQ25" s="54"/>
      <c r="AR25" s="113">
        <v>44285.0</v>
      </c>
      <c r="AS25" s="74"/>
      <c r="AT25" s="114"/>
      <c r="AU25" s="74"/>
      <c r="AV25" s="114"/>
      <c r="AW25" s="54"/>
      <c r="AX25" s="54"/>
      <c r="AY25" s="89"/>
      <c r="AZ25" s="54"/>
      <c r="BA25" s="89"/>
      <c r="BB25" s="115"/>
      <c r="BC25" s="54"/>
      <c r="BD25" s="54"/>
      <c r="BE25" s="89"/>
      <c r="BF25" s="54"/>
      <c r="BG25" s="54"/>
      <c r="BH25" s="54"/>
      <c r="BI25" s="54"/>
      <c r="BJ25" s="54"/>
      <c r="BK25" s="54"/>
      <c r="BL25" s="113">
        <v>44285.0</v>
      </c>
      <c r="BM25" s="74"/>
      <c r="BN25" s="114"/>
      <c r="BO25" s="74"/>
      <c r="BP25" s="114"/>
      <c r="BQ25" s="54"/>
      <c r="BR25" s="54"/>
      <c r="BS25" s="89"/>
      <c r="BT25" s="54"/>
      <c r="BU25" s="89"/>
      <c r="BV25" s="115"/>
      <c r="BW25" s="54"/>
      <c r="BX25" s="54"/>
      <c r="BY25" s="89"/>
      <c r="BZ25" s="54"/>
      <c r="CA25" s="54"/>
      <c r="CB25" s="54"/>
      <c r="CC25" s="54"/>
      <c r="CD25" s="54"/>
      <c r="CE25" s="54"/>
      <c r="CF25" s="113">
        <v>44285.0</v>
      </c>
      <c r="CG25" s="74"/>
      <c r="CH25" s="114"/>
      <c r="CI25" s="74"/>
      <c r="CJ25" s="114"/>
      <c r="CK25" s="54"/>
      <c r="CL25" s="54"/>
      <c r="CM25" s="89"/>
      <c r="CN25" s="54"/>
      <c r="CO25" s="89"/>
      <c r="CP25" s="115"/>
      <c r="CQ25" s="54"/>
      <c r="CR25" s="54"/>
      <c r="CS25" s="89"/>
      <c r="CT25" s="54"/>
      <c r="CU25" s="54"/>
      <c r="CV25" s="54"/>
      <c r="CW25" s="54"/>
      <c r="CX25" s="54"/>
      <c r="CY25" s="54"/>
      <c r="CZ25" s="113">
        <v>44285.0</v>
      </c>
      <c r="DA25" s="74"/>
      <c r="DB25" s="114"/>
      <c r="DC25" s="74"/>
      <c r="DD25" s="114"/>
      <c r="DE25" s="54"/>
      <c r="DF25" s="54"/>
      <c r="DG25" s="89"/>
      <c r="DH25" s="54"/>
      <c r="DI25" s="89"/>
      <c r="DJ25" s="115"/>
      <c r="DK25" s="54"/>
      <c r="DL25" s="54"/>
      <c r="DM25" s="89"/>
      <c r="DN25" s="54"/>
      <c r="DO25" s="54"/>
      <c r="DP25" s="54"/>
      <c r="DQ25" s="54"/>
      <c r="DR25" s="54"/>
      <c r="DS25" s="54"/>
      <c r="DT25" s="113">
        <v>44285.0</v>
      </c>
      <c r="DU25" s="74"/>
      <c r="DV25" s="114"/>
      <c r="DW25" s="74"/>
      <c r="DX25" s="114"/>
      <c r="DY25" s="54"/>
      <c r="DZ25" s="54"/>
      <c r="EA25" s="89"/>
      <c r="EB25" s="54"/>
      <c r="EC25" s="89"/>
      <c r="ED25" s="115"/>
      <c r="EE25" s="54"/>
      <c r="EF25" s="54"/>
      <c r="EG25" s="89"/>
      <c r="EH25" s="54"/>
      <c r="EI25" s="54"/>
      <c r="EJ25" s="54"/>
      <c r="EK25" s="54"/>
      <c r="EL25" s="54"/>
      <c r="EM25" s="54"/>
    </row>
    <row r="26" ht="15.75" customHeight="1">
      <c r="A26" s="113">
        <v>44286.0</v>
      </c>
      <c r="B26" s="74"/>
      <c r="C26" s="114"/>
      <c r="D26" s="74"/>
      <c r="E26" s="114"/>
      <c r="F26" s="54"/>
      <c r="G26" s="54"/>
      <c r="H26" s="89"/>
      <c r="I26" s="54"/>
      <c r="J26" s="89"/>
      <c r="K26" s="115"/>
      <c r="L26" s="54"/>
      <c r="M26" s="54"/>
      <c r="N26" s="89"/>
      <c r="O26" s="54"/>
      <c r="P26" s="54"/>
      <c r="Q26" s="54"/>
      <c r="R26" s="54"/>
      <c r="S26" s="54"/>
      <c r="T26" s="54"/>
      <c r="U26" s="54"/>
      <c r="V26" s="54"/>
      <c r="W26" s="113">
        <v>44286.0</v>
      </c>
      <c r="X26" s="74"/>
      <c r="Y26" s="114"/>
      <c r="Z26" s="74"/>
      <c r="AA26" s="114"/>
      <c r="AB26" s="54"/>
      <c r="AC26" s="54"/>
      <c r="AD26" s="89"/>
      <c r="AE26" s="54"/>
      <c r="AF26" s="89"/>
      <c r="AG26" s="115"/>
      <c r="AH26" s="54"/>
      <c r="AI26" s="54"/>
      <c r="AJ26" s="89"/>
      <c r="AK26" s="54"/>
      <c r="AL26" s="54"/>
      <c r="AM26" s="54"/>
      <c r="AN26" s="54"/>
      <c r="AO26" s="54"/>
      <c r="AP26" s="54"/>
      <c r="AQ26" s="54"/>
      <c r="AR26" s="113">
        <v>44286.0</v>
      </c>
      <c r="AS26" s="74"/>
      <c r="AT26" s="114"/>
      <c r="AU26" s="74"/>
      <c r="AV26" s="114"/>
      <c r="AW26" s="54"/>
      <c r="AX26" s="54"/>
      <c r="AY26" s="89"/>
      <c r="AZ26" s="54"/>
      <c r="BA26" s="89"/>
      <c r="BB26" s="115"/>
      <c r="BC26" s="54"/>
      <c r="BD26" s="54"/>
      <c r="BE26" s="89"/>
      <c r="BF26" s="54"/>
      <c r="BG26" s="54"/>
      <c r="BH26" s="54"/>
      <c r="BI26" s="54"/>
      <c r="BJ26" s="54"/>
      <c r="BK26" s="54"/>
      <c r="BL26" s="113">
        <v>44286.0</v>
      </c>
      <c r="BM26" s="74"/>
      <c r="BN26" s="114"/>
      <c r="BO26" s="74"/>
      <c r="BP26" s="114"/>
      <c r="BQ26" s="54"/>
      <c r="BR26" s="54"/>
      <c r="BS26" s="89"/>
      <c r="BT26" s="54"/>
      <c r="BU26" s="89"/>
      <c r="BV26" s="115"/>
      <c r="BW26" s="54"/>
      <c r="BX26" s="54"/>
      <c r="BY26" s="89"/>
      <c r="BZ26" s="54"/>
      <c r="CA26" s="54"/>
      <c r="CB26" s="54"/>
      <c r="CC26" s="54"/>
      <c r="CD26" s="54"/>
      <c r="CE26" s="54"/>
      <c r="CF26" s="113">
        <v>44286.0</v>
      </c>
      <c r="CG26" s="74"/>
      <c r="CH26" s="114"/>
      <c r="CI26" s="74"/>
      <c r="CJ26" s="114"/>
      <c r="CK26" s="54"/>
      <c r="CL26" s="54"/>
      <c r="CM26" s="89"/>
      <c r="CN26" s="54"/>
      <c r="CO26" s="89"/>
      <c r="CP26" s="115"/>
      <c r="CQ26" s="54"/>
      <c r="CR26" s="54"/>
      <c r="CS26" s="89"/>
      <c r="CT26" s="54"/>
      <c r="CU26" s="54"/>
      <c r="CV26" s="54"/>
      <c r="CW26" s="54"/>
      <c r="CX26" s="54"/>
      <c r="CY26" s="54"/>
      <c r="CZ26" s="113">
        <v>44286.0</v>
      </c>
      <c r="DA26" s="74"/>
      <c r="DB26" s="114"/>
      <c r="DC26" s="74"/>
      <c r="DD26" s="114"/>
      <c r="DE26" s="54"/>
      <c r="DF26" s="54"/>
      <c r="DG26" s="89"/>
      <c r="DH26" s="54"/>
      <c r="DI26" s="89"/>
      <c r="DJ26" s="115"/>
      <c r="DK26" s="54"/>
      <c r="DL26" s="54"/>
      <c r="DM26" s="89"/>
      <c r="DN26" s="54"/>
      <c r="DO26" s="54"/>
      <c r="DP26" s="54"/>
      <c r="DQ26" s="54"/>
      <c r="DR26" s="54"/>
      <c r="DS26" s="54"/>
      <c r="DT26" s="113">
        <v>44286.0</v>
      </c>
      <c r="DU26" s="74"/>
      <c r="DV26" s="114"/>
      <c r="DW26" s="74"/>
      <c r="DX26" s="114"/>
      <c r="DY26" s="54"/>
      <c r="DZ26" s="54"/>
      <c r="EA26" s="89"/>
      <c r="EB26" s="54"/>
      <c r="EC26" s="89"/>
      <c r="ED26" s="115"/>
      <c r="EE26" s="54"/>
      <c r="EF26" s="54"/>
      <c r="EG26" s="89"/>
      <c r="EH26" s="54"/>
      <c r="EI26" s="54"/>
      <c r="EJ26" s="54"/>
      <c r="EK26" s="54"/>
      <c r="EL26" s="54"/>
      <c r="EM26" s="54"/>
    </row>
    <row r="27" ht="15.75" customHeight="1">
      <c r="A27" s="113">
        <v>44287.0</v>
      </c>
      <c r="B27" s="74"/>
      <c r="C27" s="114"/>
      <c r="D27" s="74"/>
      <c r="E27" s="114"/>
      <c r="F27" s="54"/>
      <c r="G27" s="54"/>
      <c r="H27" s="89"/>
      <c r="I27" s="54"/>
      <c r="J27" s="89"/>
      <c r="K27" s="115"/>
      <c r="L27" s="54"/>
      <c r="M27" s="54"/>
      <c r="N27" s="89"/>
      <c r="O27" s="54"/>
      <c r="P27" s="54"/>
      <c r="Q27" s="54"/>
      <c r="R27" s="54"/>
      <c r="S27" s="54"/>
      <c r="T27" s="54"/>
      <c r="U27" s="54"/>
      <c r="V27" s="54"/>
      <c r="W27" s="113">
        <v>44287.0</v>
      </c>
      <c r="X27" s="74"/>
      <c r="Y27" s="114"/>
      <c r="Z27" s="74"/>
      <c r="AA27" s="114"/>
      <c r="AB27" s="54"/>
      <c r="AC27" s="54"/>
      <c r="AD27" s="89"/>
      <c r="AE27" s="54"/>
      <c r="AF27" s="89"/>
      <c r="AG27" s="115"/>
      <c r="AH27" s="54"/>
      <c r="AI27" s="54"/>
      <c r="AJ27" s="89"/>
      <c r="AK27" s="54"/>
      <c r="AL27" s="54"/>
      <c r="AM27" s="54"/>
      <c r="AN27" s="54"/>
      <c r="AO27" s="54"/>
      <c r="AP27" s="54"/>
      <c r="AQ27" s="54"/>
      <c r="AR27" s="113">
        <v>44287.0</v>
      </c>
      <c r="AS27" s="74"/>
      <c r="AT27" s="114"/>
      <c r="AU27" s="74"/>
      <c r="AV27" s="114"/>
      <c r="AW27" s="54"/>
      <c r="AX27" s="54"/>
      <c r="AY27" s="89"/>
      <c r="AZ27" s="54"/>
      <c r="BA27" s="89"/>
      <c r="BB27" s="115"/>
      <c r="BC27" s="54"/>
      <c r="BD27" s="54"/>
      <c r="BE27" s="89"/>
      <c r="BF27" s="54"/>
      <c r="BG27" s="54"/>
      <c r="BH27" s="54"/>
      <c r="BI27" s="54"/>
      <c r="BJ27" s="54"/>
      <c r="BK27" s="54"/>
      <c r="BL27" s="113">
        <v>44287.0</v>
      </c>
      <c r="BM27" s="74"/>
      <c r="BN27" s="114"/>
      <c r="BO27" s="74"/>
      <c r="BP27" s="114"/>
      <c r="BQ27" s="54"/>
      <c r="BR27" s="54"/>
      <c r="BS27" s="89"/>
      <c r="BT27" s="54"/>
      <c r="BU27" s="89"/>
      <c r="BV27" s="115"/>
      <c r="BW27" s="54"/>
      <c r="BX27" s="54"/>
      <c r="BY27" s="89"/>
      <c r="BZ27" s="54"/>
      <c r="CA27" s="54"/>
      <c r="CB27" s="54"/>
      <c r="CC27" s="54"/>
      <c r="CD27" s="54"/>
      <c r="CE27" s="54"/>
      <c r="CF27" s="113">
        <v>44287.0</v>
      </c>
      <c r="CG27" s="74"/>
      <c r="CH27" s="114"/>
      <c r="CI27" s="74"/>
      <c r="CJ27" s="114"/>
      <c r="CK27" s="54"/>
      <c r="CL27" s="54"/>
      <c r="CM27" s="89"/>
      <c r="CN27" s="54"/>
      <c r="CO27" s="89"/>
      <c r="CP27" s="115"/>
      <c r="CQ27" s="54"/>
      <c r="CR27" s="54"/>
      <c r="CS27" s="89"/>
      <c r="CT27" s="54"/>
      <c r="CU27" s="54"/>
      <c r="CV27" s="54"/>
      <c r="CW27" s="54"/>
      <c r="CX27" s="54"/>
      <c r="CY27" s="54"/>
      <c r="CZ27" s="113">
        <v>44287.0</v>
      </c>
      <c r="DA27" s="74"/>
      <c r="DB27" s="114"/>
      <c r="DC27" s="74"/>
      <c r="DD27" s="114"/>
      <c r="DE27" s="54"/>
      <c r="DF27" s="54"/>
      <c r="DG27" s="89"/>
      <c r="DH27" s="54"/>
      <c r="DI27" s="89"/>
      <c r="DJ27" s="115"/>
      <c r="DK27" s="54"/>
      <c r="DL27" s="54"/>
      <c r="DM27" s="89"/>
      <c r="DN27" s="54"/>
      <c r="DO27" s="54"/>
      <c r="DP27" s="54"/>
      <c r="DQ27" s="54"/>
      <c r="DR27" s="54"/>
      <c r="DS27" s="54"/>
      <c r="DT27" s="113">
        <v>44287.0</v>
      </c>
      <c r="DU27" s="74"/>
      <c r="DV27" s="114"/>
      <c r="DW27" s="74"/>
      <c r="DX27" s="114"/>
      <c r="DY27" s="54"/>
      <c r="DZ27" s="54"/>
      <c r="EA27" s="89"/>
      <c r="EB27" s="54"/>
      <c r="EC27" s="89"/>
      <c r="ED27" s="115"/>
      <c r="EE27" s="54"/>
      <c r="EF27" s="54"/>
      <c r="EG27" s="89"/>
      <c r="EH27" s="54"/>
      <c r="EI27" s="54"/>
      <c r="EJ27" s="54"/>
      <c r="EK27" s="54"/>
      <c r="EL27" s="54"/>
      <c r="EM27" s="54"/>
    </row>
    <row r="28" ht="15.75" customHeight="1">
      <c r="A28" s="113">
        <v>44288.0</v>
      </c>
      <c r="B28" s="74"/>
      <c r="C28" s="114"/>
      <c r="D28" s="74"/>
      <c r="E28" s="114"/>
      <c r="F28" s="54"/>
      <c r="G28" s="54"/>
      <c r="H28" s="89"/>
      <c r="I28" s="54"/>
      <c r="J28" s="89"/>
      <c r="K28" s="115"/>
      <c r="L28" s="54"/>
      <c r="M28" s="54"/>
      <c r="N28" s="89"/>
      <c r="O28" s="54"/>
      <c r="P28" s="54"/>
      <c r="Q28" s="54"/>
      <c r="R28" s="54"/>
      <c r="S28" s="54"/>
      <c r="T28" s="54"/>
      <c r="U28" s="54"/>
      <c r="V28" s="54"/>
      <c r="W28" s="113">
        <v>44288.0</v>
      </c>
      <c r="X28" s="74"/>
      <c r="Y28" s="114"/>
      <c r="Z28" s="74"/>
      <c r="AA28" s="114"/>
      <c r="AB28" s="54"/>
      <c r="AC28" s="54"/>
      <c r="AD28" s="89"/>
      <c r="AE28" s="54"/>
      <c r="AF28" s="89"/>
      <c r="AG28" s="115"/>
      <c r="AH28" s="54"/>
      <c r="AI28" s="54"/>
      <c r="AJ28" s="89"/>
      <c r="AK28" s="54"/>
      <c r="AL28" s="54"/>
      <c r="AM28" s="54"/>
      <c r="AN28" s="54"/>
      <c r="AO28" s="54"/>
      <c r="AP28" s="54"/>
      <c r="AQ28" s="54"/>
      <c r="AR28" s="113">
        <v>44288.0</v>
      </c>
      <c r="AS28" s="74"/>
      <c r="AT28" s="114"/>
      <c r="AU28" s="74"/>
      <c r="AV28" s="114"/>
      <c r="AW28" s="54"/>
      <c r="AX28" s="54"/>
      <c r="AY28" s="89"/>
      <c r="AZ28" s="54"/>
      <c r="BA28" s="89"/>
      <c r="BB28" s="115"/>
      <c r="BC28" s="54"/>
      <c r="BD28" s="54"/>
      <c r="BE28" s="89"/>
      <c r="BF28" s="54"/>
      <c r="BG28" s="54"/>
      <c r="BH28" s="54"/>
      <c r="BI28" s="54"/>
      <c r="BJ28" s="54"/>
      <c r="BK28" s="54"/>
      <c r="BL28" s="113">
        <v>44288.0</v>
      </c>
      <c r="BM28" s="74"/>
      <c r="BN28" s="114"/>
      <c r="BO28" s="74"/>
      <c r="BP28" s="114"/>
      <c r="BQ28" s="54"/>
      <c r="BR28" s="54"/>
      <c r="BS28" s="89"/>
      <c r="BT28" s="54"/>
      <c r="BU28" s="89"/>
      <c r="BV28" s="115"/>
      <c r="BW28" s="54"/>
      <c r="BX28" s="54"/>
      <c r="BY28" s="89"/>
      <c r="BZ28" s="54"/>
      <c r="CA28" s="54"/>
      <c r="CB28" s="54"/>
      <c r="CC28" s="54"/>
      <c r="CD28" s="54"/>
      <c r="CE28" s="54"/>
      <c r="CF28" s="113">
        <v>44288.0</v>
      </c>
      <c r="CG28" s="74"/>
      <c r="CH28" s="114"/>
      <c r="CI28" s="74"/>
      <c r="CJ28" s="114"/>
      <c r="CK28" s="54"/>
      <c r="CL28" s="54"/>
      <c r="CM28" s="89"/>
      <c r="CN28" s="54"/>
      <c r="CO28" s="89"/>
      <c r="CP28" s="115"/>
      <c r="CQ28" s="54"/>
      <c r="CR28" s="54"/>
      <c r="CS28" s="89"/>
      <c r="CT28" s="54"/>
      <c r="CU28" s="54"/>
      <c r="CV28" s="54"/>
      <c r="CW28" s="54"/>
      <c r="CX28" s="54"/>
      <c r="CY28" s="54"/>
      <c r="CZ28" s="113">
        <v>44288.0</v>
      </c>
      <c r="DA28" s="74"/>
      <c r="DB28" s="114"/>
      <c r="DC28" s="74"/>
      <c r="DD28" s="114"/>
      <c r="DE28" s="54"/>
      <c r="DF28" s="54"/>
      <c r="DG28" s="89"/>
      <c r="DH28" s="54"/>
      <c r="DI28" s="89"/>
      <c r="DJ28" s="115"/>
      <c r="DK28" s="54"/>
      <c r="DL28" s="54"/>
      <c r="DM28" s="89"/>
      <c r="DN28" s="54"/>
      <c r="DO28" s="54"/>
      <c r="DP28" s="54"/>
      <c r="DQ28" s="54"/>
      <c r="DR28" s="54"/>
      <c r="DS28" s="54"/>
      <c r="DT28" s="113">
        <v>44288.0</v>
      </c>
      <c r="DU28" s="74"/>
      <c r="DV28" s="114"/>
      <c r="DW28" s="74"/>
      <c r="DX28" s="114"/>
      <c r="DY28" s="54"/>
      <c r="DZ28" s="54"/>
      <c r="EA28" s="89"/>
      <c r="EB28" s="54"/>
      <c r="EC28" s="89"/>
      <c r="ED28" s="115"/>
      <c r="EE28" s="54"/>
      <c r="EF28" s="54"/>
      <c r="EG28" s="89"/>
      <c r="EH28" s="54"/>
      <c r="EI28" s="54"/>
      <c r="EJ28" s="54"/>
      <c r="EK28" s="54"/>
      <c r="EL28" s="54"/>
      <c r="EM28" s="54"/>
    </row>
    <row r="29" ht="15.75" customHeight="1">
      <c r="B29" s="31"/>
      <c r="D29" s="31"/>
      <c r="F29" s="54"/>
      <c r="G29" s="54"/>
      <c r="H29" s="89"/>
      <c r="I29" s="54"/>
      <c r="J29" s="89"/>
      <c r="K29" s="115"/>
      <c r="L29" s="54"/>
      <c r="M29" s="54"/>
      <c r="N29" s="89"/>
      <c r="O29" s="54"/>
      <c r="P29" s="54"/>
      <c r="Q29" s="54"/>
      <c r="R29" s="54"/>
      <c r="S29" s="54"/>
      <c r="T29" s="54"/>
      <c r="U29" s="54"/>
      <c r="V29" s="54"/>
      <c r="X29" s="31"/>
      <c r="Z29" s="31"/>
      <c r="AB29" s="54"/>
      <c r="AC29" s="54"/>
      <c r="AD29" s="89"/>
      <c r="AE29" s="54"/>
      <c r="AF29" s="89"/>
      <c r="AG29" s="115"/>
      <c r="AH29" s="54"/>
      <c r="AI29" s="54"/>
      <c r="AJ29" s="89"/>
      <c r="AK29" s="54"/>
      <c r="AL29" s="54"/>
      <c r="AM29" s="54"/>
      <c r="AN29" s="54"/>
      <c r="AO29" s="54"/>
      <c r="AP29" s="54"/>
      <c r="AQ29" s="54"/>
      <c r="AS29" s="31"/>
      <c r="AU29" s="31"/>
      <c r="AW29" s="54"/>
      <c r="AX29" s="54"/>
      <c r="AY29" s="89"/>
      <c r="AZ29" s="54"/>
      <c r="BA29" s="89"/>
      <c r="BB29" s="115"/>
      <c r="BC29" s="54"/>
      <c r="BD29" s="54"/>
      <c r="BE29" s="89"/>
      <c r="BF29" s="54"/>
      <c r="BG29" s="54"/>
      <c r="BH29" s="54"/>
      <c r="BI29" s="54"/>
      <c r="BJ29" s="54"/>
      <c r="BK29" s="54"/>
      <c r="BM29" s="31"/>
      <c r="BO29" s="31"/>
      <c r="BQ29" s="54"/>
      <c r="BR29" s="54"/>
      <c r="BS29" s="89"/>
      <c r="BT29" s="54"/>
      <c r="BU29" s="89"/>
      <c r="BV29" s="115"/>
      <c r="BW29" s="54"/>
      <c r="BX29" s="54"/>
      <c r="BY29" s="89"/>
      <c r="BZ29" s="54"/>
      <c r="CA29" s="54"/>
      <c r="CB29" s="54"/>
      <c r="CC29" s="54"/>
      <c r="CD29" s="54"/>
      <c r="CE29" s="54"/>
      <c r="CG29" s="31"/>
      <c r="CI29" s="31"/>
      <c r="CK29" s="54"/>
      <c r="CL29" s="54"/>
      <c r="CM29" s="89"/>
      <c r="CN29" s="54"/>
      <c r="CO29" s="89"/>
      <c r="CP29" s="115"/>
      <c r="CQ29" s="54"/>
      <c r="CR29" s="54"/>
      <c r="CS29" s="89"/>
      <c r="CT29" s="54"/>
      <c r="CU29" s="54"/>
      <c r="CV29" s="54"/>
      <c r="CW29" s="54"/>
      <c r="CX29" s="54"/>
      <c r="CY29" s="54"/>
      <c r="DA29" s="31"/>
      <c r="DC29" s="31"/>
      <c r="DE29" s="54"/>
      <c r="DF29" s="54"/>
      <c r="DG29" s="89"/>
      <c r="DH29" s="54"/>
      <c r="DI29" s="89"/>
      <c r="DJ29" s="115"/>
      <c r="DK29" s="54"/>
      <c r="DL29" s="54"/>
      <c r="DM29" s="89"/>
      <c r="DN29" s="54"/>
      <c r="DO29" s="54"/>
      <c r="DP29" s="54"/>
      <c r="DQ29" s="54"/>
      <c r="DR29" s="54"/>
      <c r="DS29" s="54"/>
      <c r="DU29" s="31"/>
      <c r="DW29" s="31"/>
      <c r="DY29" s="54"/>
      <c r="DZ29" s="54"/>
      <c r="EA29" s="89"/>
      <c r="EB29" s="54"/>
      <c r="EC29" s="89"/>
      <c r="ED29" s="115"/>
      <c r="EE29" s="54"/>
      <c r="EF29" s="54"/>
      <c r="EG29" s="89"/>
      <c r="EH29" s="54"/>
      <c r="EI29" s="54"/>
      <c r="EJ29" s="54"/>
      <c r="EK29" s="54"/>
      <c r="EL29" s="54"/>
      <c r="EM29" s="54"/>
    </row>
    <row r="30" ht="15.75" customHeight="1">
      <c r="B30" s="31"/>
      <c r="D30" s="31"/>
      <c r="F30" s="54"/>
      <c r="G30" s="54"/>
      <c r="H30" s="89"/>
      <c r="I30" s="54"/>
      <c r="J30" s="89"/>
      <c r="K30" s="115"/>
      <c r="L30" s="54"/>
      <c r="M30" s="54"/>
      <c r="N30" s="89"/>
      <c r="O30" s="54"/>
      <c r="P30" s="54"/>
      <c r="Q30" s="54"/>
      <c r="R30" s="54"/>
      <c r="S30" s="54"/>
      <c r="T30" s="54"/>
      <c r="U30" s="54"/>
      <c r="V30" s="54"/>
      <c r="X30" s="31"/>
      <c r="Z30" s="31"/>
      <c r="AB30" s="54"/>
      <c r="AC30" s="54"/>
      <c r="AD30" s="89"/>
      <c r="AE30" s="54"/>
      <c r="AF30" s="89"/>
      <c r="AG30" s="115"/>
      <c r="AH30" s="54"/>
      <c r="AI30" s="54"/>
      <c r="AJ30" s="89"/>
      <c r="AK30" s="54"/>
      <c r="AL30" s="54"/>
      <c r="AM30" s="54"/>
      <c r="AN30" s="54"/>
      <c r="AO30" s="54"/>
      <c r="AP30" s="54"/>
      <c r="AQ30" s="54"/>
      <c r="AS30" s="31"/>
      <c r="AU30" s="31"/>
      <c r="AW30" s="54"/>
      <c r="AX30" s="54"/>
      <c r="AY30" s="89"/>
      <c r="AZ30" s="54"/>
      <c r="BA30" s="89"/>
      <c r="BB30" s="115"/>
      <c r="BC30" s="54"/>
      <c r="BD30" s="54"/>
      <c r="BE30" s="89"/>
      <c r="BF30" s="54"/>
      <c r="BG30" s="54"/>
      <c r="BH30" s="54"/>
      <c r="BI30" s="54"/>
      <c r="BJ30" s="54"/>
      <c r="BK30" s="54"/>
      <c r="BM30" s="31"/>
      <c r="BO30" s="31"/>
      <c r="BQ30" s="54"/>
      <c r="BR30" s="54"/>
      <c r="BS30" s="89"/>
      <c r="BT30" s="54"/>
      <c r="BU30" s="89"/>
      <c r="BV30" s="115"/>
      <c r="BW30" s="54"/>
      <c r="BX30" s="54"/>
      <c r="BY30" s="89"/>
      <c r="BZ30" s="54"/>
      <c r="CA30" s="54"/>
      <c r="CB30" s="54"/>
      <c r="CC30" s="54"/>
      <c r="CD30" s="54"/>
      <c r="CE30" s="54"/>
      <c r="CG30" s="31"/>
      <c r="CI30" s="31"/>
      <c r="CK30" s="54"/>
      <c r="CL30" s="54"/>
      <c r="CM30" s="89"/>
      <c r="CN30" s="54"/>
      <c r="CO30" s="89"/>
      <c r="CP30" s="115"/>
      <c r="CQ30" s="54"/>
      <c r="CR30" s="54"/>
      <c r="CS30" s="89"/>
      <c r="CT30" s="54"/>
      <c r="CU30" s="54"/>
      <c r="CV30" s="54"/>
      <c r="CW30" s="54"/>
      <c r="CX30" s="54"/>
      <c r="CY30" s="54"/>
      <c r="DA30" s="31"/>
      <c r="DC30" s="31"/>
      <c r="DE30" s="54"/>
      <c r="DF30" s="54"/>
      <c r="DG30" s="89"/>
      <c r="DH30" s="54"/>
      <c r="DI30" s="89"/>
      <c r="DJ30" s="115"/>
      <c r="DK30" s="54"/>
      <c r="DL30" s="54"/>
      <c r="DM30" s="89"/>
      <c r="DN30" s="54"/>
      <c r="DO30" s="54"/>
      <c r="DP30" s="54"/>
      <c r="DQ30" s="54"/>
      <c r="DR30" s="54"/>
      <c r="DS30" s="54"/>
      <c r="DU30" s="31"/>
      <c r="DW30" s="31"/>
      <c r="DY30" s="54"/>
      <c r="DZ30" s="54"/>
      <c r="EA30" s="89"/>
      <c r="EB30" s="54"/>
      <c r="EC30" s="89"/>
      <c r="ED30" s="115"/>
      <c r="EE30" s="54"/>
      <c r="EF30" s="54"/>
      <c r="EG30" s="89"/>
      <c r="EH30" s="54"/>
      <c r="EI30" s="54"/>
      <c r="EJ30" s="54"/>
      <c r="EK30" s="54"/>
      <c r="EL30" s="54"/>
      <c r="EM30" s="54"/>
    </row>
    <row r="31" ht="15.75" customHeight="1">
      <c r="B31" s="31"/>
      <c r="D31" s="31"/>
      <c r="F31" s="54"/>
      <c r="G31" s="54"/>
      <c r="H31" s="89"/>
      <c r="I31" s="54"/>
      <c r="J31" s="89"/>
      <c r="K31" s="115"/>
      <c r="L31" s="54"/>
      <c r="M31" s="54"/>
      <c r="N31" s="89"/>
      <c r="O31" s="54"/>
      <c r="P31" s="54"/>
      <c r="Q31" s="54"/>
      <c r="R31" s="54"/>
      <c r="S31" s="54"/>
      <c r="T31" s="54"/>
      <c r="U31" s="54"/>
      <c r="V31" s="54"/>
      <c r="X31" s="31"/>
      <c r="Z31" s="31"/>
      <c r="AB31" s="54"/>
      <c r="AC31" s="54"/>
      <c r="AD31" s="89"/>
      <c r="AE31" s="54"/>
      <c r="AF31" s="89"/>
      <c r="AG31" s="115"/>
      <c r="AH31" s="54"/>
      <c r="AI31" s="54"/>
      <c r="AJ31" s="89"/>
      <c r="AK31" s="54"/>
      <c r="AL31" s="54"/>
      <c r="AM31" s="54"/>
      <c r="AN31" s="54"/>
      <c r="AO31" s="54"/>
      <c r="AP31" s="54"/>
      <c r="AQ31" s="54"/>
      <c r="AS31" s="31"/>
      <c r="AU31" s="31"/>
      <c r="AW31" s="54"/>
      <c r="AX31" s="54"/>
      <c r="AY31" s="89"/>
      <c r="AZ31" s="54"/>
      <c r="BA31" s="89"/>
      <c r="BB31" s="115"/>
      <c r="BC31" s="54"/>
      <c r="BD31" s="54"/>
      <c r="BE31" s="89"/>
      <c r="BF31" s="54"/>
      <c r="BG31" s="54"/>
      <c r="BH31" s="54"/>
      <c r="BI31" s="54"/>
      <c r="BJ31" s="54"/>
      <c r="BK31" s="54"/>
      <c r="BM31" s="31"/>
      <c r="BO31" s="31"/>
      <c r="BQ31" s="54"/>
      <c r="BR31" s="54"/>
      <c r="BS31" s="89"/>
      <c r="BT31" s="54"/>
      <c r="BU31" s="89"/>
      <c r="BV31" s="115"/>
      <c r="BW31" s="54"/>
      <c r="BX31" s="54"/>
      <c r="BY31" s="89"/>
      <c r="BZ31" s="54"/>
      <c r="CA31" s="54"/>
      <c r="CB31" s="54"/>
      <c r="CC31" s="54"/>
      <c r="CD31" s="54"/>
      <c r="CE31" s="54"/>
      <c r="CG31" s="31"/>
      <c r="CI31" s="31"/>
      <c r="CK31" s="54"/>
      <c r="CL31" s="54"/>
      <c r="CM31" s="89"/>
      <c r="CN31" s="54"/>
      <c r="CO31" s="89"/>
      <c r="CP31" s="115"/>
      <c r="CQ31" s="54"/>
      <c r="CR31" s="54"/>
      <c r="CS31" s="89"/>
      <c r="CT31" s="54"/>
      <c r="CU31" s="54"/>
      <c r="CV31" s="54"/>
      <c r="CW31" s="54"/>
      <c r="CX31" s="54"/>
      <c r="CY31" s="54"/>
      <c r="DA31" s="31"/>
      <c r="DC31" s="31"/>
      <c r="DE31" s="54"/>
      <c r="DF31" s="54"/>
      <c r="DG31" s="89"/>
      <c r="DH31" s="54"/>
      <c r="DI31" s="89"/>
      <c r="DJ31" s="115"/>
      <c r="DK31" s="54"/>
      <c r="DL31" s="54"/>
      <c r="DM31" s="89"/>
      <c r="DN31" s="54"/>
      <c r="DO31" s="54"/>
      <c r="DP31" s="54"/>
      <c r="DQ31" s="54"/>
      <c r="DR31" s="54"/>
      <c r="DS31" s="54"/>
      <c r="DU31" s="31"/>
      <c r="DW31" s="31"/>
      <c r="DY31" s="54"/>
      <c r="DZ31" s="54"/>
      <c r="EA31" s="89"/>
      <c r="EB31" s="54"/>
      <c r="EC31" s="89"/>
      <c r="ED31" s="115"/>
      <c r="EE31" s="54"/>
      <c r="EF31" s="54"/>
      <c r="EG31" s="89"/>
      <c r="EH31" s="54"/>
      <c r="EI31" s="54"/>
      <c r="EJ31" s="54"/>
      <c r="EK31" s="54"/>
      <c r="EL31" s="54"/>
      <c r="EM31" s="54"/>
    </row>
    <row r="32" ht="15.75" customHeight="1">
      <c r="B32" s="31"/>
      <c r="D32" s="31"/>
      <c r="F32" s="54"/>
      <c r="G32" s="54"/>
      <c r="H32" s="89"/>
      <c r="I32" s="54"/>
      <c r="J32" s="89"/>
      <c r="K32" s="115"/>
      <c r="L32" s="54"/>
      <c r="M32" s="54"/>
      <c r="N32" s="89"/>
      <c r="O32" s="54"/>
      <c r="P32" s="54"/>
      <c r="Q32" s="54"/>
      <c r="R32" s="54"/>
      <c r="S32" s="54"/>
      <c r="T32" s="54"/>
      <c r="U32" s="54"/>
      <c r="V32" s="54"/>
      <c r="X32" s="31"/>
      <c r="Z32" s="31"/>
      <c r="AB32" s="54"/>
      <c r="AC32" s="54"/>
      <c r="AD32" s="89"/>
      <c r="AE32" s="54"/>
      <c r="AF32" s="89"/>
      <c r="AG32" s="115"/>
      <c r="AH32" s="54"/>
      <c r="AI32" s="54"/>
      <c r="AJ32" s="89"/>
      <c r="AK32" s="54"/>
      <c r="AL32" s="54"/>
      <c r="AM32" s="54"/>
      <c r="AN32" s="54"/>
      <c r="AO32" s="54"/>
      <c r="AP32" s="54"/>
      <c r="AQ32" s="54"/>
      <c r="AS32" s="31"/>
      <c r="AU32" s="31"/>
      <c r="AW32" s="54"/>
      <c r="AX32" s="54"/>
      <c r="AY32" s="89"/>
      <c r="AZ32" s="54"/>
      <c r="BA32" s="89"/>
      <c r="BB32" s="115"/>
      <c r="BC32" s="54"/>
      <c r="BD32" s="54"/>
      <c r="BE32" s="89"/>
      <c r="BF32" s="54"/>
      <c r="BG32" s="54"/>
      <c r="BH32" s="54"/>
      <c r="BI32" s="54"/>
      <c r="BJ32" s="54"/>
      <c r="BK32" s="54"/>
      <c r="BM32" s="31"/>
      <c r="BO32" s="31"/>
      <c r="BQ32" s="54"/>
      <c r="BR32" s="54"/>
      <c r="BS32" s="89"/>
      <c r="BT32" s="54"/>
      <c r="BU32" s="89"/>
      <c r="BV32" s="115"/>
      <c r="BW32" s="54"/>
      <c r="BX32" s="54"/>
      <c r="BY32" s="89"/>
      <c r="BZ32" s="54"/>
      <c r="CA32" s="54"/>
      <c r="CB32" s="54"/>
      <c r="CC32" s="54"/>
      <c r="CD32" s="54"/>
      <c r="CE32" s="54"/>
      <c r="CG32" s="31"/>
      <c r="CI32" s="31"/>
      <c r="CK32" s="54"/>
      <c r="CL32" s="54"/>
      <c r="CM32" s="89"/>
      <c r="CN32" s="54"/>
      <c r="CO32" s="89"/>
      <c r="CP32" s="115"/>
      <c r="CQ32" s="54"/>
      <c r="CR32" s="54"/>
      <c r="CS32" s="89"/>
      <c r="CT32" s="54"/>
      <c r="CU32" s="54"/>
      <c r="CV32" s="54"/>
      <c r="CW32" s="54"/>
      <c r="CX32" s="54"/>
      <c r="CY32" s="54"/>
      <c r="DA32" s="31"/>
      <c r="DC32" s="31"/>
      <c r="DE32" s="54"/>
      <c r="DF32" s="54"/>
      <c r="DG32" s="89"/>
      <c r="DH32" s="54"/>
      <c r="DI32" s="89"/>
      <c r="DJ32" s="115"/>
      <c r="DK32" s="54"/>
      <c r="DL32" s="54"/>
      <c r="DM32" s="89"/>
      <c r="DN32" s="54"/>
      <c r="DO32" s="54"/>
      <c r="DP32" s="54"/>
      <c r="DQ32" s="54"/>
      <c r="DR32" s="54"/>
      <c r="DS32" s="54"/>
      <c r="DU32" s="31"/>
      <c r="DW32" s="31"/>
      <c r="DY32" s="54"/>
      <c r="DZ32" s="54"/>
      <c r="EA32" s="89"/>
      <c r="EB32" s="54"/>
      <c r="EC32" s="89"/>
      <c r="ED32" s="115"/>
      <c r="EE32" s="54"/>
      <c r="EF32" s="54"/>
      <c r="EG32" s="89"/>
      <c r="EH32" s="54"/>
      <c r="EI32" s="54"/>
      <c r="EJ32" s="54"/>
      <c r="EK32" s="54"/>
      <c r="EL32" s="54"/>
      <c r="EM32" s="54"/>
    </row>
    <row r="33" ht="15.75" customHeight="1">
      <c r="B33" s="31"/>
      <c r="D33" s="31"/>
      <c r="F33" s="54"/>
      <c r="G33" s="54"/>
      <c r="H33" s="89"/>
      <c r="I33" s="54"/>
      <c r="J33" s="89"/>
      <c r="K33" s="115"/>
      <c r="L33" s="54"/>
      <c r="M33" s="54"/>
      <c r="N33" s="89"/>
      <c r="O33" s="54"/>
      <c r="P33" s="54"/>
      <c r="Q33" s="54"/>
      <c r="R33" s="54"/>
      <c r="S33" s="54"/>
      <c r="T33" s="54"/>
      <c r="U33" s="54"/>
      <c r="V33" s="54"/>
      <c r="X33" s="31"/>
      <c r="Z33" s="31"/>
      <c r="AB33" s="54"/>
      <c r="AC33" s="54"/>
      <c r="AD33" s="89"/>
      <c r="AE33" s="54"/>
      <c r="AF33" s="89"/>
      <c r="AG33" s="115"/>
      <c r="AH33" s="54"/>
      <c r="AI33" s="54"/>
      <c r="AJ33" s="89"/>
      <c r="AK33" s="54"/>
      <c r="AL33" s="54"/>
      <c r="AM33" s="54"/>
      <c r="AN33" s="54"/>
      <c r="AO33" s="54"/>
      <c r="AP33" s="54"/>
      <c r="AQ33" s="54"/>
      <c r="AS33" s="31"/>
      <c r="AU33" s="31"/>
      <c r="AW33" s="54"/>
      <c r="AX33" s="54"/>
      <c r="AY33" s="89"/>
      <c r="AZ33" s="54"/>
      <c r="BA33" s="89"/>
      <c r="BB33" s="115"/>
      <c r="BC33" s="54"/>
      <c r="BD33" s="54"/>
      <c r="BE33" s="89"/>
      <c r="BF33" s="54"/>
      <c r="BG33" s="54"/>
      <c r="BH33" s="54"/>
      <c r="BI33" s="54"/>
      <c r="BJ33" s="54"/>
      <c r="BK33" s="54"/>
      <c r="BM33" s="31"/>
      <c r="BO33" s="31"/>
      <c r="BQ33" s="54"/>
      <c r="BR33" s="54"/>
      <c r="BS33" s="89"/>
      <c r="BT33" s="54"/>
      <c r="BU33" s="89"/>
      <c r="BV33" s="115"/>
      <c r="BW33" s="54"/>
      <c r="BX33" s="54"/>
      <c r="BY33" s="89"/>
      <c r="BZ33" s="54"/>
      <c r="CA33" s="54"/>
      <c r="CB33" s="54"/>
      <c r="CC33" s="54"/>
      <c r="CD33" s="54"/>
      <c r="CE33" s="54"/>
      <c r="CG33" s="31"/>
      <c r="CI33" s="31"/>
      <c r="CK33" s="54"/>
      <c r="CL33" s="54"/>
      <c r="CM33" s="89"/>
      <c r="CN33" s="54"/>
      <c r="CO33" s="89"/>
      <c r="CP33" s="115"/>
      <c r="CQ33" s="54"/>
      <c r="CR33" s="54"/>
      <c r="CS33" s="89"/>
      <c r="CT33" s="54"/>
      <c r="CU33" s="54"/>
      <c r="CV33" s="54"/>
      <c r="CW33" s="54"/>
      <c r="CX33" s="54"/>
      <c r="CY33" s="54"/>
      <c r="DA33" s="31"/>
      <c r="DC33" s="31"/>
      <c r="DE33" s="54"/>
      <c r="DF33" s="54"/>
      <c r="DG33" s="89"/>
      <c r="DH33" s="54"/>
      <c r="DI33" s="89"/>
      <c r="DJ33" s="115"/>
      <c r="DK33" s="54"/>
      <c r="DL33" s="54"/>
      <c r="DM33" s="89"/>
      <c r="DN33" s="54"/>
      <c r="DO33" s="54"/>
      <c r="DP33" s="54"/>
      <c r="DQ33" s="54"/>
      <c r="DR33" s="54"/>
      <c r="DS33" s="54"/>
      <c r="DU33" s="31"/>
      <c r="DW33" s="31"/>
      <c r="DY33" s="54"/>
      <c r="DZ33" s="54"/>
      <c r="EA33" s="89"/>
      <c r="EB33" s="54"/>
      <c r="EC33" s="89"/>
      <c r="ED33" s="115"/>
      <c r="EE33" s="54"/>
      <c r="EF33" s="54"/>
      <c r="EG33" s="89"/>
      <c r="EH33" s="54"/>
      <c r="EI33" s="54"/>
      <c r="EJ33" s="54"/>
      <c r="EK33" s="54"/>
      <c r="EL33" s="54"/>
      <c r="EM33" s="54"/>
    </row>
    <row r="34" ht="15.75" customHeight="1">
      <c r="B34" s="31"/>
      <c r="D34" s="31"/>
      <c r="E34" s="18"/>
      <c r="H34" s="31"/>
      <c r="J34" s="31"/>
      <c r="K34" s="18"/>
      <c r="N34" s="31"/>
      <c r="X34" s="31"/>
      <c r="Z34" s="31"/>
      <c r="AB34" s="116"/>
      <c r="AD34" s="31"/>
      <c r="AF34" s="31"/>
      <c r="AW34" s="116"/>
      <c r="BQ34" s="116"/>
      <c r="CI34" s="31"/>
      <c r="CK34" s="116"/>
      <c r="CM34" s="31"/>
      <c r="CO34" s="31"/>
      <c r="DA34" s="31"/>
      <c r="DC34" s="31"/>
      <c r="DE34" s="116"/>
      <c r="DG34" s="31"/>
      <c r="DI34" s="31"/>
      <c r="DM34" s="31"/>
      <c r="DY34" s="116"/>
      <c r="EA34" s="31"/>
      <c r="EC34" s="31"/>
    </row>
    <row r="35" ht="15.75" customHeight="1">
      <c r="B35" s="31"/>
      <c r="D35" s="31"/>
      <c r="E35" s="18"/>
      <c r="H35" s="31"/>
      <c r="J35" s="31"/>
      <c r="K35" s="18"/>
      <c r="N35" s="31"/>
      <c r="X35" s="31"/>
      <c r="Z35" s="31"/>
      <c r="AB35" s="116"/>
      <c r="AD35" s="31"/>
      <c r="AF35" s="31"/>
      <c r="AW35" s="116"/>
      <c r="BQ35" s="116"/>
      <c r="CI35" s="31"/>
      <c r="CK35" s="116"/>
      <c r="CM35" s="31"/>
      <c r="CO35" s="31"/>
      <c r="DA35" s="31"/>
      <c r="DC35" s="31"/>
      <c r="DE35" s="116"/>
      <c r="DG35" s="31"/>
      <c r="DI35" s="31"/>
      <c r="DM35" s="31"/>
      <c r="DY35" s="116"/>
      <c r="EA35" s="31"/>
      <c r="EC35" s="31"/>
    </row>
    <row r="36" ht="15.75" customHeight="1">
      <c r="B36" s="31"/>
      <c r="D36" s="31"/>
      <c r="E36" s="18"/>
      <c r="H36" s="31"/>
      <c r="J36" s="31"/>
      <c r="K36" s="18"/>
      <c r="N36" s="31"/>
      <c r="X36" s="31"/>
      <c r="Z36" s="31"/>
      <c r="AB36" s="116"/>
      <c r="AD36" s="31"/>
      <c r="AF36" s="31"/>
      <c r="AW36" s="116"/>
      <c r="BQ36" s="116"/>
      <c r="CI36" s="31"/>
      <c r="CK36" s="116"/>
      <c r="CM36" s="31"/>
      <c r="CO36" s="31"/>
      <c r="DA36" s="31"/>
      <c r="DC36" s="31"/>
      <c r="DE36" s="116"/>
      <c r="DG36" s="31"/>
      <c r="DI36" s="31"/>
      <c r="DM36" s="31"/>
      <c r="DY36" s="116"/>
      <c r="EA36" s="31"/>
      <c r="EC36" s="31"/>
    </row>
    <row r="37" ht="15.75" customHeight="1">
      <c r="B37" s="31"/>
      <c r="D37" s="31"/>
      <c r="E37" s="18"/>
      <c r="H37" s="31"/>
      <c r="J37" s="31"/>
      <c r="K37" s="18"/>
      <c r="N37" s="31"/>
      <c r="X37" s="31"/>
      <c r="Z37" s="31"/>
      <c r="AB37" s="116"/>
      <c r="AD37" s="31"/>
      <c r="AF37" s="31"/>
      <c r="AW37" s="116"/>
      <c r="BQ37" s="116"/>
      <c r="CI37" s="31"/>
      <c r="CK37" s="116"/>
      <c r="CM37" s="31"/>
      <c r="CO37" s="31"/>
      <c r="DA37" s="31"/>
      <c r="DC37" s="31"/>
      <c r="DE37" s="116"/>
      <c r="DG37" s="31"/>
      <c r="DI37" s="31"/>
      <c r="DM37" s="31"/>
      <c r="DY37" s="116"/>
      <c r="EA37" s="31"/>
      <c r="EC37" s="31"/>
    </row>
    <row r="38" ht="15.75" customHeight="1">
      <c r="B38" s="31"/>
      <c r="D38" s="31"/>
      <c r="E38" s="18"/>
      <c r="H38" s="31"/>
      <c r="J38" s="31"/>
      <c r="K38" s="18"/>
      <c r="N38" s="31"/>
      <c r="X38" s="31"/>
      <c r="Z38" s="31"/>
      <c r="AD38" s="31"/>
      <c r="AF38" s="31"/>
      <c r="CI38" s="31"/>
      <c r="CM38" s="31"/>
      <c r="CO38" s="31"/>
      <c r="DA38" s="31"/>
      <c r="DC38" s="31"/>
      <c r="DG38" s="31"/>
      <c r="DI38" s="31"/>
      <c r="DM38" s="31"/>
      <c r="EA38" s="31"/>
      <c r="EC38" s="31"/>
    </row>
    <row r="39" ht="15.75" customHeight="1">
      <c r="B39" s="31"/>
      <c r="D39" s="31"/>
      <c r="E39" s="18"/>
      <c r="H39" s="31"/>
      <c r="J39" s="31"/>
      <c r="K39" s="18"/>
      <c r="N39" s="31"/>
      <c r="X39" s="31"/>
      <c r="Z39" s="31"/>
      <c r="AD39" s="31"/>
      <c r="AF39" s="31"/>
      <c r="CI39" s="31"/>
      <c r="CM39" s="31"/>
      <c r="CO39" s="31"/>
      <c r="DA39" s="31"/>
      <c r="DC39" s="31"/>
      <c r="DG39" s="31"/>
      <c r="DI39" s="31"/>
      <c r="DM39" s="31"/>
      <c r="EA39" s="31"/>
      <c r="EC39" s="31"/>
    </row>
    <row r="40" ht="15.75" customHeight="1">
      <c r="B40" s="31"/>
      <c r="D40" s="31"/>
      <c r="E40" s="18"/>
      <c r="H40" s="31"/>
      <c r="J40" s="31"/>
      <c r="K40" s="18"/>
      <c r="N40" s="31"/>
      <c r="V40" s="116"/>
      <c r="W40" s="116"/>
      <c r="X40" s="117"/>
      <c r="Y40" s="116"/>
      <c r="Z40" s="117"/>
      <c r="AA40" s="116"/>
      <c r="AB40" s="116"/>
      <c r="AD40" s="31"/>
      <c r="AF40" s="117"/>
      <c r="AG40" s="116"/>
      <c r="AH40" s="116"/>
      <c r="AI40" s="116"/>
      <c r="AJ40" s="116"/>
      <c r="AQ40" s="116"/>
      <c r="AR40" s="116"/>
      <c r="AS40" s="116"/>
      <c r="AT40" s="116"/>
      <c r="AU40" s="116"/>
      <c r="AV40" s="116"/>
      <c r="AW40" s="116"/>
      <c r="BA40" s="116"/>
      <c r="BK40" s="116"/>
      <c r="BL40" s="116"/>
      <c r="BM40" s="116"/>
      <c r="BN40" s="116"/>
      <c r="BO40" s="116"/>
      <c r="BP40" s="116"/>
      <c r="BQ40" s="116"/>
      <c r="BU40" s="116"/>
      <c r="CE40" s="116"/>
      <c r="CF40" s="116"/>
      <c r="CG40" s="116"/>
      <c r="CH40" s="116"/>
      <c r="CI40" s="117"/>
      <c r="CJ40" s="116"/>
      <c r="CK40" s="116"/>
      <c r="CM40" s="31"/>
      <c r="CO40" s="117"/>
      <c r="CY40" s="116"/>
      <c r="CZ40" s="116"/>
      <c r="DA40" s="117"/>
      <c r="DB40" s="116"/>
      <c r="DC40" s="117"/>
      <c r="DD40" s="116"/>
      <c r="DE40" s="116"/>
      <c r="DG40" s="31"/>
      <c r="DI40" s="117"/>
      <c r="DM40" s="31"/>
      <c r="DS40" s="116"/>
      <c r="DT40" s="116"/>
      <c r="DU40" s="116"/>
      <c r="DV40" s="116"/>
      <c r="DW40" s="116"/>
      <c r="DX40" s="116"/>
      <c r="DY40" s="116"/>
      <c r="EA40" s="31"/>
      <c r="EC40" s="117"/>
    </row>
    <row r="41" ht="15.75" customHeight="1">
      <c r="B41" s="31"/>
      <c r="D41" s="31"/>
      <c r="E41" s="18"/>
      <c r="H41" s="31"/>
      <c r="J41" s="31"/>
      <c r="K41" s="18"/>
      <c r="N41" s="31"/>
      <c r="V41" s="116"/>
      <c r="W41" s="116"/>
      <c r="X41" s="117"/>
      <c r="Y41" s="116"/>
      <c r="Z41" s="117"/>
      <c r="AA41" s="116"/>
      <c r="AB41" s="116"/>
      <c r="AD41" s="31"/>
      <c r="AF41" s="117"/>
      <c r="AG41" s="116"/>
      <c r="AH41" s="116"/>
      <c r="AI41" s="116"/>
      <c r="AJ41" s="116"/>
      <c r="AQ41" s="116"/>
      <c r="AR41" s="116"/>
      <c r="AS41" s="116"/>
      <c r="AT41" s="116"/>
      <c r="AU41" s="116"/>
      <c r="AV41" s="116"/>
      <c r="AW41" s="116"/>
      <c r="BA41" s="116"/>
      <c r="BK41" s="116"/>
      <c r="BL41" s="116"/>
      <c r="BM41" s="116"/>
      <c r="BN41" s="116"/>
      <c r="BO41" s="116"/>
      <c r="BP41" s="116"/>
      <c r="BQ41" s="116"/>
      <c r="BU41" s="116"/>
      <c r="CE41" s="116"/>
      <c r="CF41" s="116"/>
      <c r="CG41" s="116"/>
      <c r="CH41" s="116"/>
      <c r="CI41" s="117"/>
      <c r="CJ41" s="116"/>
      <c r="CK41" s="116"/>
      <c r="CM41" s="31"/>
      <c r="CO41" s="117"/>
      <c r="CY41" s="116"/>
      <c r="CZ41" s="116"/>
      <c r="DA41" s="117"/>
      <c r="DB41" s="116"/>
      <c r="DC41" s="117"/>
      <c r="DD41" s="116"/>
      <c r="DE41" s="116"/>
      <c r="DG41" s="31"/>
      <c r="DI41" s="117"/>
      <c r="DM41" s="31"/>
      <c r="DS41" s="116"/>
      <c r="DT41" s="116"/>
      <c r="DU41" s="116"/>
      <c r="DV41" s="116"/>
      <c r="DW41" s="116"/>
      <c r="DX41" s="116"/>
      <c r="DY41" s="116"/>
      <c r="EA41" s="31"/>
      <c r="EC41" s="117"/>
    </row>
    <row r="42" ht="15.75" customHeight="1">
      <c r="B42" s="31"/>
      <c r="D42" s="31"/>
      <c r="E42" s="18"/>
      <c r="H42" s="31"/>
      <c r="J42" s="31"/>
      <c r="K42" s="18"/>
      <c r="N42" s="31"/>
      <c r="X42" s="31"/>
      <c r="Z42" s="31"/>
      <c r="AD42" s="31"/>
      <c r="AF42" s="31"/>
      <c r="CI42" s="31"/>
      <c r="CM42" s="31"/>
      <c r="CO42" s="31"/>
      <c r="DA42" s="31"/>
      <c r="DC42" s="31"/>
      <c r="DG42" s="31"/>
      <c r="DI42" s="31"/>
      <c r="DM42" s="31"/>
      <c r="EA42" s="31"/>
      <c r="EC42" s="31"/>
    </row>
    <row r="43" ht="15.75" customHeight="1">
      <c r="B43" s="31"/>
      <c r="D43" s="31"/>
      <c r="E43" s="18"/>
      <c r="H43" s="31"/>
      <c r="J43" s="31"/>
      <c r="K43" s="18"/>
      <c r="N43" s="31"/>
      <c r="X43" s="31"/>
      <c r="Z43" s="31"/>
      <c r="AD43" s="31"/>
      <c r="AF43" s="31"/>
      <c r="CI43" s="31"/>
      <c r="CM43" s="31"/>
      <c r="CO43" s="31"/>
      <c r="DA43" s="31"/>
      <c r="DC43" s="31"/>
      <c r="DG43" s="31"/>
      <c r="DI43" s="31"/>
      <c r="DM43" s="31"/>
      <c r="EA43" s="31"/>
      <c r="EC43" s="31"/>
    </row>
    <row r="44" ht="15.75" customHeight="1">
      <c r="B44" s="31"/>
      <c r="D44" s="31"/>
      <c r="E44" s="18"/>
      <c r="H44" s="31"/>
      <c r="J44" s="31"/>
      <c r="K44" s="18"/>
      <c r="N44" s="31"/>
      <c r="X44" s="31"/>
      <c r="Z44" s="31"/>
      <c r="AD44" s="31"/>
      <c r="AF44" s="31"/>
      <c r="CI44" s="31"/>
      <c r="CM44" s="31"/>
      <c r="CO44" s="31"/>
      <c r="DA44" s="31"/>
      <c r="DC44" s="31"/>
      <c r="DG44" s="31"/>
      <c r="DI44" s="31"/>
      <c r="DM44" s="31"/>
      <c r="EA44" s="31"/>
      <c r="EC44" s="31"/>
    </row>
    <row r="45" ht="15.75" customHeight="1">
      <c r="A45" s="116"/>
      <c r="B45" s="117"/>
      <c r="C45" s="116"/>
      <c r="D45" s="117"/>
      <c r="E45" s="118"/>
      <c r="F45" s="116"/>
      <c r="G45" s="116"/>
      <c r="H45" s="31"/>
      <c r="J45" s="31"/>
      <c r="K45" s="118"/>
      <c r="L45" s="116"/>
      <c r="M45" s="116"/>
      <c r="N45" s="117"/>
      <c r="O45" s="116"/>
      <c r="X45" s="31"/>
      <c r="Z45" s="31"/>
      <c r="AD45" s="31"/>
      <c r="AF45" s="31"/>
      <c r="CI45" s="31"/>
      <c r="CM45" s="31"/>
      <c r="CO45" s="31"/>
      <c r="DA45" s="31"/>
      <c r="DC45" s="31"/>
      <c r="DG45" s="31"/>
      <c r="DI45" s="31"/>
      <c r="DM45" s="31"/>
      <c r="EA45" s="31"/>
      <c r="EC45" s="31"/>
    </row>
    <row r="46" ht="15.75" customHeight="1">
      <c r="A46" s="116"/>
      <c r="B46" s="117"/>
      <c r="C46" s="116"/>
      <c r="D46" s="117"/>
      <c r="E46" s="118"/>
      <c r="F46" s="116"/>
      <c r="G46" s="116"/>
      <c r="H46" s="31"/>
      <c r="J46" s="31"/>
      <c r="K46" s="118"/>
      <c r="L46" s="116"/>
      <c r="M46" s="116"/>
      <c r="N46" s="117"/>
      <c r="O46" s="116"/>
      <c r="X46" s="31"/>
      <c r="Z46" s="31"/>
      <c r="AD46" s="31"/>
      <c r="AF46" s="31"/>
      <c r="CI46" s="31"/>
      <c r="CM46" s="31"/>
      <c r="CO46" s="31"/>
      <c r="DA46" s="31"/>
      <c r="DC46" s="31"/>
      <c r="DG46" s="31"/>
      <c r="DI46" s="31"/>
      <c r="DM46" s="31"/>
      <c r="EA46" s="31"/>
      <c r="EC46" s="31"/>
    </row>
    <row r="47" ht="15.75" customHeight="1">
      <c r="B47" s="31"/>
      <c r="D47" s="31"/>
      <c r="E47" s="18"/>
      <c r="H47" s="31"/>
      <c r="J47" s="31"/>
      <c r="K47" s="18"/>
      <c r="N47" s="31"/>
      <c r="X47" s="31"/>
      <c r="Z47" s="31"/>
      <c r="AD47" s="31"/>
      <c r="AF47" s="31"/>
      <c r="CI47" s="31"/>
      <c r="CM47" s="31"/>
      <c r="CO47" s="31"/>
      <c r="DA47" s="31"/>
      <c r="DC47" s="31"/>
      <c r="DG47" s="31"/>
      <c r="DI47" s="31"/>
      <c r="DM47" s="31"/>
      <c r="EA47" s="31"/>
      <c r="EC47" s="31"/>
    </row>
    <row r="48" ht="15.75" customHeight="1">
      <c r="B48" s="31"/>
      <c r="D48" s="31"/>
      <c r="E48" s="18"/>
      <c r="H48" s="31"/>
      <c r="J48" s="31"/>
      <c r="K48" s="18"/>
      <c r="N48" s="31"/>
      <c r="X48" s="31"/>
      <c r="Z48" s="31"/>
      <c r="AD48" s="31"/>
      <c r="AF48" s="31"/>
      <c r="CI48" s="31"/>
      <c r="CM48" s="31"/>
      <c r="CO48" s="31"/>
      <c r="DA48" s="31"/>
      <c r="DC48" s="31"/>
      <c r="DG48" s="31"/>
      <c r="DI48" s="31"/>
      <c r="DM48" s="31"/>
      <c r="EA48" s="31"/>
      <c r="EC48" s="31"/>
    </row>
    <row r="49" ht="15.75" customHeight="1">
      <c r="B49" s="31"/>
      <c r="D49" s="31"/>
      <c r="E49" s="18"/>
      <c r="H49" s="31"/>
      <c r="J49" s="31"/>
      <c r="K49" s="18"/>
      <c r="N49" s="31"/>
      <c r="X49" s="31"/>
      <c r="Z49" s="31"/>
      <c r="AD49" s="31"/>
      <c r="AF49" s="31"/>
      <c r="CI49" s="31"/>
      <c r="CM49" s="31"/>
      <c r="CO49" s="31"/>
      <c r="DA49" s="31"/>
      <c r="DC49" s="31"/>
      <c r="DG49" s="31"/>
      <c r="DI49" s="31"/>
      <c r="DM49" s="31"/>
      <c r="EA49" s="31"/>
      <c r="EC49" s="31"/>
    </row>
    <row r="50" ht="15.75" customHeight="1">
      <c r="B50" s="31"/>
      <c r="D50" s="31"/>
      <c r="E50" s="18"/>
      <c r="H50" s="31"/>
      <c r="J50" s="31"/>
      <c r="K50" s="18"/>
      <c r="N50" s="31"/>
      <c r="X50" s="31"/>
      <c r="Z50" s="31"/>
      <c r="AD50" s="31"/>
      <c r="AF50" s="31"/>
      <c r="CI50" s="31"/>
      <c r="CM50" s="31"/>
      <c r="CO50" s="31"/>
      <c r="DA50" s="31"/>
      <c r="DC50" s="31"/>
      <c r="DG50" s="31"/>
      <c r="DI50" s="31"/>
      <c r="DM50" s="31"/>
      <c r="EA50" s="31"/>
      <c r="EC50" s="31"/>
    </row>
    <row r="51" ht="15.75" customHeight="1">
      <c r="B51" s="31"/>
      <c r="D51" s="31"/>
      <c r="E51" s="18"/>
      <c r="H51" s="31"/>
      <c r="J51" s="31"/>
      <c r="K51" s="18"/>
      <c r="N51" s="31"/>
      <c r="X51" s="31"/>
      <c r="Z51" s="31"/>
      <c r="AD51" s="31"/>
      <c r="AF51" s="31"/>
      <c r="CI51" s="31"/>
      <c r="CM51" s="31"/>
      <c r="CO51" s="31"/>
      <c r="DA51" s="31"/>
      <c r="DC51" s="31"/>
      <c r="DG51" s="31"/>
      <c r="DI51" s="31"/>
      <c r="DM51" s="31"/>
      <c r="EA51" s="31"/>
      <c r="EC51" s="31"/>
    </row>
    <row r="52" ht="15.75" customHeight="1">
      <c r="B52" s="31"/>
      <c r="D52" s="31"/>
      <c r="E52" s="18"/>
      <c r="H52" s="31"/>
      <c r="J52" s="31"/>
      <c r="K52" s="18"/>
      <c r="N52" s="31"/>
      <c r="X52" s="31"/>
      <c r="Z52" s="31"/>
      <c r="AD52" s="31"/>
      <c r="AF52" s="31"/>
      <c r="CI52" s="31"/>
      <c r="CM52" s="31"/>
      <c r="CO52" s="31"/>
      <c r="DA52" s="31"/>
      <c r="DC52" s="31"/>
      <c r="DG52" s="31"/>
      <c r="DI52" s="31"/>
      <c r="DM52" s="31"/>
      <c r="EA52" s="31"/>
      <c r="EC52" s="31"/>
    </row>
    <row r="53" ht="15.75" customHeight="1">
      <c r="B53" s="31"/>
      <c r="D53" s="31"/>
      <c r="E53" s="18"/>
      <c r="H53" s="31"/>
      <c r="J53" s="31"/>
      <c r="K53" s="18"/>
      <c r="N53" s="31"/>
      <c r="X53" s="31"/>
      <c r="Z53" s="31"/>
      <c r="AD53" s="31"/>
      <c r="AF53" s="31"/>
      <c r="CI53" s="31"/>
      <c r="CM53" s="31"/>
      <c r="CO53" s="31"/>
      <c r="DA53" s="31"/>
      <c r="DC53" s="31"/>
      <c r="DG53" s="31"/>
      <c r="DI53" s="31"/>
      <c r="DM53" s="31"/>
      <c r="EA53" s="31"/>
      <c r="EC53" s="31"/>
    </row>
    <row r="54" ht="15.75" customHeight="1">
      <c r="B54" s="31"/>
      <c r="D54" s="31"/>
      <c r="E54" s="18"/>
      <c r="H54" s="31"/>
      <c r="J54" s="31"/>
      <c r="K54" s="18"/>
      <c r="N54" s="31"/>
      <c r="X54" s="31"/>
      <c r="Z54" s="31"/>
      <c r="AD54" s="31"/>
      <c r="AF54" s="31"/>
      <c r="CI54" s="31"/>
      <c r="CM54" s="31"/>
      <c r="CO54" s="31"/>
      <c r="DA54" s="31"/>
      <c r="DC54" s="31"/>
      <c r="DG54" s="31"/>
      <c r="DI54" s="31"/>
      <c r="DM54" s="31"/>
      <c r="EA54" s="31"/>
      <c r="EC54" s="31"/>
    </row>
    <row r="55" ht="15.75" customHeight="1">
      <c r="B55" s="31"/>
      <c r="D55" s="31"/>
      <c r="E55" s="18"/>
      <c r="H55" s="31"/>
      <c r="J55" s="31"/>
      <c r="K55" s="18"/>
      <c r="N55" s="31"/>
      <c r="X55" s="31"/>
      <c r="Z55" s="31"/>
      <c r="AD55" s="31"/>
      <c r="AF55" s="31"/>
      <c r="CI55" s="31"/>
      <c r="CM55" s="31"/>
      <c r="CO55" s="31"/>
      <c r="DA55" s="31"/>
      <c r="DC55" s="31"/>
      <c r="DG55" s="31"/>
      <c r="DI55" s="31"/>
      <c r="DM55" s="31"/>
      <c r="EA55" s="31"/>
      <c r="EC55" s="31"/>
    </row>
    <row r="56" ht="15.75" customHeight="1">
      <c r="B56" s="31"/>
      <c r="D56" s="31"/>
      <c r="E56" s="18"/>
      <c r="H56" s="31"/>
      <c r="J56" s="31"/>
      <c r="K56" s="18"/>
      <c r="N56" s="31"/>
      <c r="X56" s="31"/>
      <c r="Z56" s="31"/>
      <c r="AD56" s="31"/>
      <c r="AF56" s="31"/>
      <c r="CI56" s="31"/>
      <c r="CM56" s="31"/>
      <c r="CO56" s="31"/>
      <c r="DA56" s="31"/>
      <c r="DC56" s="31"/>
      <c r="DG56" s="31"/>
      <c r="DI56" s="31"/>
      <c r="DM56" s="31"/>
      <c r="EA56" s="31"/>
      <c r="EC56" s="31"/>
    </row>
    <row r="57" ht="15.75" customHeight="1">
      <c r="B57" s="31"/>
      <c r="D57" s="31"/>
      <c r="E57" s="18"/>
      <c r="H57" s="31"/>
      <c r="J57" s="31"/>
      <c r="K57" s="18"/>
      <c r="N57" s="31"/>
      <c r="X57" s="31"/>
      <c r="Z57" s="31"/>
      <c r="AD57" s="31"/>
      <c r="AF57" s="31"/>
      <c r="CI57" s="31"/>
      <c r="CM57" s="31"/>
      <c r="CO57" s="31"/>
      <c r="DA57" s="31"/>
      <c r="DC57" s="31"/>
      <c r="DG57" s="31"/>
      <c r="DI57" s="31"/>
      <c r="DM57" s="31"/>
      <c r="EA57" s="31"/>
      <c r="EC57" s="31"/>
    </row>
    <row r="58" ht="15.75" customHeight="1">
      <c r="B58" s="31"/>
      <c r="D58" s="31"/>
      <c r="E58" s="18"/>
      <c r="H58" s="31"/>
      <c r="J58" s="31"/>
      <c r="K58" s="18"/>
      <c r="N58" s="31"/>
      <c r="X58" s="31"/>
      <c r="Z58" s="31"/>
      <c r="AD58" s="31"/>
      <c r="AF58" s="31"/>
      <c r="CI58" s="31"/>
      <c r="CM58" s="31"/>
      <c r="CO58" s="31"/>
      <c r="DA58" s="31"/>
      <c r="DC58" s="31"/>
      <c r="DG58" s="31"/>
      <c r="DI58" s="31"/>
      <c r="DM58" s="31"/>
      <c r="EA58" s="31"/>
      <c r="EC58" s="31"/>
    </row>
    <row r="59" ht="15.75" customHeight="1">
      <c r="B59" s="31"/>
      <c r="D59" s="31"/>
      <c r="E59" s="18"/>
      <c r="H59" s="31"/>
      <c r="J59" s="31"/>
      <c r="K59" s="18"/>
      <c r="N59" s="31"/>
      <c r="X59" s="31"/>
      <c r="Z59" s="31"/>
      <c r="AD59" s="31"/>
      <c r="AF59" s="31"/>
      <c r="CI59" s="31"/>
      <c r="CM59" s="31"/>
      <c r="CO59" s="31"/>
      <c r="DA59" s="31"/>
      <c r="DC59" s="31"/>
      <c r="DG59" s="31"/>
      <c r="DI59" s="31"/>
      <c r="DM59" s="31"/>
      <c r="EA59" s="31"/>
      <c r="EC59" s="31"/>
    </row>
    <row r="60" ht="15.75" customHeight="1">
      <c r="B60" s="31"/>
      <c r="D60" s="31"/>
      <c r="E60" s="18"/>
      <c r="H60" s="31"/>
      <c r="J60" s="31"/>
      <c r="K60" s="18"/>
      <c r="N60" s="31"/>
      <c r="X60" s="31"/>
      <c r="Z60" s="31"/>
      <c r="AD60" s="31"/>
      <c r="AF60" s="31"/>
      <c r="CI60" s="31"/>
      <c r="CM60" s="31"/>
      <c r="CO60" s="31"/>
      <c r="DA60" s="31"/>
      <c r="DC60" s="31"/>
      <c r="DG60" s="31"/>
      <c r="DI60" s="31"/>
      <c r="DM60" s="31"/>
      <c r="EA60" s="31"/>
      <c r="EC60" s="31"/>
    </row>
    <row r="61" ht="15.75" customHeight="1">
      <c r="B61" s="31"/>
      <c r="D61" s="31"/>
      <c r="E61" s="18"/>
      <c r="H61" s="31"/>
      <c r="J61" s="31"/>
      <c r="K61" s="18"/>
      <c r="N61" s="31"/>
      <c r="X61" s="31"/>
      <c r="Z61" s="31"/>
      <c r="AD61" s="31"/>
      <c r="AF61" s="31"/>
      <c r="CI61" s="31"/>
      <c r="CM61" s="31"/>
      <c r="CO61" s="31"/>
      <c r="DA61" s="31"/>
      <c r="DC61" s="31"/>
      <c r="DG61" s="31"/>
      <c r="DI61" s="31"/>
      <c r="DM61" s="31"/>
      <c r="EA61" s="31"/>
      <c r="EC61" s="31"/>
    </row>
    <row r="62" ht="15.75" customHeight="1">
      <c r="B62" s="31"/>
      <c r="D62" s="31"/>
      <c r="E62" s="18"/>
      <c r="H62" s="31"/>
      <c r="J62" s="31"/>
      <c r="K62" s="18"/>
      <c r="N62" s="31"/>
      <c r="X62" s="31"/>
      <c r="Z62" s="31"/>
      <c r="AD62" s="31"/>
      <c r="AF62" s="31"/>
      <c r="CI62" s="31"/>
      <c r="CM62" s="31"/>
      <c r="CO62" s="31"/>
      <c r="DA62" s="31"/>
      <c r="DC62" s="31"/>
      <c r="DG62" s="31"/>
      <c r="DI62" s="31"/>
      <c r="DM62" s="31"/>
      <c r="EA62" s="31"/>
      <c r="EC62" s="31"/>
    </row>
    <row r="63" ht="15.75" customHeight="1">
      <c r="B63" s="31"/>
      <c r="D63" s="31"/>
      <c r="E63" s="18"/>
      <c r="H63" s="31"/>
      <c r="J63" s="31"/>
      <c r="K63" s="18"/>
      <c r="N63" s="31"/>
      <c r="X63" s="31"/>
      <c r="Z63" s="31"/>
      <c r="AD63" s="31"/>
      <c r="AF63" s="31"/>
      <c r="CI63" s="31"/>
      <c r="CM63" s="31"/>
      <c r="CO63" s="31"/>
      <c r="DA63" s="31"/>
      <c r="DC63" s="31"/>
      <c r="DG63" s="31"/>
      <c r="DI63" s="31"/>
      <c r="DM63" s="31"/>
      <c r="EA63" s="31"/>
      <c r="EC63" s="31"/>
    </row>
    <row r="64" ht="15.75" customHeight="1">
      <c r="B64" s="31"/>
      <c r="D64" s="31"/>
      <c r="E64" s="18"/>
      <c r="H64" s="31"/>
      <c r="J64" s="31"/>
      <c r="K64" s="18"/>
      <c r="N64" s="31"/>
      <c r="X64" s="31"/>
      <c r="Z64" s="31"/>
      <c r="AD64" s="31"/>
      <c r="AF64" s="31"/>
      <c r="CI64" s="31"/>
      <c r="CM64" s="31"/>
      <c r="CO64" s="31"/>
      <c r="DA64" s="31"/>
      <c r="DC64" s="31"/>
      <c r="DG64" s="31"/>
      <c r="DI64" s="31"/>
      <c r="DM64" s="31"/>
      <c r="EA64" s="31"/>
      <c r="EC64" s="31"/>
    </row>
    <row r="65" ht="15.75" customHeight="1">
      <c r="B65" s="31"/>
      <c r="D65" s="31"/>
      <c r="E65" s="18"/>
      <c r="H65" s="31"/>
      <c r="J65" s="31"/>
      <c r="K65" s="18"/>
      <c r="N65" s="31"/>
      <c r="X65" s="31"/>
      <c r="Z65" s="31"/>
      <c r="AD65" s="31"/>
      <c r="AF65" s="31"/>
      <c r="CI65" s="31"/>
      <c r="CM65" s="31"/>
      <c r="CO65" s="31"/>
      <c r="DA65" s="31"/>
      <c r="DC65" s="31"/>
      <c r="DG65" s="31"/>
      <c r="DI65" s="31"/>
      <c r="DM65" s="31"/>
      <c r="EA65" s="31"/>
      <c r="EC65" s="31"/>
    </row>
    <row r="66" ht="15.75" customHeight="1">
      <c r="B66" s="31"/>
      <c r="D66" s="31"/>
      <c r="E66" s="18"/>
      <c r="H66" s="31"/>
      <c r="J66" s="31"/>
      <c r="K66" s="18"/>
      <c r="N66" s="31"/>
      <c r="X66" s="31"/>
      <c r="Z66" s="31"/>
      <c r="AD66" s="31"/>
      <c r="AF66" s="31"/>
      <c r="CI66" s="31"/>
      <c r="CM66" s="31"/>
      <c r="CO66" s="31"/>
      <c r="DA66" s="31"/>
      <c r="DC66" s="31"/>
      <c r="DG66" s="31"/>
      <c r="DI66" s="31"/>
      <c r="DM66" s="31"/>
      <c r="EA66" s="31"/>
      <c r="EC66" s="31"/>
    </row>
    <row r="67" ht="15.75" customHeight="1">
      <c r="B67" s="31"/>
      <c r="D67" s="31"/>
      <c r="E67" s="18"/>
      <c r="H67" s="31"/>
      <c r="J67" s="31"/>
      <c r="K67" s="18"/>
      <c r="N67" s="31"/>
      <c r="X67" s="31"/>
      <c r="Z67" s="31"/>
      <c r="AD67" s="31"/>
      <c r="AF67" s="31"/>
      <c r="CI67" s="31"/>
      <c r="CM67" s="31"/>
      <c r="CO67" s="31"/>
      <c r="DA67" s="31"/>
      <c r="DC67" s="31"/>
      <c r="DG67" s="31"/>
      <c r="DI67" s="31"/>
      <c r="DM67" s="31"/>
      <c r="EA67" s="31"/>
      <c r="EC67" s="31"/>
    </row>
    <row r="68" ht="15.75" customHeight="1">
      <c r="B68" s="31"/>
      <c r="D68" s="31"/>
      <c r="E68" s="18"/>
      <c r="H68" s="31"/>
      <c r="J68" s="31"/>
      <c r="K68" s="18"/>
      <c r="N68" s="31"/>
      <c r="X68" s="31"/>
      <c r="Z68" s="31"/>
      <c r="AD68" s="31"/>
      <c r="AF68" s="31"/>
      <c r="CI68" s="31"/>
      <c r="CM68" s="31"/>
      <c r="CO68" s="31"/>
      <c r="DA68" s="31"/>
      <c r="DC68" s="31"/>
      <c r="DG68" s="31"/>
      <c r="DI68" s="31"/>
      <c r="DM68" s="31"/>
      <c r="EA68" s="31"/>
      <c r="EC68" s="31"/>
    </row>
    <row r="69" ht="15.75" customHeight="1">
      <c r="B69" s="31"/>
      <c r="D69" s="31"/>
      <c r="E69" s="18"/>
      <c r="H69" s="31"/>
      <c r="J69" s="31"/>
      <c r="K69" s="18"/>
      <c r="N69" s="31"/>
      <c r="X69" s="31"/>
      <c r="Z69" s="31"/>
      <c r="AD69" s="31"/>
      <c r="AF69" s="31"/>
      <c r="CI69" s="31"/>
      <c r="CM69" s="31"/>
      <c r="CO69" s="31"/>
      <c r="DA69" s="31"/>
      <c r="DC69" s="31"/>
      <c r="DG69" s="31"/>
      <c r="DI69" s="31"/>
      <c r="DM69" s="31"/>
      <c r="EA69" s="31"/>
      <c r="EC69" s="31"/>
    </row>
    <row r="70" ht="15.75" customHeight="1">
      <c r="B70" s="31"/>
      <c r="D70" s="31"/>
      <c r="E70" s="18"/>
      <c r="H70" s="31"/>
      <c r="J70" s="31"/>
      <c r="K70" s="18"/>
      <c r="N70" s="31"/>
      <c r="X70" s="31"/>
      <c r="Z70" s="31"/>
      <c r="AD70" s="31"/>
      <c r="AF70" s="31"/>
      <c r="CI70" s="31"/>
      <c r="CM70" s="31"/>
      <c r="CO70" s="31"/>
      <c r="DA70" s="31"/>
      <c r="DC70" s="31"/>
      <c r="DG70" s="31"/>
      <c r="DI70" s="31"/>
      <c r="DM70" s="31"/>
      <c r="EA70" s="31"/>
      <c r="EC70" s="31"/>
    </row>
    <row r="71" ht="15.75" customHeight="1">
      <c r="B71" s="31"/>
      <c r="D71" s="31"/>
      <c r="E71" s="18"/>
      <c r="H71" s="31"/>
      <c r="J71" s="31"/>
      <c r="K71" s="18"/>
      <c r="N71" s="31"/>
      <c r="X71" s="31"/>
      <c r="Z71" s="31"/>
      <c r="AD71" s="31"/>
      <c r="AF71" s="31"/>
      <c r="CI71" s="31"/>
      <c r="CM71" s="31"/>
      <c r="CO71" s="31"/>
      <c r="DA71" s="31"/>
      <c r="DC71" s="31"/>
      <c r="DG71" s="31"/>
      <c r="DI71" s="31"/>
      <c r="DM71" s="31"/>
      <c r="EA71" s="31"/>
      <c r="EC71" s="31"/>
    </row>
    <row r="72" ht="15.75" customHeight="1">
      <c r="B72" s="31"/>
      <c r="D72" s="31"/>
      <c r="E72" s="18"/>
      <c r="H72" s="31"/>
      <c r="J72" s="31"/>
      <c r="K72" s="18"/>
      <c r="N72" s="31"/>
      <c r="X72" s="31"/>
      <c r="Z72" s="31"/>
      <c r="AD72" s="31"/>
      <c r="AF72" s="31"/>
      <c r="CI72" s="31"/>
      <c r="CM72" s="31"/>
      <c r="CO72" s="31"/>
      <c r="DA72" s="31"/>
      <c r="DC72" s="31"/>
      <c r="DG72" s="31"/>
      <c r="DI72" s="31"/>
      <c r="DM72" s="31"/>
      <c r="EA72" s="31"/>
      <c r="EC72" s="31"/>
    </row>
    <row r="73" ht="15.75" customHeight="1">
      <c r="B73" s="31"/>
      <c r="D73" s="31"/>
      <c r="E73" s="18"/>
      <c r="H73" s="31"/>
      <c r="J73" s="31"/>
      <c r="K73" s="18"/>
      <c r="N73" s="31"/>
      <c r="X73" s="31"/>
      <c r="Z73" s="31"/>
      <c r="AD73" s="31"/>
      <c r="AF73" s="31"/>
      <c r="CI73" s="31"/>
      <c r="CM73" s="31"/>
      <c r="CO73" s="31"/>
      <c r="DA73" s="31"/>
      <c r="DC73" s="31"/>
      <c r="DG73" s="31"/>
      <c r="DI73" s="31"/>
      <c r="DM73" s="31"/>
      <c r="EA73" s="31"/>
      <c r="EC73" s="31"/>
    </row>
    <row r="74" ht="15.75" customHeight="1">
      <c r="B74" s="31"/>
      <c r="D74" s="31"/>
      <c r="E74" s="18"/>
      <c r="H74" s="31"/>
      <c r="J74" s="31"/>
      <c r="K74" s="18"/>
      <c r="N74" s="31"/>
      <c r="X74" s="31"/>
      <c r="Z74" s="31"/>
      <c r="AD74" s="31"/>
      <c r="AF74" s="31"/>
      <c r="CI74" s="31"/>
      <c r="CM74" s="31"/>
      <c r="CO74" s="31"/>
      <c r="DA74" s="31"/>
      <c r="DC74" s="31"/>
      <c r="DG74" s="31"/>
      <c r="DI74" s="31"/>
      <c r="DM74" s="31"/>
      <c r="EA74" s="31"/>
      <c r="EC74" s="31"/>
    </row>
    <row r="75" ht="15.75" customHeight="1">
      <c r="B75" s="31"/>
      <c r="D75" s="31"/>
      <c r="E75" s="18"/>
      <c r="H75" s="31"/>
      <c r="J75" s="31"/>
      <c r="K75" s="18"/>
      <c r="N75" s="31"/>
      <c r="X75" s="31"/>
      <c r="Z75" s="31"/>
      <c r="AD75" s="31"/>
      <c r="AF75" s="31"/>
      <c r="CI75" s="31"/>
      <c r="CM75" s="31"/>
      <c r="CO75" s="31"/>
      <c r="DA75" s="31"/>
      <c r="DC75" s="31"/>
      <c r="DG75" s="31"/>
      <c r="DI75" s="31"/>
      <c r="DM75" s="31"/>
      <c r="EA75" s="31"/>
      <c r="EC75" s="31"/>
    </row>
    <row r="76" ht="15.75" customHeight="1">
      <c r="B76" s="31"/>
      <c r="D76" s="31"/>
      <c r="E76" s="18"/>
      <c r="H76" s="31"/>
      <c r="J76" s="31"/>
      <c r="K76" s="18"/>
      <c r="N76" s="31"/>
      <c r="X76" s="31"/>
      <c r="Z76" s="31"/>
      <c r="AD76" s="31"/>
      <c r="AF76" s="31"/>
      <c r="CI76" s="31"/>
      <c r="CM76" s="31"/>
      <c r="CO76" s="31"/>
      <c r="DA76" s="31"/>
      <c r="DC76" s="31"/>
      <c r="DG76" s="31"/>
      <c r="DI76" s="31"/>
      <c r="DM76" s="31"/>
      <c r="EA76" s="31"/>
      <c r="EC76" s="31"/>
    </row>
    <row r="77" ht="15.75" customHeight="1">
      <c r="B77" s="31"/>
      <c r="D77" s="31"/>
      <c r="E77" s="18"/>
      <c r="H77" s="31"/>
      <c r="J77" s="31"/>
      <c r="K77" s="18"/>
      <c r="N77" s="31"/>
      <c r="X77" s="31"/>
      <c r="Z77" s="31"/>
      <c r="AD77" s="31"/>
      <c r="AF77" s="31"/>
      <c r="CI77" s="31"/>
      <c r="CM77" s="31"/>
      <c r="CO77" s="31"/>
      <c r="DA77" s="31"/>
      <c r="DC77" s="31"/>
      <c r="DG77" s="31"/>
      <c r="DI77" s="31"/>
      <c r="DM77" s="31"/>
      <c r="EA77" s="31"/>
      <c r="EC77" s="31"/>
    </row>
    <row r="78" ht="15.75" customHeight="1">
      <c r="B78" s="31"/>
      <c r="D78" s="31"/>
      <c r="E78" s="18"/>
      <c r="H78" s="31"/>
      <c r="J78" s="31"/>
      <c r="K78" s="18"/>
      <c r="N78" s="31"/>
      <c r="X78" s="31"/>
      <c r="Z78" s="31"/>
      <c r="AD78" s="31"/>
      <c r="AF78" s="31"/>
      <c r="CI78" s="31"/>
      <c r="CM78" s="31"/>
      <c r="CO78" s="31"/>
      <c r="DA78" s="31"/>
      <c r="DC78" s="31"/>
      <c r="DG78" s="31"/>
      <c r="DI78" s="31"/>
      <c r="DM78" s="31"/>
      <c r="EA78" s="31"/>
      <c r="EC78" s="31"/>
    </row>
    <row r="79" ht="15.75" customHeight="1">
      <c r="B79" s="31"/>
      <c r="D79" s="31"/>
      <c r="E79" s="18"/>
      <c r="H79" s="31"/>
      <c r="J79" s="31"/>
      <c r="K79" s="18"/>
      <c r="N79" s="31"/>
      <c r="X79" s="31"/>
      <c r="Z79" s="31"/>
      <c r="AD79" s="31"/>
      <c r="AF79" s="31"/>
      <c r="CI79" s="31"/>
      <c r="CM79" s="31"/>
      <c r="CO79" s="31"/>
      <c r="DA79" s="31"/>
      <c r="DC79" s="31"/>
      <c r="DG79" s="31"/>
      <c r="DI79" s="31"/>
      <c r="DM79" s="31"/>
      <c r="EA79" s="31"/>
      <c r="EC79" s="31"/>
    </row>
    <row r="80" ht="15.75" customHeight="1">
      <c r="B80" s="31"/>
      <c r="D80" s="31"/>
      <c r="E80" s="18"/>
      <c r="H80" s="31"/>
      <c r="J80" s="31"/>
      <c r="K80" s="18"/>
      <c r="N80" s="31"/>
      <c r="X80" s="31"/>
      <c r="Z80" s="31"/>
      <c r="AD80" s="31"/>
      <c r="AF80" s="31"/>
      <c r="CI80" s="31"/>
      <c r="CM80" s="31"/>
      <c r="CO80" s="31"/>
      <c r="DA80" s="31"/>
      <c r="DC80" s="31"/>
      <c r="DG80" s="31"/>
      <c r="DI80" s="31"/>
      <c r="DM80" s="31"/>
      <c r="EA80" s="31"/>
      <c r="EC80" s="31"/>
    </row>
    <row r="81" ht="15.75" customHeight="1">
      <c r="B81" s="31"/>
      <c r="D81" s="31"/>
      <c r="E81" s="18"/>
      <c r="H81" s="31"/>
      <c r="J81" s="31"/>
      <c r="K81" s="18"/>
      <c r="N81" s="31"/>
      <c r="X81" s="31"/>
      <c r="Z81" s="31"/>
      <c r="AD81" s="31"/>
      <c r="AF81" s="31"/>
      <c r="CI81" s="31"/>
      <c r="CM81" s="31"/>
      <c r="CO81" s="31"/>
      <c r="DA81" s="31"/>
      <c r="DC81" s="31"/>
      <c r="DG81" s="31"/>
      <c r="DI81" s="31"/>
      <c r="DM81" s="31"/>
      <c r="EA81" s="31"/>
      <c r="EC81" s="31"/>
    </row>
    <row r="82" ht="15.75" customHeight="1">
      <c r="B82" s="31"/>
      <c r="D82" s="31"/>
      <c r="E82" s="18"/>
      <c r="H82" s="31"/>
      <c r="J82" s="31"/>
      <c r="K82" s="18"/>
      <c r="N82" s="31"/>
      <c r="X82" s="31"/>
      <c r="Z82" s="31"/>
      <c r="AD82" s="31"/>
      <c r="AF82" s="31"/>
      <c r="CI82" s="31"/>
      <c r="CM82" s="31"/>
      <c r="CO82" s="31"/>
      <c r="DA82" s="31"/>
      <c r="DC82" s="31"/>
      <c r="DG82" s="31"/>
      <c r="DI82" s="31"/>
      <c r="DM82" s="31"/>
      <c r="EA82" s="31"/>
      <c r="EC82" s="31"/>
    </row>
    <row r="83" ht="15.75" customHeight="1">
      <c r="B83" s="31"/>
      <c r="D83" s="31"/>
      <c r="E83" s="18"/>
      <c r="H83" s="31"/>
      <c r="J83" s="31"/>
      <c r="K83" s="18"/>
      <c r="N83" s="31"/>
      <c r="X83" s="31"/>
      <c r="Z83" s="31"/>
      <c r="AD83" s="31"/>
      <c r="AF83" s="31"/>
      <c r="CI83" s="31"/>
      <c r="CM83" s="31"/>
      <c r="CO83" s="31"/>
      <c r="DA83" s="31"/>
      <c r="DC83" s="31"/>
      <c r="DG83" s="31"/>
      <c r="DI83" s="31"/>
      <c r="DM83" s="31"/>
      <c r="EA83" s="31"/>
      <c r="EC83" s="31"/>
    </row>
    <row r="84" ht="15.75" customHeight="1">
      <c r="B84" s="31"/>
      <c r="D84" s="31"/>
      <c r="E84" s="18"/>
      <c r="H84" s="31"/>
      <c r="J84" s="31"/>
      <c r="K84" s="18"/>
      <c r="N84" s="31"/>
      <c r="X84" s="31"/>
      <c r="Z84" s="31"/>
      <c r="AD84" s="31"/>
      <c r="AF84" s="31"/>
      <c r="CI84" s="31"/>
      <c r="CM84" s="31"/>
      <c r="CO84" s="31"/>
      <c r="CT84" s="119"/>
      <c r="DA84" s="120"/>
      <c r="DC84" s="31"/>
      <c r="DG84" s="31"/>
      <c r="DI84" s="31"/>
      <c r="DM84" s="31"/>
      <c r="DN84" s="119"/>
      <c r="DU84" s="121"/>
      <c r="EA84" s="31"/>
      <c r="EC84" s="31"/>
    </row>
    <row r="85" ht="15.75" customHeight="1">
      <c r="B85" s="31"/>
      <c r="D85" s="31"/>
      <c r="E85" s="18"/>
      <c r="H85" s="31"/>
      <c r="J85" s="31"/>
      <c r="K85" s="18"/>
      <c r="N85" s="31"/>
      <c r="X85" s="31"/>
      <c r="Z85" s="31"/>
      <c r="AD85" s="31"/>
      <c r="AF85" s="31"/>
      <c r="CI85" s="31"/>
      <c r="CM85" s="31"/>
      <c r="CO85" s="31"/>
      <c r="CT85" s="119"/>
      <c r="DA85" s="120"/>
      <c r="DC85" s="31"/>
      <c r="DG85" s="31"/>
      <c r="DI85" s="31"/>
      <c r="DM85" s="31"/>
      <c r="DN85" s="119"/>
      <c r="DU85" s="121"/>
      <c r="EA85" s="31"/>
      <c r="EC85" s="31"/>
    </row>
    <row r="86" ht="15.75" customHeight="1">
      <c r="B86" s="31"/>
      <c r="D86" s="31"/>
      <c r="E86" s="18"/>
      <c r="H86" s="31"/>
      <c r="J86" s="31"/>
      <c r="K86" s="18"/>
      <c r="N86" s="31"/>
      <c r="X86" s="31"/>
      <c r="Z86" s="31"/>
      <c r="AD86" s="31"/>
      <c r="AF86" s="31"/>
      <c r="CI86" s="31"/>
      <c r="CM86" s="31"/>
      <c r="CO86" s="31"/>
      <c r="CT86" s="119"/>
      <c r="DA86" s="120"/>
      <c r="DC86" s="31"/>
      <c r="DG86" s="31"/>
      <c r="DI86" s="31"/>
      <c r="DM86" s="31"/>
      <c r="DN86" s="119"/>
      <c r="DU86" s="121"/>
      <c r="EA86" s="31"/>
      <c r="EC86" s="31"/>
    </row>
    <row r="87" ht="15.75" customHeight="1">
      <c r="B87" s="31"/>
      <c r="D87" s="31"/>
      <c r="E87" s="18"/>
      <c r="H87" s="31"/>
      <c r="J87" s="31"/>
      <c r="K87" s="18"/>
      <c r="N87" s="31"/>
      <c r="X87" s="31"/>
      <c r="Z87" s="31"/>
      <c r="AD87" s="31"/>
      <c r="AF87" s="31"/>
      <c r="CI87" s="31"/>
      <c r="CM87" s="31"/>
      <c r="CO87" s="31"/>
      <c r="CT87" s="119"/>
      <c r="DA87" s="120"/>
      <c r="DC87" s="31"/>
      <c r="DG87" s="31"/>
      <c r="DI87" s="31"/>
      <c r="DM87" s="31"/>
      <c r="DN87" s="119"/>
      <c r="DU87" s="121"/>
      <c r="EA87" s="31"/>
      <c r="EC87" s="31"/>
    </row>
    <row r="88" ht="15.75" customHeight="1">
      <c r="B88" s="31"/>
      <c r="D88" s="31"/>
      <c r="E88" s="18"/>
      <c r="H88" s="31"/>
      <c r="J88" s="31"/>
      <c r="K88" s="18"/>
      <c r="N88" s="31"/>
      <c r="X88" s="31"/>
      <c r="Z88" s="31"/>
      <c r="AD88" s="31"/>
      <c r="AF88" s="31"/>
      <c r="CI88" s="31"/>
      <c r="CM88" s="31"/>
      <c r="CO88" s="31"/>
      <c r="CT88" s="119"/>
      <c r="DA88" s="120"/>
      <c r="DC88" s="31"/>
      <c r="DG88" s="31"/>
      <c r="DI88" s="31"/>
      <c r="DM88" s="31"/>
      <c r="DN88" s="119"/>
      <c r="DU88" s="121"/>
      <c r="EA88" s="31"/>
      <c r="EC88" s="31"/>
    </row>
    <row r="89" ht="15.75" customHeight="1">
      <c r="B89" s="31"/>
      <c r="D89" s="31"/>
      <c r="E89" s="18"/>
      <c r="H89" s="31"/>
      <c r="J89" s="31"/>
      <c r="K89" s="18"/>
      <c r="N89" s="31"/>
      <c r="X89" s="31"/>
      <c r="Z89" s="31"/>
      <c r="AD89" s="31"/>
      <c r="AF89" s="31"/>
      <c r="CI89" s="31"/>
      <c r="CM89" s="31"/>
      <c r="CO89" s="31"/>
      <c r="CT89" s="119"/>
      <c r="DA89" s="120"/>
      <c r="DC89" s="31"/>
      <c r="DG89" s="31"/>
      <c r="DI89" s="31"/>
      <c r="DM89" s="31"/>
      <c r="DN89" s="119"/>
      <c r="DU89" s="121"/>
      <c r="EA89" s="31"/>
      <c r="EC89" s="31"/>
    </row>
    <row r="90" ht="15.75" customHeight="1">
      <c r="B90" s="31"/>
      <c r="D90" s="31"/>
      <c r="E90" s="18"/>
      <c r="H90" s="31"/>
      <c r="J90" s="31"/>
      <c r="K90" s="18"/>
      <c r="N90" s="31"/>
      <c r="X90" s="31"/>
      <c r="Z90" s="31"/>
      <c r="AD90" s="31"/>
      <c r="AF90" s="31"/>
      <c r="CI90" s="31"/>
      <c r="CM90" s="31"/>
      <c r="CO90" s="31"/>
      <c r="CT90" s="119"/>
      <c r="DA90" s="120"/>
      <c r="DC90" s="31"/>
      <c r="DG90" s="31"/>
      <c r="DI90" s="31"/>
      <c r="DM90" s="31"/>
      <c r="DN90" s="119"/>
      <c r="DU90" s="121"/>
      <c r="EA90" s="31"/>
      <c r="EC90" s="31"/>
    </row>
    <row r="91" ht="15.75" customHeight="1">
      <c r="B91" s="31"/>
      <c r="D91" s="31"/>
      <c r="E91" s="18"/>
      <c r="H91" s="31"/>
      <c r="J91" s="31"/>
      <c r="K91" s="18"/>
      <c r="N91" s="31"/>
      <c r="X91" s="31"/>
      <c r="Z91" s="31"/>
      <c r="AD91" s="31"/>
      <c r="AF91" s="31"/>
      <c r="CI91" s="31"/>
      <c r="CM91" s="31"/>
      <c r="CO91" s="31"/>
      <c r="CT91" s="119"/>
      <c r="DA91" s="120"/>
      <c r="DC91" s="31"/>
      <c r="DG91" s="31"/>
      <c r="DI91" s="31"/>
      <c r="DM91" s="31"/>
      <c r="DN91" s="119"/>
      <c r="DU91" s="121"/>
      <c r="EA91" s="31"/>
      <c r="EC91" s="31"/>
    </row>
    <row r="92" ht="15.75" customHeight="1">
      <c r="B92" s="31"/>
      <c r="D92" s="31"/>
      <c r="E92" s="18"/>
      <c r="H92" s="31"/>
      <c r="J92" s="31"/>
      <c r="K92" s="18"/>
      <c r="N92" s="31"/>
      <c r="X92" s="31"/>
      <c r="Z92" s="31"/>
      <c r="AD92" s="31"/>
      <c r="AF92" s="31"/>
      <c r="CI92" s="31"/>
      <c r="CM92" s="31"/>
      <c r="CO92" s="31"/>
      <c r="CT92" s="119"/>
      <c r="DA92" s="120"/>
      <c r="DC92" s="31"/>
      <c r="DG92" s="31"/>
      <c r="DI92" s="31"/>
      <c r="DM92" s="31"/>
      <c r="DN92" s="119"/>
      <c r="DU92" s="121"/>
      <c r="EA92" s="31"/>
      <c r="EC92" s="31"/>
    </row>
    <row r="93" ht="15.75" customHeight="1">
      <c r="B93" s="31"/>
      <c r="D93" s="31"/>
      <c r="E93" s="18"/>
      <c r="H93" s="31"/>
      <c r="J93" s="31"/>
      <c r="K93" s="18"/>
      <c r="N93" s="31"/>
      <c r="X93" s="31"/>
      <c r="Z93" s="31"/>
      <c r="AD93" s="31"/>
      <c r="AF93" s="31"/>
      <c r="CI93" s="31"/>
      <c r="CM93" s="31"/>
      <c r="CO93" s="31"/>
      <c r="CT93" s="119"/>
      <c r="DA93" s="120"/>
      <c r="DC93" s="31"/>
      <c r="DG93" s="31"/>
      <c r="DI93" s="31"/>
      <c r="DM93" s="31"/>
      <c r="DN93" s="119"/>
      <c r="DU93" s="121"/>
      <c r="EA93" s="31"/>
      <c r="EC93" s="31"/>
    </row>
    <row r="94" ht="15.75" customHeight="1">
      <c r="B94" s="31"/>
      <c r="D94" s="31"/>
      <c r="E94" s="18"/>
      <c r="H94" s="31"/>
      <c r="J94" s="31"/>
      <c r="K94" s="18"/>
      <c r="N94" s="31"/>
      <c r="X94" s="31"/>
      <c r="Z94" s="31"/>
      <c r="AD94" s="31"/>
      <c r="AF94" s="31"/>
      <c r="CI94" s="31"/>
      <c r="CM94" s="31"/>
      <c r="CO94" s="31"/>
      <c r="CT94" s="119"/>
      <c r="DA94" s="120"/>
      <c r="DC94" s="31"/>
      <c r="DG94" s="31"/>
      <c r="DI94" s="31"/>
      <c r="DM94" s="31"/>
      <c r="DN94" s="119"/>
      <c r="DU94" s="121"/>
      <c r="EA94" s="31"/>
      <c r="EC94" s="31"/>
    </row>
    <row r="95" ht="15.75" customHeight="1">
      <c r="B95" s="31"/>
      <c r="D95" s="31"/>
      <c r="E95" s="18"/>
      <c r="H95" s="31"/>
      <c r="J95" s="31"/>
      <c r="K95" s="18"/>
      <c r="N95" s="31"/>
      <c r="X95" s="31"/>
      <c r="Z95" s="31"/>
      <c r="AD95" s="31"/>
      <c r="AF95" s="31"/>
      <c r="CI95" s="31"/>
      <c r="CM95" s="31"/>
      <c r="CO95" s="31"/>
      <c r="CT95" s="119"/>
      <c r="DA95" s="120"/>
      <c r="DC95" s="31"/>
      <c r="DG95" s="31"/>
      <c r="DI95" s="31"/>
      <c r="DM95" s="31"/>
      <c r="DN95" s="119"/>
      <c r="DU95" s="121"/>
      <c r="EA95" s="31"/>
      <c r="EC95" s="31"/>
    </row>
    <row r="96" ht="15.75" customHeight="1">
      <c r="B96" s="31"/>
      <c r="D96" s="31"/>
      <c r="E96" s="18"/>
      <c r="H96" s="31"/>
      <c r="J96" s="31"/>
      <c r="K96" s="18"/>
      <c r="N96" s="31"/>
      <c r="X96" s="31"/>
      <c r="Z96" s="31"/>
      <c r="AD96" s="31"/>
      <c r="AF96" s="31"/>
      <c r="CI96" s="31"/>
      <c r="CM96" s="31"/>
      <c r="CO96" s="31"/>
      <c r="CT96" s="119"/>
      <c r="DA96" s="120"/>
      <c r="DC96" s="31"/>
      <c r="DG96" s="31"/>
      <c r="DI96" s="31"/>
      <c r="DM96" s="31"/>
      <c r="DN96" s="119"/>
      <c r="DU96" s="121"/>
      <c r="EA96" s="31"/>
      <c r="EC96" s="31"/>
    </row>
    <row r="97" ht="15.75" customHeight="1">
      <c r="B97" s="31"/>
      <c r="D97" s="31"/>
      <c r="E97" s="18"/>
      <c r="H97" s="31"/>
      <c r="J97" s="31"/>
      <c r="K97" s="18"/>
      <c r="N97" s="31"/>
      <c r="X97" s="31"/>
      <c r="Z97" s="31"/>
      <c r="AD97" s="31"/>
      <c r="AF97" s="31"/>
      <c r="CI97" s="31"/>
      <c r="CM97" s="31"/>
      <c r="CO97" s="31"/>
      <c r="CT97" s="119"/>
      <c r="DA97" s="120"/>
      <c r="DC97" s="31"/>
      <c r="DG97" s="31"/>
      <c r="DI97" s="31"/>
      <c r="DM97" s="31"/>
      <c r="DN97" s="119"/>
      <c r="DU97" s="121"/>
      <c r="EA97" s="31"/>
      <c r="EC97" s="31"/>
    </row>
    <row r="98" ht="15.75" customHeight="1">
      <c r="B98" s="31"/>
      <c r="D98" s="31"/>
      <c r="E98" s="18"/>
      <c r="H98" s="31"/>
      <c r="J98" s="31"/>
      <c r="K98" s="18"/>
      <c r="N98" s="31"/>
      <c r="X98" s="31"/>
      <c r="Z98" s="31"/>
      <c r="AD98" s="31"/>
      <c r="AF98" s="31"/>
      <c r="CI98" s="31"/>
      <c r="CM98" s="31"/>
      <c r="CO98" s="31"/>
      <c r="CT98" s="119"/>
      <c r="DA98" s="120"/>
      <c r="DC98" s="31"/>
      <c r="DG98" s="31"/>
      <c r="DI98" s="31"/>
      <c r="DM98" s="31"/>
      <c r="DN98" s="119"/>
      <c r="DU98" s="121"/>
      <c r="EA98" s="31"/>
      <c r="EC98" s="31"/>
    </row>
    <row r="99" ht="15.75" customHeight="1">
      <c r="B99" s="31"/>
      <c r="D99" s="31"/>
      <c r="E99" s="18"/>
      <c r="H99" s="31"/>
      <c r="J99" s="31"/>
      <c r="K99" s="18"/>
      <c r="N99" s="31"/>
      <c r="X99" s="31"/>
      <c r="Z99" s="31"/>
      <c r="AD99" s="31"/>
      <c r="AF99" s="31"/>
      <c r="CI99" s="31"/>
      <c r="CM99" s="31"/>
      <c r="CO99" s="31"/>
      <c r="CT99" s="119"/>
      <c r="DA99" s="120"/>
      <c r="DC99" s="31"/>
      <c r="DG99" s="31"/>
      <c r="DI99" s="31"/>
      <c r="DM99" s="31"/>
      <c r="DN99" s="119"/>
      <c r="DU99" s="121"/>
      <c r="EA99" s="31"/>
      <c r="EC99" s="31"/>
    </row>
    <row r="100" ht="15.75" customHeight="1">
      <c r="B100" s="31"/>
      <c r="D100" s="31"/>
      <c r="E100" s="18"/>
      <c r="H100" s="31"/>
      <c r="J100" s="31"/>
      <c r="K100" s="18"/>
      <c r="N100" s="31"/>
      <c r="X100" s="31"/>
      <c r="Z100" s="31"/>
      <c r="AD100" s="31"/>
      <c r="AF100" s="31"/>
      <c r="CI100" s="31"/>
      <c r="CM100" s="31"/>
      <c r="CO100" s="31"/>
      <c r="CT100" s="119"/>
      <c r="DA100" s="120"/>
      <c r="DC100" s="31"/>
      <c r="DG100" s="31"/>
      <c r="DI100" s="31"/>
      <c r="DM100" s="31"/>
      <c r="DN100" s="119"/>
      <c r="DU100" s="121"/>
      <c r="EA100" s="31"/>
      <c r="EC100" s="31"/>
    </row>
    <row r="101" ht="15.75" customHeight="1">
      <c r="B101" s="31"/>
      <c r="D101" s="31"/>
      <c r="E101" s="18"/>
      <c r="H101" s="31"/>
      <c r="J101" s="31"/>
      <c r="K101" s="18"/>
      <c r="N101" s="31"/>
      <c r="X101" s="31"/>
      <c r="Z101" s="31"/>
      <c r="AD101" s="31"/>
      <c r="AF101" s="31"/>
      <c r="CI101" s="31"/>
      <c r="CM101" s="31"/>
      <c r="CO101" s="31"/>
      <c r="CT101" s="119"/>
      <c r="DA101" s="120"/>
      <c r="DC101" s="31"/>
      <c r="DG101" s="31"/>
      <c r="DI101" s="31"/>
      <c r="DM101" s="31"/>
      <c r="DN101" s="119"/>
      <c r="DU101" s="121"/>
      <c r="EA101" s="31"/>
      <c r="EC101" s="31"/>
    </row>
    <row r="102" ht="15.75" customHeight="1">
      <c r="B102" s="31"/>
      <c r="D102" s="31"/>
      <c r="E102" s="18"/>
      <c r="H102" s="31"/>
      <c r="J102" s="31"/>
      <c r="K102" s="18"/>
      <c r="N102" s="31"/>
      <c r="X102" s="31"/>
      <c r="Z102" s="31"/>
      <c r="AD102" s="31"/>
      <c r="AF102" s="31"/>
      <c r="CI102" s="31"/>
      <c r="CM102" s="31"/>
      <c r="CO102" s="31"/>
      <c r="CT102" s="119"/>
      <c r="DA102" s="120"/>
      <c r="DC102" s="31"/>
      <c r="DG102" s="31"/>
      <c r="DI102" s="31"/>
      <c r="DM102" s="31"/>
      <c r="DN102" s="119"/>
      <c r="DU102" s="121"/>
      <c r="EA102" s="31"/>
      <c r="EC102" s="31"/>
    </row>
    <row r="103" ht="15.75" customHeight="1">
      <c r="B103" s="31"/>
      <c r="D103" s="31"/>
      <c r="E103" s="18"/>
      <c r="H103" s="31"/>
      <c r="J103" s="31"/>
      <c r="K103" s="18"/>
      <c r="N103" s="31"/>
      <c r="X103" s="31"/>
      <c r="Z103" s="31"/>
      <c r="AD103" s="31"/>
      <c r="AF103" s="31"/>
      <c r="CI103" s="31"/>
      <c r="CM103" s="31"/>
      <c r="CO103" s="31"/>
      <c r="CT103" s="119"/>
      <c r="DA103" s="120"/>
      <c r="DC103" s="31"/>
      <c r="DG103" s="31"/>
      <c r="DI103" s="31"/>
      <c r="DM103" s="31"/>
      <c r="DN103" s="119"/>
      <c r="DU103" s="121"/>
      <c r="EA103" s="31"/>
      <c r="EC103" s="31"/>
    </row>
    <row r="104" ht="15.75" customHeight="1">
      <c r="B104" s="31"/>
      <c r="D104" s="31"/>
      <c r="E104" s="18"/>
      <c r="H104" s="31"/>
      <c r="J104" s="31"/>
      <c r="K104" s="18"/>
      <c r="N104" s="31"/>
      <c r="X104" s="31"/>
      <c r="Z104" s="31"/>
      <c r="AD104" s="31"/>
      <c r="AF104" s="31"/>
      <c r="CI104" s="31"/>
      <c r="CM104" s="31"/>
      <c r="CO104" s="31"/>
      <c r="CT104" s="119"/>
      <c r="DA104" s="120"/>
      <c r="DC104" s="31"/>
      <c r="DG104" s="31"/>
      <c r="DI104" s="31"/>
      <c r="DM104" s="31"/>
      <c r="DN104" s="119"/>
      <c r="DU104" s="121"/>
      <c r="EA104" s="31"/>
      <c r="EC104" s="31"/>
    </row>
    <row r="105" ht="15.75" customHeight="1">
      <c r="B105" s="31"/>
      <c r="D105" s="31"/>
      <c r="E105" s="18"/>
      <c r="H105" s="31"/>
      <c r="J105" s="31"/>
      <c r="K105" s="18"/>
      <c r="N105" s="31"/>
      <c r="X105" s="31"/>
      <c r="Z105" s="31"/>
      <c r="AD105" s="31"/>
      <c r="AF105" s="31"/>
      <c r="CI105" s="31"/>
      <c r="CM105" s="31"/>
      <c r="CO105" s="31"/>
      <c r="CT105" s="119"/>
      <c r="DA105" s="120"/>
      <c r="DC105" s="31"/>
      <c r="DG105" s="31"/>
      <c r="DI105" s="31"/>
      <c r="DM105" s="31"/>
      <c r="DN105" s="119"/>
      <c r="DU105" s="121"/>
      <c r="EA105" s="31"/>
      <c r="EC105" s="31"/>
    </row>
    <row r="106" ht="15.75" customHeight="1">
      <c r="B106" s="31"/>
      <c r="D106" s="31"/>
      <c r="E106" s="18"/>
      <c r="H106" s="31"/>
      <c r="J106" s="31"/>
      <c r="K106" s="18"/>
      <c r="N106" s="31"/>
      <c r="X106" s="31"/>
      <c r="Z106" s="31"/>
      <c r="AD106" s="31"/>
      <c r="AF106" s="31"/>
      <c r="CI106" s="31"/>
      <c r="CM106" s="31"/>
      <c r="CO106" s="31"/>
      <c r="CT106" s="119"/>
      <c r="DA106" s="120"/>
      <c r="DC106" s="31"/>
      <c r="DG106" s="31"/>
      <c r="DI106" s="31"/>
      <c r="DM106" s="31"/>
      <c r="DN106" s="119"/>
      <c r="DU106" s="121"/>
      <c r="EA106" s="31"/>
      <c r="EC106" s="31"/>
    </row>
    <row r="107" ht="15.75" customHeight="1">
      <c r="B107" s="31"/>
      <c r="D107" s="31"/>
      <c r="E107" s="18"/>
      <c r="H107" s="31"/>
      <c r="J107" s="31"/>
      <c r="K107" s="18"/>
      <c r="N107" s="31"/>
      <c r="X107" s="31"/>
      <c r="Z107" s="31"/>
      <c r="AD107" s="31"/>
      <c r="AF107" s="31"/>
      <c r="CI107" s="31"/>
      <c r="CM107" s="31"/>
      <c r="CO107" s="31"/>
      <c r="CT107" s="119"/>
      <c r="DA107" s="120"/>
      <c r="DC107" s="31"/>
      <c r="DG107" s="31"/>
      <c r="DI107" s="31"/>
      <c r="DM107" s="31"/>
      <c r="DN107" s="119"/>
      <c r="DU107" s="121"/>
      <c r="EA107" s="31"/>
      <c r="EC107" s="31"/>
    </row>
    <row r="108" ht="15.75" customHeight="1">
      <c r="B108" s="31"/>
      <c r="D108" s="31"/>
      <c r="E108" s="18"/>
      <c r="H108" s="31"/>
      <c r="J108" s="31"/>
      <c r="K108" s="18"/>
      <c r="N108" s="31"/>
      <c r="X108" s="31"/>
      <c r="Z108" s="31"/>
      <c r="AD108" s="31"/>
      <c r="AF108" s="31"/>
      <c r="CI108" s="31"/>
      <c r="CM108" s="31"/>
      <c r="CO108" s="31"/>
      <c r="CT108" s="119"/>
      <c r="DA108" s="120"/>
      <c r="DC108" s="31"/>
      <c r="DG108" s="31"/>
      <c r="DI108" s="31"/>
      <c r="DM108" s="31"/>
      <c r="DN108" s="119"/>
      <c r="DU108" s="121"/>
      <c r="EA108" s="31"/>
      <c r="EC108" s="31"/>
    </row>
    <row r="109" ht="15.75" customHeight="1">
      <c r="B109" s="31"/>
      <c r="D109" s="31"/>
      <c r="E109" s="18"/>
      <c r="H109" s="31"/>
      <c r="J109" s="31"/>
      <c r="K109" s="18"/>
      <c r="N109" s="31"/>
      <c r="X109" s="31"/>
      <c r="Z109" s="31"/>
      <c r="AD109" s="31"/>
      <c r="AF109" s="31"/>
      <c r="CI109" s="31"/>
      <c r="CM109" s="31"/>
      <c r="CO109" s="31"/>
      <c r="CT109" s="119"/>
      <c r="DA109" s="120"/>
      <c r="DC109" s="31"/>
      <c r="DG109" s="31"/>
      <c r="DI109" s="31"/>
      <c r="DM109" s="31"/>
      <c r="DN109" s="119"/>
      <c r="DU109" s="121"/>
      <c r="EA109" s="31"/>
      <c r="EC109" s="31"/>
    </row>
    <row r="110" ht="15.75" customHeight="1">
      <c r="B110" s="31"/>
      <c r="D110" s="31"/>
      <c r="E110" s="18"/>
      <c r="H110" s="31"/>
      <c r="J110" s="31"/>
      <c r="K110" s="18"/>
      <c r="N110" s="31"/>
      <c r="X110" s="31"/>
      <c r="Z110" s="31"/>
      <c r="AD110" s="31"/>
      <c r="AF110" s="31"/>
      <c r="CI110" s="31"/>
      <c r="CM110" s="31"/>
      <c r="CO110" s="31"/>
      <c r="CT110" s="119"/>
      <c r="DA110" s="120"/>
      <c r="DC110" s="31"/>
      <c r="DG110" s="31"/>
      <c r="DI110" s="31"/>
      <c r="DM110" s="31"/>
      <c r="DN110" s="119"/>
      <c r="DU110" s="121"/>
      <c r="EA110" s="31"/>
      <c r="EC110" s="31"/>
    </row>
    <row r="111" ht="15.75" customHeight="1">
      <c r="B111" s="31"/>
      <c r="D111" s="31"/>
      <c r="E111" s="18"/>
      <c r="H111" s="31"/>
      <c r="J111" s="31"/>
      <c r="K111" s="18"/>
      <c r="N111" s="31"/>
      <c r="X111" s="31"/>
      <c r="Z111" s="31"/>
      <c r="AD111" s="31"/>
      <c r="AF111" s="31"/>
      <c r="CI111" s="31"/>
      <c r="CM111" s="31"/>
      <c r="CO111" s="31"/>
      <c r="CT111" s="119"/>
      <c r="DA111" s="120"/>
      <c r="DC111" s="31"/>
      <c r="DG111" s="31"/>
      <c r="DI111" s="31"/>
      <c r="DM111" s="31"/>
      <c r="DN111" s="119"/>
      <c r="DU111" s="121"/>
      <c r="EA111" s="31"/>
      <c r="EC111" s="31"/>
    </row>
    <row r="112" ht="15.75" customHeight="1">
      <c r="B112" s="31"/>
      <c r="D112" s="31"/>
      <c r="E112" s="18"/>
      <c r="H112" s="31"/>
      <c r="J112" s="31"/>
      <c r="K112" s="18"/>
      <c r="N112" s="31"/>
      <c r="X112" s="31"/>
      <c r="Z112" s="31"/>
      <c r="AD112" s="31"/>
      <c r="AF112" s="31"/>
      <c r="CI112" s="31"/>
      <c r="CM112" s="31"/>
      <c r="CO112" s="31"/>
      <c r="CT112" s="119"/>
      <c r="DA112" s="120"/>
      <c r="DC112" s="31"/>
      <c r="DG112" s="31"/>
      <c r="DI112" s="31"/>
      <c r="DM112" s="31"/>
      <c r="DN112" s="119"/>
      <c r="DU112" s="121"/>
      <c r="EA112" s="31"/>
      <c r="EC112" s="31"/>
    </row>
    <row r="113" ht="15.75" customHeight="1">
      <c r="B113" s="31"/>
      <c r="D113" s="31"/>
      <c r="E113" s="18"/>
      <c r="H113" s="31"/>
      <c r="J113" s="31"/>
      <c r="K113" s="18"/>
      <c r="N113" s="31"/>
      <c r="X113" s="31"/>
      <c r="Z113" s="31"/>
      <c r="AD113" s="31"/>
      <c r="AF113" s="31"/>
      <c r="CI113" s="31"/>
      <c r="CM113" s="31"/>
      <c r="CO113" s="31"/>
      <c r="CT113" s="119"/>
      <c r="DA113" s="120"/>
      <c r="DC113" s="31"/>
      <c r="DG113" s="31"/>
      <c r="DI113" s="31"/>
      <c r="DM113" s="31"/>
      <c r="DN113" s="119"/>
      <c r="DU113" s="121"/>
      <c r="EA113" s="31"/>
      <c r="EC113" s="31"/>
    </row>
    <row r="114" ht="15.75" customHeight="1">
      <c r="B114" s="31"/>
      <c r="D114" s="31"/>
      <c r="E114" s="18"/>
      <c r="H114" s="31"/>
      <c r="J114" s="31"/>
      <c r="K114" s="18"/>
      <c r="N114" s="31"/>
      <c r="X114" s="31"/>
      <c r="Z114" s="31"/>
      <c r="AD114" s="31"/>
      <c r="AF114" s="31"/>
      <c r="CI114" s="31"/>
      <c r="CM114" s="31"/>
      <c r="CO114" s="31"/>
      <c r="CT114" s="119"/>
      <c r="DA114" s="120"/>
      <c r="DC114" s="31"/>
      <c r="DG114" s="31"/>
      <c r="DI114" s="31"/>
      <c r="DM114" s="31"/>
      <c r="DN114" s="119"/>
      <c r="DU114" s="121"/>
      <c r="EA114" s="31"/>
      <c r="EC114" s="31"/>
    </row>
    <row r="115" ht="15.75" customHeight="1">
      <c r="B115" s="31"/>
      <c r="D115" s="31"/>
      <c r="E115" s="18"/>
      <c r="H115" s="31"/>
      <c r="J115" s="31"/>
      <c r="K115" s="18"/>
      <c r="N115" s="31"/>
      <c r="X115" s="31"/>
      <c r="Z115" s="31"/>
      <c r="AD115" s="31"/>
      <c r="AF115" s="31"/>
      <c r="CI115" s="31"/>
      <c r="CM115" s="31"/>
      <c r="CO115" s="31"/>
      <c r="CT115" s="119"/>
      <c r="DA115" s="120"/>
      <c r="DC115" s="31"/>
      <c r="DG115" s="31"/>
      <c r="DI115" s="31"/>
      <c r="DM115" s="31"/>
      <c r="DN115" s="119"/>
      <c r="DU115" s="121"/>
      <c r="EA115" s="31"/>
      <c r="EC115" s="31"/>
    </row>
    <row r="116" ht="15.75" customHeight="1">
      <c r="B116" s="31"/>
      <c r="D116" s="31"/>
      <c r="E116" s="18"/>
      <c r="H116" s="31"/>
      <c r="J116" s="31"/>
      <c r="K116" s="18"/>
      <c r="N116" s="31"/>
      <c r="X116" s="31"/>
      <c r="Z116" s="31"/>
      <c r="AD116" s="31"/>
      <c r="AF116" s="31"/>
      <c r="CI116" s="31"/>
      <c r="CM116" s="31"/>
      <c r="CO116" s="31"/>
      <c r="CT116" s="119"/>
      <c r="DA116" s="120"/>
      <c r="DC116" s="31"/>
      <c r="DG116" s="31"/>
      <c r="DI116" s="31"/>
      <c r="DM116" s="31"/>
      <c r="DN116" s="119"/>
      <c r="DU116" s="121"/>
      <c r="EA116" s="31"/>
      <c r="EC116" s="31"/>
    </row>
    <row r="117" ht="15.75" customHeight="1">
      <c r="B117" s="31"/>
      <c r="D117" s="31"/>
      <c r="E117" s="18"/>
      <c r="H117" s="31"/>
      <c r="J117" s="31"/>
      <c r="K117" s="18"/>
      <c r="N117" s="31"/>
      <c r="X117" s="31"/>
      <c r="Z117" s="31"/>
      <c r="AD117" s="31"/>
      <c r="AF117" s="31"/>
      <c r="CI117" s="31"/>
      <c r="CM117" s="31"/>
      <c r="CO117" s="31"/>
      <c r="CT117" s="119"/>
      <c r="DA117" s="120"/>
      <c r="DC117" s="31"/>
      <c r="DG117" s="31"/>
      <c r="DI117" s="31"/>
      <c r="DM117" s="31"/>
      <c r="DN117" s="119"/>
      <c r="DU117" s="121"/>
      <c r="EA117" s="31"/>
      <c r="EC117" s="31"/>
    </row>
    <row r="118" ht="15.75" customHeight="1">
      <c r="B118" s="31"/>
      <c r="D118" s="31"/>
      <c r="E118" s="18"/>
      <c r="H118" s="31"/>
      <c r="J118" s="31"/>
      <c r="K118" s="18"/>
      <c r="N118" s="31"/>
      <c r="X118" s="31"/>
      <c r="Z118" s="31"/>
      <c r="AD118" s="31"/>
      <c r="AF118" s="31"/>
      <c r="CI118" s="31"/>
      <c r="CM118" s="31"/>
      <c r="CO118" s="31"/>
      <c r="CT118" s="119"/>
      <c r="DA118" s="120"/>
      <c r="DC118" s="31"/>
      <c r="DG118" s="31"/>
      <c r="DI118" s="31"/>
      <c r="DM118" s="31"/>
      <c r="DN118" s="119"/>
      <c r="DU118" s="121"/>
      <c r="EA118" s="31"/>
      <c r="EC118" s="31"/>
    </row>
    <row r="119" ht="15.75" customHeight="1">
      <c r="B119" s="31"/>
      <c r="D119" s="31"/>
      <c r="E119" s="18"/>
      <c r="H119" s="31"/>
      <c r="J119" s="31"/>
      <c r="K119" s="18"/>
      <c r="N119" s="31"/>
      <c r="X119" s="31"/>
      <c r="Z119" s="31"/>
      <c r="AD119" s="31"/>
      <c r="AF119" s="31"/>
      <c r="CI119" s="31"/>
      <c r="CM119" s="31"/>
      <c r="CO119" s="31"/>
      <c r="CT119" s="119"/>
      <c r="DA119" s="120"/>
      <c r="DC119" s="31"/>
      <c r="DG119" s="31"/>
      <c r="DI119" s="31"/>
      <c r="DM119" s="31"/>
      <c r="DN119" s="119"/>
      <c r="DU119" s="121"/>
      <c r="EA119" s="31"/>
      <c r="EC119" s="31"/>
    </row>
    <row r="120" ht="15.75" customHeight="1">
      <c r="B120" s="31"/>
      <c r="D120" s="31"/>
      <c r="E120" s="18"/>
      <c r="H120" s="31"/>
      <c r="J120" s="31"/>
      <c r="K120" s="18"/>
      <c r="N120" s="31"/>
      <c r="X120" s="31"/>
      <c r="Z120" s="31"/>
      <c r="AD120" s="31"/>
      <c r="AF120" s="31"/>
      <c r="CI120" s="31"/>
      <c r="CM120" s="31"/>
      <c r="CO120" s="31"/>
      <c r="CT120" s="119"/>
      <c r="DA120" s="120"/>
      <c r="DC120" s="31"/>
      <c r="DG120" s="31"/>
      <c r="DI120" s="31"/>
      <c r="DM120" s="31"/>
      <c r="DN120" s="119"/>
      <c r="DU120" s="121"/>
      <c r="EA120" s="31"/>
      <c r="EC120" s="31"/>
    </row>
    <row r="121" ht="15.75" customHeight="1">
      <c r="B121" s="31"/>
      <c r="D121" s="31"/>
      <c r="E121" s="18"/>
      <c r="H121" s="31"/>
      <c r="J121" s="31"/>
      <c r="K121" s="18"/>
      <c r="N121" s="31"/>
      <c r="X121" s="31"/>
      <c r="Z121" s="31"/>
      <c r="AD121" s="31"/>
      <c r="AF121" s="31"/>
      <c r="CI121" s="31"/>
      <c r="CM121" s="31"/>
      <c r="CO121" s="31"/>
      <c r="CT121" s="119"/>
      <c r="DA121" s="120"/>
      <c r="DC121" s="31"/>
      <c r="DG121" s="31"/>
      <c r="DI121" s="31"/>
      <c r="DM121" s="31"/>
      <c r="DN121" s="119"/>
      <c r="DU121" s="121"/>
      <c r="EA121" s="31"/>
      <c r="EC121" s="31"/>
    </row>
    <row r="122" ht="15.75" customHeight="1">
      <c r="B122" s="31"/>
      <c r="D122" s="31"/>
      <c r="E122" s="18"/>
      <c r="H122" s="31"/>
      <c r="J122" s="31"/>
      <c r="K122" s="18"/>
      <c r="N122" s="31"/>
      <c r="X122" s="31"/>
      <c r="Z122" s="31"/>
      <c r="AD122" s="31"/>
      <c r="AF122" s="31"/>
      <c r="CI122" s="31"/>
      <c r="CM122" s="31"/>
      <c r="CO122" s="31"/>
      <c r="CT122" s="119"/>
      <c r="DA122" s="120"/>
      <c r="DC122" s="31"/>
      <c r="DG122" s="31"/>
      <c r="DI122" s="31"/>
      <c r="DM122" s="31"/>
      <c r="DN122" s="119"/>
      <c r="DU122" s="121"/>
      <c r="EA122" s="31"/>
      <c r="EC122" s="31"/>
    </row>
    <row r="123" ht="15.75" customHeight="1">
      <c r="B123" s="31"/>
      <c r="D123" s="31"/>
      <c r="E123" s="18"/>
      <c r="H123" s="31"/>
      <c r="J123" s="31"/>
      <c r="K123" s="18"/>
      <c r="N123" s="31"/>
      <c r="X123" s="31"/>
      <c r="Z123" s="31"/>
      <c r="AD123" s="31"/>
      <c r="AF123" s="31"/>
      <c r="CI123" s="31"/>
      <c r="CM123" s="31"/>
      <c r="CO123" s="31"/>
      <c r="CT123" s="119"/>
      <c r="DA123" s="120"/>
      <c r="DC123" s="31"/>
      <c r="DG123" s="31"/>
      <c r="DI123" s="31"/>
      <c r="DM123" s="31"/>
      <c r="DN123" s="119"/>
      <c r="DU123" s="121"/>
      <c r="EA123" s="31"/>
      <c r="EC123" s="31"/>
    </row>
    <row r="124" ht="15.75" customHeight="1">
      <c r="B124" s="31"/>
      <c r="D124" s="31"/>
      <c r="E124" s="18"/>
      <c r="H124" s="31"/>
      <c r="J124" s="31"/>
      <c r="K124" s="18"/>
      <c r="N124" s="31"/>
      <c r="X124" s="31"/>
      <c r="Z124" s="31"/>
      <c r="AD124" s="31"/>
      <c r="AF124" s="31"/>
      <c r="CI124" s="31"/>
      <c r="CM124" s="31"/>
      <c r="CO124" s="31"/>
      <c r="CT124" s="119"/>
      <c r="DA124" s="120"/>
      <c r="DC124" s="31"/>
      <c r="DG124" s="31"/>
      <c r="DI124" s="31"/>
      <c r="DM124" s="31"/>
      <c r="DN124" s="119"/>
      <c r="DU124" s="121"/>
      <c r="EA124" s="31"/>
      <c r="EC124" s="31"/>
    </row>
    <row r="125" ht="15.75" customHeight="1">
      <c r="B125" s="31"/>
      <c r="D125" s="31"/>
      <c r="E125" s="18"/>
      <c r="H125" s="31"/>
      <c r="J125" s="31"/>
      <c r="K125" s="18"/>
      <c r="N125" s="31"/>
      <c r="X125" s="31"/>
      <c r="Z125" s="31"/>
      <c r="AD125" s="31"/>
      <c r="AF125" s="31"/>
      <c r="CI125" s="31"/>
      <c r="CM125" s="31"/>
      <c r="CO125" s="31"/>
      <c r="CT125" s="119"/>
      <c r="DA125" s="120"/>
      <c r="DC125" s="31"/>
      <c r="DG125" s="31"/>
      <c r="DI125" s="31"/>
      <c r="DM125" s="31"/>
      <c r="DN125" s="119"/>
      <c r="DU125" s="121"/>
      <c r="EA125" s="31"/>
      <c r="EC125" s="31"/>
    </row>
    <row r="126" ht="15.75" customHeight="1">
      <c r="B126" s="31"/>
      <c r="D126" s="31"/>
      <c r="E126" s="18"/>
      <c r="H126" s="31"/>
      <c r="J126" s="31"/>
      <c r="K126" s="18"/>
      <c r="N126" s="31"/>
      <c r="X126" s="31"/>
      <c r="Z126" s="31"/>
      <c r="AD126" s="31"/>
      <c r="AF126" s="31"/>
      <c r="CI126" s="31"/>
      <c r="CM126" s="31"/>
      <c r="CO126" s="31"/>
      <c r="CT126" s="119"/>
      <c r="DA126" s="120"/>
      <c r="DC126" s="31"/>
      <c r="DG126" s="31"/>
      <c r="DI126" s="31"/>
      <c r="DM126" s="31"/>
      <c r="DN126" s="119"/>
      <c r="DU126" s="121"/>
      <c r="EA126" s="31"/>
      <c r="EC126" s="31"/>
    </row>
    <row r="127" ht="15.75" customHeight="1">
      <c r="B127" s="31"/>
      <c r="D127" s="31"/>
      <c r="E127" s="18"/>
      <c r="H127" s="31"/>
      <c r="J127" s="31"/>
      <c r="K127" s="18"/>
      <c r="N127" s="31"/>
      <c r="X127" s="31"/>
      <c r="Z127" s="31"/>
      <c r="AD127" s="31"/>
      <c r="AF127" s="31"/>
      <c r="CI127" s="31"/>
      <c r="CM127" s="31"/>
      <c r="CO127" s="31"/>
      <c r="CT127" s="119"/>
      <c r="DA127" s="120"/>
      <c r="DC127" s="31"/>
      <c r="DG127" s="31"/>
      <c r="DI127" s="31"/>
      <c r="DM127" s="31"/>
      <c r="DN127" s="119"/>
      <c r="DU127" s="121"/>
      <c r="EA127" s="31"/>
      <c r="EC127" s="31"/>
    </row>
    <row r="128" ht="15.75" customHeight="1">
      <c r="B128" s="31"/>
      <c r="D128" s="31"/>
      <c r="E128" s="18"/>
      <c r="H128" s="31"/>
      <c r="J128" s="31"/>
      <c r="K128" s="18"/>
      <c r="N128" s="31"/>
      <c r="X128" s="31"/>
      <c r="Z128" s="31"/>
      <c r="AD128" s="31"/>
      <c r="AF128" s="31"/>
      <c r="CI128" s="31"/>
      <c r="CM128" s="31"/>
      <c r="CO128" s="31"/>
      <c r="CT128" s="119"/>
      <c r="DA128" s="120"/>
      <c r="DC128" s="31"/>
      <c r="DG128" s="31"/>
      <c r="DI128" s="31"/>
      <c r="DM128" s="31"/>
      <c r="DN128" s="119"/>
      <c r="DU128" s="121"/>
      <c r="EA128" s="31"/>
      <c r="EC128" s="31"/>
    </row>
    <row r="129" ht="15.75" customHeight="1">
      <c r="B129" s="31"/>
      <c r="D129" s="31"/>
      <c r="E129" s="18"/>
      <c r="H129" s="31"/>
      <c r="J129" s="31"/>
      <c r="K129" s="18"/>
      <c r="N129" s="31"/>
      <c r="X129" s="31"/>
      <c r="Z129" s="31"/>
      <c r="AD129" s="31"/>
      <c r="AF129" s="31"/>
      <c r="CI129" s="31"/>
      <c r="CM129" s="31"/>
      <c r="CO129" s="31"/>
      <c r="CT129" s="119"/>
      <c r="DA129" s="120"/>
      <c r="DC129" s="31"/>
      <c r="DG129" s="31"/>
      <c r="DI129" s="31"/>
      <c r="DM129" s="31"/>
      <c r="DN129" s="119"/>
      <c r="DU129" s="121"/>
      <c r="EA129" s="31"/>
      <c r="EC129" s="31"/>
    </row>
    <row r="130" ht="15.75" customHeight="1">
      <c r="B130" s="31"/>
      <c r="D130" s="31"/>
      <c r="E130" s="18"/>
      <c r="H130" s="31"/>
      <c r="J130" s="31"/>
      <c r="K130" s="18"/>
      <c r="N130" s="31"/>
      <c r="X130" s="31"/>
      <c r="Z130" s="31"/>
      <c r="AD130" s="31"/>
      <c r="AF130" s="31"/>
      <c r="CI130" s="31"/>
      <c r="CM130" s="31"/>
      <c r="CO130" s="31"/>
      <c r="CT130" s="119"/>
      <c r="DA130" s="120"/>
      <c r="DC130" s="31"/>
      <c r="DG130" s="31"/>
      <c r="DI130" s="31"/>
      <c r="DM130" s="31"/>
      <c r="DN130" s="119"/>
      <c r="DU130" s="121"/>
      <c r="EA130" s="31"/>
      <c r="EC130" s="31"/>
    </row>
    <row r="131" ht="15.75" customHeight="1">
      <c r="B131" s="31"/>
      <c r="D131" s="31"/>
      <c r="E131" s="18"/>
      <c r="H131" s="31"/>
      <c r="J131" s="31"/>
      <c r="K131" s="18"/>
      <c r="N131" s="31"/>
      <c r="X131" s="31"/>
      <c r="Z131" s="31"/>
      <c r="AD131" s="31"/>
      <c r="AF131" s="31"/>
      <c r="CI131" s="31"/>
      <c r="CM131" s="31"/>
      <c r="CO131" s="31"/>
      <c r="CT131" s="119"/>
      <c r="DA131" s="120"/>
      <c r="DC131" s="31"/>
      <c r="DG131" s="31"/>
      <c r="DI131" s="31"/>
      <c r="DM131" s="31"/>
      <c r="DN131" s="119"/>
      <c r="DU131" s="121"/>
      <c r="EA131" s="31"/>
      <c r="EC131" s="31"/>
    </row>
    <row r="132" ht="15.75" customHeight="1">
      <c r="B132" s="31"/>
      <c r="D132" s="31"/>
      <c r="E132" s="18"/>
      <c r="H132" s="31"/>
      <c r="J132" s="31"/>
      <c r="K132" s="18"/>
      <c r="N132" s="31"/>
      <c r="X132" s="31"/>
      <c r="Z132" s="31"/>
      <c r="AD132" s="31"/>
      <c r="AF132" s="31"/>
      <c r="CI132" s="31"/>
      <c r="CM132" s="31"/>
      <c r="CO132" s="31"/>
      <c r="CT132" s="119"/>
      <c r="DA132" s="120"/>
      <c r="DC132" s="31"/>
      <c r="DG132" s="31"/>
      <c r="DI132" s="31"/>
      <c r="DM132" s="31"/>
      <c r="DN132" s="119"/>
      <c r="DU132" s="121"/>
      <c r="EA132" s="31"/>
      <c r="EC132" s="31"/>
    </row>
    <row r="133" ht="15.75" customHeight="1">
      <c r="B133" s="31"/>
      <c r="D133" s="31"/>
      <c r="E133" s="18"/>
      <c r="H133" s="31"/>
      <c r="J133" s="31"/>
      <c r="K133" s="18"/>
      <c r="N133" s="31"/>
      <c r="X133" s="31"/>
      <c r="Z133" s="31"/>
      <c r="AD133" s="31"/>
      <c r="AF133" s="31"/>
      <c r="CI133" s="31"/>
      <c r="CM133" s="31"/>
      <c r="CO133" s="31"/>
      <c r="CT133" s="119"/>
      <c r="DA133" s="120"/>
      <c r="DC133" s="31"/>
      <c r="DG133" s="31"/>
      <c r="DI133" s="31"/>
      <c r="DM133" s="31"/>
      <c r="DN133" s="119"/>
      <c r="DU133" s="121"/>
      <c r="EA133" s="31"/>
      <c r="EC133" s="31"/>
    </row>
    <row r="134" ht="15.75" customHeight="1">
      <c r="B134" s="31"/>
      <c r="D134" s="31"/>
      <c r="E134" s="18"/>
      <c r="H134" s="31"/>
      <c r="J134" s="31"/>
      <c r="K134" s="18"/>
      <c r="N134" s="31"/>
      <c r="X134" s="31"/>
      <c r="Z134" s="31"/>
      <c r="AD134" s="31"/>
      <c r="AF134" s="31"/>
      <c r="CI134" s="31"/>
      <c r="CM134" s="31"/>
      <c r="CO134" s="31"/>
      <c r="CT134" s="119"/>
      <c r="DA134" s="120"/>
      <c r="DC134" s="31"/>
      <c r="DG134" s="31"/>
      <c r="DI134" s="31"/>
      <c r="DM134" s="31"/>
      <c r="DN134" s="119"/>
      <c r="DU134" s="121"/>
      <c r="EA134" s="31"/>
      <c r="EC134" s="31"/>
    </row>
    <row r="135" ht="15.75" customHeight="1">
      <c r="B135" s="31"/>
      <c r="D135" s="31"/>
      <c r="E135" s="18"/>
      <c r="H135" s="31"/>
      <c r="J135" s="31"/>
      <c r="K135" s="18"/>
      <c r="N135" s="31"/>
      <c r="X135" s="31"/>
      <c r="Z135" s="31"/>
      <c r="AD135" s="31"/>
      <c r="AF135" s="31"/>
      <c r="CI135" s="31"/>
      <c r="CM135" s="31"/>
      <c r="CO135" s="31"/>
      <c r="CT135" s="119"/>
      <c r="DA135" s="120"/>
      <c r="DC135" s="31"/>
      <c r="DG135" s="31"/>
      <c r="DI135" s="31"/>
      <c r="DM135" s="31"/>
      <c r="DN135" s="119"/>
      <c r="DU135" s="121"/>
      <c r="EA135" s="31"/>
      <c r="EC135" s="31"/>
    </row>
    <row r="136" ht="15.75" customHeight="1">
      <c r="B136" s="31"/>
      <c r="D136" s="31"/>
      <c r="E136" s="18"/>
      <c r="H136" s="31"/>
      <c r="J136" s="31"/>
      <c r="K136" s="18"/>
      <c r="N136" s="31"/>
      <c r="X136" s="31"/>
      <c r="Z136" s="31"/>
      <c r="AD136" s="31"/>
      <c r="AF136" s="31"/>
      <c r="CI136" s="31"/>
      <c r="CM136" s="31"/>
      <c r="CO136" s="31"/>
      <c r="CT136" s="119"/>
      <c r="DA136" s="120"/>
      <c r="DC136" s="31"/>
      <c r="DG136" s="31"/>
      <c r="DI136" s="31"/>
      <c r="DM136" s="31"/>
      <c r="DN136" s="119"/>
      <c r="DU136" s="121"/>
      <c r="EA136" s="31"/>
      <c r="EC136" s="31"/>
    </row>
    <row r="137" ht="15.75" customHeight="1">
      <c r="B137" s="31"/>
      <c r="D137" s="31"/>
      <c r="E137" s="18"/>
      <c r="H137" s="31"/>
      <c r="J137" s="31"/>
      <c r="K137" s="18"/>
      <c r="N137" s="31"/>
      <c r="X137" s="31"/>
      <c r="Z137" s="31"/>
      <c r="AD137" s="31"/>
      <c r="AF137" s="31"/>
      <c r="CI137" s="31"/>
      <c r="CM137" s="31"/>
      <c r="CO137" s="31"/>
      <c r="CT137" s="119"/>
      <c r="DA137" s="120"/>
      <c r="DC137" s="31"/>
      <c r="DG137" s="31"/>
      <c r="DI137" s="31"/>
      <c r="DM137" s="31"/>
      <c r="DN137" s="119"/>
      <c r="DU137" s="121"/>
      <c r="EA137" s="31"/>
      <c r="EC137" s="31"/>
    </row>
    <row r="138" ht="15.75" customHeight="1">
      <c r="B138" s="31"/>
      <c r="D138" s="31"/>
      <c r="E138" s="18"/>
      <c r="H138" s="31"/>
      <c r="J138" s="31"/>
      <c r="K138" s="18"/>
      <c r="N138" s="31"/>
      <c r="X138" s="31"/>
      <c r="Z138" s="31"/>
      <c r="AD138" s="31"/>
      <c r="AF138" s="31"/>
      <c r="CI138" s="31"/>
      <c r="CM138" s="31"/>
      <c r="CO138" s="31"/>
      <c r="CT138" s="119"/>
      <c r="DA138" s="120"/>
      <c r="DC138" s="31"/>
      <c r="DG138" s="31"/>
      <c r="DI138" s="31"/>
      <c r="DM138" s="31"/>
      <c r="DN138" s="119"/>
      <c r="DU138" s="121"/>
      <c r="EA138" s="31"/>
      <c r="EC138" s="31"/>
    </row>
    <row r="139" ht="15.75" customHeight="1">
      <c r="B139" s="31"/>
      <c r="D139" s="31"/>
      <c r="E139" s="18"/>
      <c r="H139" s="31"/>
      <c r="J139" s="31"/>
      <c r="K139" s="18"/>
      <c r="N139" s="31"/>
      <c r="X139" s="31"/>
      <c r="Z139" s="31"/>
      <c r="AD139" s="31"/>
      <c r="AF139" s="31"/>
      <c r="CI139" s="31"/>
      <c r="CM139" s="31"/>
      <c r="CO139" s="31"/>
      <c r="CT139" s="119"/>
      <c r="DA139" s="120"/>
      <c r="DC139" s="31"/>
      <c r="DG139" s="31"/>
      <c r="DI139" s="31"/>
      <c r="DM139" s="31"/>
      <c r="DN139" s="119"/>
      <c r="DU139" s="121"/>
      <c r="EA139" s="31"/>
      <c r="EC139" s="31"/>
    </row>
    <row r="140" ht="15.75" customHeight="1">
      <c r="B140" s="31"/>
      <c r="D140" s="31"/>
      <c r="E140" s="18"/>
      <c r="H140" s="31"/>
      <c r="J140" s="31"/>
      <c r="K140" s="18"/>
      <c r="N140" s="31"/>
      <c r="X140" s="31"/>
      <c r="Z140" s="31"/>
      <c r="AD140" s="31"/>
      <c r="AF140" s="31"/>
      <c r="CI140" s="31"/>
      <c r="CM140" s="31"/>
      <c r="CO140" s="31"/>
      <c r="CT140" s="119"/>
      <c r="DA140" s="120"/>
      <c r="DC140" s="31"/>
      <c r="DG140" s="31"/>
      <c r="DI140" s="31"/>
      <c r="DM140" s="31"/>
      <c r="DN140" s="119"/>
      <c r="DU140" s="121"/>
      <c r="EA140" s="31"/>
      <c r="EC140" s="31"/>
    </row>
    <row r="141" ht="15.75" customHeight="1">
      <c r="B141" s="31"/>
      <c r="D141" s="31"/>
      <c r="E141" s="18"/>
      <c r="H141" s="31"/>
      <c r="J141" s="31"/>
      <c r="K141" s="18"/>
      <c r="N141" s="31"/>
      <c r="X141" s="31"/>
      <c r="Z141" s="31"/>
      <c r="AD141" s="31"/>
      <c r="AF141" s="31"/>
      <c r="CI141" s="31"/>
      <c r="CM141" s="31"/>
      <c r="CO141" s="31"/>
      <c r="CT141" s="119"/>
      <c r="DA141" s="120"/>
      <c r="DC141" s="31"/>
      <c r="DG141" s="31"/>
      <c r="DI141" s="31"/>
      <c r="DM141" s="31"/>
      <c r="DN141" s="119"/>
      <c r="DU141" s="121"/>
      <c r="EA141" s="31"/>
      <c r="EC141" s="31"/>
    </row>
    <row r="142" ht="15.75" customHeight="1">
      <c r="B142" s="31"/>
      <c r="D142" s="31"/>
      <c r="E142" s="18"/>
      <c r="H142" s="31"/>
      <c r="J142" s="31"/>
      <c r="K142" s="18"/>
      <c r="N142" s="31"/>
      <c r="X142" s="31"/>
      <c r="Z142" s="31"/>
      <c r="AD142" s="31"/>
      <c r="AF142" s="31"/>
      <c r="CI142" s="31"/>
      <c r="CM142" s="31"/>
      <c r="CO142" s="31"/>
      <c r="CT142" s="119"/>
      <c r="DA142" s="120"/>
      <c r="DC142" s="31"/>
      <c r="DG142" s="31"/>
      <c r="DI142" s="31"/>
      <c r="DM142" s="31"/>
      <c r="DN142" s="119"/>
      <c r="DU142" s="121"/>
      <c r="EA142" s="31"/>
      <c r="EC142" s="31"/>
    </row>
    <row r="143" ht="15.75" customHeight="1">
      <c r="B143" s="31"/>
      <c r="D143" s="31"/>
      <c r="E143" s="18"/>
      <c r="H143" s="31"/>
      <c r="J143" s="31"/>
      <c r="K143" s="18"/>
      <c r="N143" s="31"/>
      <c r="X143" s="31"/>
      <c r="Z143" s="31"/>
      <c r="AD143" s="31"/>
      <c r="AF143" s="31"/>
      <c r="CI143" s="31"/>
      <c r="CM143" s="31"/>
      <c r="CO143" s="31"/>
      <c r="CT143" s="119"/>
      <c r="DA143" s="120"/>
      <c r="DC143" s="31"/>
      <c r="DG143" s="31"/>
      <c r="DI143" s="31"/>
      <c r="DM143" s="31"/>
      <c r="DN143" s="119"/>
      <c r="DU143" s="121"/>
      <c r="EA143" s="31"/>
      <c r="EC143" s="31"/>
    </row>
    <row r="144" ht="15.75" customHeight="1">
      <c r="B144" s="31"/>
      <c r="D144" s="31"/>
      <c r="E144" s="18"/>
      <c r="H144" s="31"/>
      <c r="J144" s="31"/>
      <c r="K144" s="18"/>
      <c r="N144" s="31"/>
      <c r="X144" s="31"/>
      <c r="Z144" s="31"/>
      <c r="AD144" s="31"/>
      <c r="AF144" s="31"/>
      <c r="CI144" s="31"/>
      <c r="CM144" s="31"/>
      <c r="CO144" s="31"/>
      <c r="CT144" s="119"/>
      <c r="DA144" s="120"/>
      <c r="DC144" s="31"/>
      <c r="DG144" s="31"/>
      <c r="DI144" s="31"/>
      <c r="DM144" s="31"/>
      <c r="DN144" s="119"/>
      <c r="DU144" s="121"/>
      <c r="EA144" s="31"/>
      <c r="EC144" s="31"/>
    </row>
    <row r="145" ht="15.75" customHeight="1">
      <c r="B145" s="31"/>
      <c r="D145" s="31"/>
      <c r="E145" s="18"/>
      <c r="H145" s="31"/>
      <c r="J145" s="31"/>
      <c r="K145" s="18"/>
      <c r="N145" s="31"/>
      <c r="X145" s="31"/>
      <c r="Z145" s="31"/>
      <c r="AD145" s="31"/>
      <c r="AF145" s="31"/>
      <c r="CI145" s="31"/>
      <c r="CM145" s="31"/>
      <c r="CO145" s="31"/>
      <c r="CT145" s="119"/>
      <c r="DA145" s="120"/>
      <c r="DC145" s="31"/>
      <c r="DG145" s="31"/>
      <c r="DI145" s="31"/>
      <c r="DM145" s="31"/>
      <c r="DN145" s="119"/>
      <c r="DU145" s="121"/>
      <c r="EA145" s="31"/>
      <c r="EC145" s="31"/>
    </row>
    <row r="146" ht="15.75" customHeight="1">
      <c r="B146" s="31"/>
      <c r="D146" s="31"/>
      <c r="E146" s="18"/>
      <c r="H146" s="31"/>
      <c r="J146" s="31"/>
      <c r="K146" s="18"/>
      <c r="N146" s="31"/>
      <c r="X146" s="31"/>
      <c r="Z146" s="31"/>
      <c r="AD146" s="31"/>
      <c r="AF146" s="31"/>
      <c r="CI146" s="31"/>
      <c r="CM146" s="31"/>
      <c r="CO146" s="31"/>
      <c r="CT146" s="119"/>
      <c r="DA146" s="120"/>
      <c r="DC146" s="31"/>
      <c r="DG146" s="31"/>
      <c r="DI146" s="31"/>
      <c r="DM146" s="31"/>
      <c r="DN146" s="119"/>
      <c r="DU146" s="121"/>
      <c r="EA146" s="31"/>
      <c r="EC146" s="31"/>
    </row>
    <row r="147" ht="15.75" customHeight="1">
      <c r="B147" s="31"/>
      <c r="D147" s="31"/>
      <c r="E147" s="18"/>
      <c r="H147" s="31"/>
      <c r="J147" s="31"/>
      <c r="K147" s="18"/>
      <c r="N147" s="31"/>
      <c r="X147" s="31"/>
      <c r="Z147" s="31"/>
      <c r="AD147" s="31"/>
      <c r="AF147" s="31"/>
      <c r="CI147" s="31"/>
      <c r="CM147" s="31"/>
      <c r="CO147" s="31"/>
      <c r="CT147" s="119"/>
      <c r="DA147" s="120"/>
      <c r="DC147" s="31"/>
      <c r="DG147" s="31"/>
      <c r="DI147" s="31"/>
      <c r="DM147" s="31"/>
      <c r="DN147" s="119"/>
      <c r="DU147" s="121"/>
      <c r="EA147" s="31"/>
      <c r="EC147" s="31"/>
    </row>
    <row r="148" ht="15.75" customHeight="1">
      <c r="B148" s="31"/>
      <c r="D148" s="31"/>
      <c r="E148" s="18"/>
      <c r="H148" s="31"/>
      <c r="J148" s="31"/>
      <c r="K148" s="18"/>
      <c r="N148" s="31"/>
      <c r="X148" s="31"/>
      <c r="Z148" s="31"/>
      <c r="AD148" s="31"/>
      <c r="AF148" s="31"/>
      <c r="CI148" s="31"/>
      <c r="CM148" s="31"/>
      <c r="CO148" s="31"/>
      <c r="CT148" s="119"/>
      <c r="DA148" s="120"/>
      <c r="DC148" s="31"/>
      <c r="DG148" s="31"/>
      <c r="DI148" s="31"/>
      <c r="DM148" s="31"/>
      <c r="DN148" s="119"/>
      <c r="DU148" s="121"/>
      <c r="EA148" s="31"/>
      <c r="EC148" s="31"/>
    </row>
    <row r="149" ht="15.75" customHeight="1">
      <c r="B149" s="31"/>
      <c r="D149" s="31"/>
      <c r="E149" s="18"/>
      <c r="H149" s="31"/>
      <c r="J149" s="31"/>
      <c r="K149" s="18"/>
      <c r="N149" s="31"/>
      <c r="X149" s="31"/>
      <c r="Z149" s="31"/>
      <c r="AD149" s="31"/>
      <c r="AF149" s="31"/>
      <c r="CI149" s="31"/>
      <c r="CM149" s="31"/>
      <c r="CO149" s="31"/>
      <c r="CT149" s="119"/>
      <c r="DA149" s="120"/>
      <c r="DC149" s="31"/>
      <c r="DG149" s="31"/>
      <c r="DI149" s="31"/>
      <c r="DM149" s="31"/>
      <c r="DN149" s="119"/>
      <c r="DU149" s="121"/>
      <c r="EA149" s="31"/>
      <c r="EC149" s="31"/>
    </row>
    <row r="150" ht="15.75" customHeight="1">
      <c r="B150" s="31"/>
      <c r="D150" s="31"/>
      <c r="E150" s="18"/>
      <c r="H150" s="31"/>
      <c r="J150" s="31"/>
      <c r="K150" s="18"/>
      <c r="N150" s="31"/>
      <c r="X150" s="31"/>
      <c r="Z150" s="31"/>
      <c r="AD150" s="31"/>
      <c r="AF150" s="31"/>
      <c r="CI150" s="31"/>
      <c r="CM150" s="31"/>
      <c r="CO150" s="31"/>
      <c r="CT150" s="119"/>
      <c r="DA150" s="120"/>
      <c r="DC150" s="31"/>
      <c r="DG150" s="31"/>
      <c r="DI150" s="31"/>
      <c r="DM150" s="31"/>
      <c r="DN150" s="119"/>
      <c r="DU150" s="121"/>
      <c r="EA150" s="31"/>
      <c r="EC150" s="31"/>
    </row>
    <row r="151" ht="15.75" customHeight="1">
      <c r="B151" s="31"/>
      <c r="D151" s="31"/>
      <c r="E151" s="18"/>
      <c r="H151" s="31"/>
      <c r="J151" s="31"/>
      <c r="K151" s="18"/>
      <c r="N151" s="31"/>
      <c r="X151" s="31"/>
      <c r="Z151" s="31"/>
      <c r="AD151" s="31"/>
      <c r="AF151" s="31"/>
      <c r="CI151" s="31"/>
      <c r="CM151" s="31"/>
      <c r="CO151" s="31"/>
      <c r="CT151" s="119"/>
      <c r="DA151" s="120"/>
      <c r="DC151" s="31"/>
      <c r="DG151" s="31"/>
      <c r="DI151" s="31"/>
      <c r="DM151" s="31"/>
      <c r="DN151" s="119"/>
      <c r="DU151" s="121"/>
      <c r="EA151" s="31"/>
      <c r="EC151" s="31"/>
    </row>
    <row r="152" ht="15.75" customHeight="1">
      <c r="B152" s="31"/>
      <c r="D152" s="31"/>
      <c r="E152" s="18"/>
      <c r="H152" s="31"/>
      <c r="J152" s="31"/>
      <c r="K152" s="18"/>
      <c r="N152" s="31"/>
      <c r="X152" s="31"/>
      <c r="Z152" s="31"/>
      <c r="AD152" s="31"/>
      <c r="AF152" s="31"/>
      <c r="CI152" s="31"/>
      <c r="CM152" s="31"/>
      <c r="CO152" s="31"/>
      <c r="CT152" s="119"/>
      <c r="DA152" s="120"/>
      <c r="DC152" s="31"/>
      <c r="DG152" s="31"/>
      <c r="DI152" s="31"/>
      <c r="DM152" s="31"/>
      <c r="DN152" s="119"/>
      <c r="DU152" s="121"/>
      <c r="EA152" s="31"/>
      <c r="EC152" s="31"/>
    </row>
    <row r="153" ht="15.75" customHeight="1">
      <c r="B153" s="31"/>
      <c r="D153" s="31"/>
      <c r="E153" s="18"/>
      <c r="H153" s="31"/>
      <c r="J153" s="31"/>
      <c r="K153" s="18"/>
      <c r="N153" s="31"/>
      <c r="X153" s="31"/>
      <c r="Z153" s="31"/>
      <c r="AD153" s="31"/>
      <c r="AF153" s="31"/>
      <c r="CI153" s="31"/>
      <c r="CM153" s="31"/>
      <c r="CO153" s="31"/>
      <c r="CT153" s="119"/>
      <c r="DA153" s="120"/>
      <c r="DC153" s="31"/>
      <c r="DG153" s="31"/>
      <c r="DI153" s="31"/>
      <c r="DM153" s="31"/>
      <c r="DN153" s="119"/>
      <c r="DU153" s="121"/>
      <c r="EA153" s="31"/>
      <c r="EC153" s="31"/>
    </row>
    <row r="154" ht="15.75" customHeight="1">
      <c r="B154" s="31"/>
      <c r="D154" s="31"/>
      <c r="E154" s="18"/>
      <c r="H154" s="31"/>
      <c r="J154" s="31"/>
      <c r="K154" s="18"/>
      <c r="N154" s="31"/>
      <c r="X154" s="31"/>
      <c r="Z154" s="31"/>
      <c r="AD154" s="31"/>
      <c r="AF154" s="31"/>
      <c r="CI154" s="31"/>
      <c r="CM154" s="31"/>
      <c r="CO154" s="31"/>
      <c r="CT154" s="119"/>
      <c r="DA154" s="120"/>
      <c r="DC154" s="31"/>
      <c r="DG154" s="31"/>
      <c r="DI154" s="31"/>
      <c r="DM154" s="31"/>
      <c r="DN154" s="119"/>
      <c r="DU154" s="121"/>
      <c r="EA154" s="31"/>
      <c r="EC154" s="31"/>
    </row>
    <row r="155" ht="15.75" customHeight="1">
      <c r="B155" s="31"/>
      <c r="D155" s="31"/>
      <c r="E155" s="18"/>
      <c r="H155" s="31"/>
      <c r="J155" s="31"/>
      <c r="K155" s="18"/>
      <c r="N155" s="31"/>
      <c r="X155" s="31"/>
      <c r="Z155" s="31"/>
      <c r="AD155" s="31"/>
      <c r="AF155" s="31"/>
      <c r="CI155" s="31"/>
      <c r="CM155" s="31"/>
      <c r="CO155" s="31"/>
      <c r="CT155" s="119"/>
      <c r="DA155" s="120"/>
      <c r="DC155" s="31"/>
      <c r="DG155" s="31"/>
      <c r="DI155" s="31"/>
      <c r="DM155" s="31"/>
      <c r="DN155" s="119"/>
      <c r="DU155" s="121"/>
      <c r="EA155" s="31"/>
      <c r="EC155" s="31"/>
    </row>
    <row r="156" ht="15.75" customHeight="1">
      <c r="B156" s="31"/>
      <c r="D156" s="31"/>
      <c r="E156" s="18"/>
      <c r="H156" s="31"/>
      <c r="J156" s="31"/>
      <c r="K156" s="18"/>
      <c r="N156" s="31"/>
      <c r="X156" s="31"/>
      <c r="Z156" s="31"/>
      <c r="AD156" s="31"/>
      <c r="AF156" s="31"/>
      <c r="CI156" s="31"/>
      <c r="CM156" s="31"/>
      <c r="CO156" s="31"/>
      <c r="CT156" s="119"/>
      <c r="DA156" s="120"/>
      <c r="DC156" s="31"/>
      <c r="DG156" s="31"/>
      <c r="DI156" s="31"/>
      <c r="DM156" s="31"/>
      <c r="DN156" s="119"/>
      <c r="DU156" s="121"/>
      <c r="EA156" s="31"/>
      <c r="EC156" s="31"/>
    </row>
    <row r="157" ht="15.75" customHeight="1">
      <c r="B157" s="31"/>
      <c r="D157" s="31"/>
      <c r="E157" s="18"/>
      <c r="H157" s="31"/>
      <c r="J157" s="31"/>
      <c r="K157" s="18"/>
      <c r="N157" s="31"/>
      <c r="X157" s="31"/>
      <c r="Z157" s="31"/>
      <c r="AD157" s="31"/>
      <c r="AF157" s="31"/>
      <c r="CI157" s="31"/>
      <c r="CM157" s="31"/>
      <c r="CO157" s="31"/>
      <c r="CT157" s="119"/>
      <c r="DA157" s="120"/>
      <c r="DC157" s="31"/>
      <c r="DG157" s="31"/>
      <c r="DI157" s="31"/>
      <c r="DM157" s="31"/>
      <c r="DN157" s="119"/>
      <c r="DU157" s="121"/>
      <c r="EA157" s="31"/>
      <c r="EC157" s="31"/>
    </row>
    <row r="158" ht="15.75" customHeight="1">
      <c r="B158" s="31"/>
      <c r="D158" s="31"/>
      <c r="E158" s="18"/>
      <c r="H158" s="31"/>
      <c r="J158" s="31"/>
      <c r="K158" s="18"/>
      <c r="N158" s="31"/>
      <c r="X158" s="31"/>
      <c r="Z158" s="31"/>
      <c r="AD158" s="31"/>
      <c r="AF158" s="31"/>
      <c r="CI158" s="31"/>
      <c r="CM158" s="31"/>
      <c r="CO158" s="31"/>
      <c r="CT158" s="119"/>
      <c r="DA158" s="120"/>
      <c r="DC158" s="31"/>
      <c r="DG158" s="31"/>
      <c r="DI158" s="31"/>
      <c r="DM158" s="31"/>
      <c r="DN158" s="119"/>
      <c r="DU158" s="121"/>
      <c r="EA158" s="31"/>
      <c r="EC158" s="31"/>
    </row>
    <row r="159" ht="15.75" customHeight="1">
      <c r="B159" s="31"/>
      <c r="D159" s="31"/>
      <c r="E159" s="18"/>
      <c r="H159" s="31"/>
      <c r="J159" s="31"/>
      <c r="K159" s="18"/>
      <c r="N159" s="31"/>
      <c r="X159" s="31"/>
      <c r="Z159" s="31"/>
      <c r="AD159" s="31"/>
      <c r="AF159" s="31"/>
      <c r="CI159" s="31"/>
      <c r="CM159" s="31"/>
      <c r="CO159" s="31"/>
      <c r="CT159" s="119"/>
      <c r="DA159" s="120"/>
      <c r="DC159" s="31"/>
      <c r="DG159" s="31"/>
      <c r="DI159" s="31"/>
      <c r="DM159" s="31"/>
      <c r="DN159" s="119"/>
      <c r="DU159" s="121"/>
      <c r="EA159" s="31"/>
      <c r="EC159" s="31"/>
    </row>
    <row r="160" ht="15.75" customHeight="1">
      <c r="B160" s="31"/>
      <c r="D160" s="31"/>
      <c r="E160" s="18"/>
      <c r="H160" s="31"/>
      <c r="J160" s="31"/>
      <c r="K160" s="18"/>
      <c r="N160" s="31"/>
      <c r="X160" s="31"/>
      <c r="Z160" s="31"/>
      <c r="AD160" s="31"/>
      <c r="AF160" s="31"/>
      <c r="CI160" s="31"/>
      <c r="CM160" s="31"/>
      <c r="CO160" s="31"/>
      <c r="CT160" s="119"/>
      <c r="DA160" s="120"/>
      <c r="DC160" s="31"/>
      <c r="DG160" s="31"/>
      <c r="DI160" s="31"/>
      <c r="DM160" s="31"/>
      <c r="DN160" s="119"/>
      <c r="DU160" s="121"/>
      <c r="EA160" s="31"/>
      <c r="EC160" s="31"/>
    </row>
    <row r="161" ht="15.75" customHeight="1">
      <c r="B161" s="31"/>
      <c r="D161" s="31"/>
      <c r="E161" s="18"/>
      <c r="H161" s="31"/>
      <c r="J161" s="31"/>
      <c r="K161" s="18"/>
      <c r="N161" s="31"/>
      <c r="X161" s="31"/>
      <c r="Z161" s="31"/>
      <c r="AD161" s="31"/>
      <c r="AF161" s="31"/>
      <c r="CI161" s="31"/>
      <c r="CM161" s="31"/>
      <c r="CO161" s="31"/>
      <c r="CT161" s="119"/>
      <c r="DA161" s="120"/>
      <c r="DC161" s="31"/>
      <c r="DG161" s="31"/>
      <c r="DI161" s="31"/>
      <c r="DM161" s="31"/>
      <c r="DN161" s="119"/>
      <c r="DU161" s="121"/>
      <c r="EA161" s="31"/>
      <c r="EC161" s="31"/>
    </row>
    <row r="162" ht="15.75" customHeight="1">
      <c r="B162" s="31"/>
      <c r="D162" s="31"/>
      <c r="E162" s="18"/>
      <c r="H162" s="31"/>
      <c r="J162" s="31"/>
      <c r="K162" s="18"/>
      <c r="N162" s="31"/>
      <c r="X162" s="31"/>
      <c r="Z162" s="31"/>
      <c r="AD162" s="31"/>
      <c r="AF162" s="31"/>
      <c r="CI162" s="31"/>
      <c r="CM162" s="31"/>
      <c r="CO162" s="31"/>
      <c r="CT162" s="119"/>
      <c r="DA162" s="120"/>
      <c r="DC162" s="31"/>
      <c r="DG162" s="31"/>
      <c r="DI162" s="31"/>
      <c r="DM162" s="31"/>
      <c r="DN162" s="119"/>
      <c r="DU162" s="121"/>
      <c r="EA162" s="31"/>
      <c r="EC162" s="31"/>
    </row>
    <row r="163" ht="15.75" customHeight="1">
      <c r="B163" s="31"/>
      <c r="D163" s="31"/>
      <c r="E163" s="18"/>
      <c r="H163" s="31"/>
      <c r="J163" s="31"/>
      <c r="K163" s="18"/>
      <c r="N163" s="31"/>
      <c r="X163" s="31"/>
      <c r="Z163" s="31"/>
      <c r="AD163" s="31"/>
      <c r="AF163" s="31"/>
      <c r="CI163" s="31"/>
      <c r="CM163" s="31"/>
      <c r="CO163" s="31"/>
      <c r="CT163" s="119"/>
      <c r="DA163" s="120"/>
      <c r="DC163" s="31"/>
      <c r="DG163" s="31"/>
      <c r="DI163" s="31"/>
      <c r="DM163" s="31"/>
      <c r="DN163" s="119"/>
      <c r="DU163" s="121"/>
      <c r="EA163" s="31"/>
      <c r="EC163" s="31"/>
    </row>
    <row r="164" ht="15.75" customHeight="1">
      <c r="B164" s="31"/>
      <c r="D164" s="31"/>
      <c r="E164" s="18"/>
      <c r="H164" s="31"/>
      <c r="J164" s="31"/>
      <c r="K164" s="18"/>
      <c r="N164" s="31"/>
      <c r="X164" s="31"/>
      <c r="Z164" s="31"/>
      <c r="AD164" s="31"/>
      <c r="AF164" s="31"/>
      <c r="CI164" s="31"/>
      <c r="CM164" s="31"/>
      <c r="CO164" s="31"/>
      <c r="CT164" s="119"/>
      <c r="DA164" s="120"/>
      <c r="DC164" s="31"/>
      <c r="DG164" s="31"/>
      <c r="DI164" s="31"/>
      <c r="DM164" s="31"/>
      <c r="DN164" s="119"/>
      <c r="DU164" s="121"/>
      <c r="EA164" s="31"/>
      <c r="EC164" s="31"/>
    </row>
    <row r="165" ht="15.75" customHeight="1">
      <c r="B165" s="31"/>
      <c r="D165" s="31"/>
      <c r="E165" s="18"/>
      <c r="H165" s="31"/>
      <c r="J165" s="31"/>
      <c r="K165" s="18"/>
      <c r="N165" s="31"/>
      <c r="X165" s="31"/>
      <c r="Z165" s="31"/>
      <c r="AD165" s="31"/>
      <c r="AF165" s="31"/>
      <c r="CI165" s="31"/>
      <c r="CM165" s="31"/>
      <c r="CO165" s="31"/>
      <c r="CT165" s="119"/>
      <c r="DA165" s="120"/>
      <c r="DC165" s="31"/>
      <c r="DG165" s="31"/>
      <c r="DI165" s="31"/>
      <c r="DM165" s="31"/>
      <c r="DN165" s="119"/>
      <c r="DU165" s="121"/>
      <c r="EA165" s="31"/>
      <c r="EC165" s="31"/>
    </row>
    <row r="166" ht="15.75" customHeight="1">
      <c r="B166" s="31"/>
      <c r="D166" s="31"/>
      <c r="E166" s="18"/>
      <c r="H166" s="31"/>
      <c r="J166" s="31"/>
      <c r="K166" s="18"/>
      <c r="N166" s="31"/>
      <c r="X166" s="31"/>
      <c r="Z166" s="31"/>
      <c r="AD166" s="31"/>
      <c r="AF166" s="31"/>
      <c r="CI166" s="31"/>
      <c r="CM166" s="31"/>
      <c r="CO166" s="31"/>
      <c r="CT166" s="119"/>
      <c r="DA166" s="120"/>
      <c r="DC166" s="31"/>
      <c r="DG166" s="31"/>
      <c r="DI166" s="31"/>
      <c r="DM166" s="31"/>
      <c r="DN166" s="119"/>
      <c r="DU166" s="121"/>
      <c r="EA166" s="31"/>
      <c r="EC166" s="31"/>
    </row>
    <row r="167" ht="15.75" customHeight="1">
      <c r="B167" s="31"/>
      <c r="D167" s="31"/>
      <c r="E167" s="18"/>
      <c r="H167" s="31"/>
      <c r="J167" s="31"/>
      <c r="K167" s="18"/>
      <c r="N167" s="31"/>
      <c r="X167" s="31"/>
      <c r="Z167" s="31"/>
      <c r="AD167" s="31"/>
      <c r="AF167" s="31"/>
      <c r="CI167" s="31"/>
      <c r="CM167" s="31"/>
      <c r="CO167" s="31"/>
      <c r="CT167" s="119"/>
      <c r="DA167" s="120"/>
      <c r="DC167" s="31"/>
      <c r="DG167" s="31"/>
      <c r="DI167" s="31"/>
      <c r="DM167" s="31"/>
      <c r="DN167" s="119"/>
      <c r="DU167" s="121"/>
      <c r="EA167" s="31"/>
      <c r="EC167" s="31"/>
    </row>
    <row r="168" ht="15.75" customHeight="1">
      <c r="B168" s="31"/>
      <c r="D168" s="31"/>
      <c r="E168" s="18"/>
      <c r="H168" s="31"/>
      <c r="J168" s="31"/>
      <c r="K168" s="18"/>
      <c r="N168" s="31"/>
      <c r="X168" s="31"/>
      <c r="Z168" s="31"/>
      <c r="AD168" s="31"/>
      <c r="AF168" s="31"/>
      <c r="CI168" s="31"/>
      <c r="CM168" s="31"/>
      <c r="CO168" s="31"/>
      <c r="CT168" s="119"/>
      <c r="DA168" s="120"/>
      <c r="DC168" s="31"/>
      <c r="DG168" s="31"/>
      <c r="DI168" s="31"/>
      <c r="DM168" s="31"/>
      <c r="DN168" s="119"/>
      <c r="DU168" s="121"/>
      <c r="EA168" s="31"/>
      <c r="EC168" s="31"/>
    </row>
    <row r="169" ht="15.75" customHeight="1">
      <c r="B169" s="31"/>
      <c r="D169" s="31"/>
      <c r="E169" s="18"/>
      <c r="H169" s="31"/>
      <c r="J169" s="31"/>
      <c r="K169" s="18"/>
      <c r="N169" s="31"/>
      <c r="X169" s="31"/>
      <c r="Z169" s="31"/>
      <c r="AD169" s="31"/>
      <c r="AF169" s="31"/>
      <c r="CI169" s="31"/>
      <c r="CM169" s="31"/>
      <c r="CO169" s="31"/>
      <c r="CT169" s="119"/>
      <c r="DA169" s="120"/>
      <c r="DC169" s="31"/>
      <c r="DG169" s="31"/>
      <c r="DI169" s="31"/>
      <c r="DM169" s="31"/>
      <c r="DN169" s="119"/>
      <c r="DU169" s="121"/>
      <c r="EA169" s="31"/>
      <c r="EC169" s="31"/>
    </row>
    <row r="170" ht="15.75" customHeight="1">
      <c r="B170" s="31"/>
      <c r="D170" s="31"/>
      <c r="E170" s="18"/>
      <c r="H170" s="31"/>
      <c r="J170" s="31"/>
      <c r="K170" s="18"/>
      <c r="N170" s="31"/>
      <c r="X170" s="31"/>
      <c r="Z170" s="31"/>
      <c r="AD170" s="31"/>
      <c r="AF170" s="31"/>
      <c r="CI170" s="31"/>
      <c r="CM170" s="31"/>
      <c r="CO170" s="31"/>
      <c r="CT170" s="119"/>
      <c r="DA170" s="120"/>
      <c r="DC170" s="31"/>
      <c r="DG170" s="31"/>
      <c r="DI170" s="31"/>
      <c r="DM170" s="31"/>
      <c r="DN170" s="119"/>
      <c r="DU170" s="121"/>
      <c r="EA170" s="31"/>
      <c r="EC170" s="31"/>
    </row>
    <row r="171" ht="15.75" customHeight="1">
      <c r="B171" s="31"/>
      <c r="D171" s="31"/>
      <c r="E171" s="18"/>
      <c r="H171" s="31"/>
      <c r="J171" s="31"/>
      <c r="K171" s="18"/>
      <c r="N171" s="31"/>
      <c r="X171" s="31"/>
      <c r="Z171" s="31"/>
      <c r="AD171" s="31"/>
      <c r="AF171" s="31"/>
      <c r="CI171" s="31"/>
      <c r="CM171" s="31"/>
      <c r="CO171" s="31"/>
      <c r="CT171" s="119"/>
      <c r="DA171" s="120"/>
      <c r="DC171" s="31"/>
      <c r="DG171" s="31"/>
      <c r="DI171" s="31"/>
      <c r="DM171" s="31"/>
      <c r="DN171" s="119"/>
      <c r="DU171" s="121"/>
      <c r="EA171" s="31"/>
      <c r="EC171" s="31"/>
    </row>
    <row r="172" ht="15.75" customHeight="1">
      <c r="B172" s="31"/>
      <c r="D172" s="31"/>
      <c r="E172" s="18"/>
      <c r="H172" s="31"/>
      <c r="J172" s="31"/>
      <c r="K172" s="18"/>
      <c r="N172" s="31"/>
      <c r="X172" s="31"/>
      <c r="Z172" s="31"/>
      <c r="AD172" s="31"/>
      <c r="AF172" s="31"/>
      <c r="CI172" s="31"/>
      <c r="CM172" s="31"/>
      <c r="CO172" s="31"/>
      <c r="CT172" s="119"/>
      <c r="DA172" s="120"/>
      <c r="DC172" s="31"/>
      <c r="DG172" s="31"/>
      <c r="DI172" s="31"/>
      <c r="DM172" s="31"/>
      <c r="DN172" s="119"/>
      <c r="DU172" s="121"/>
      <c r="EA172" s="31"/>
      <c r="EC172" s="31"/>
    </row>
    <row r="173" ht="15.75" customHeight="1">
      <c r="B173" s="31"/>
      <c r="D173" s="31"/>
      <c r="E173" s="18"/>
      <c r="H173" s="31"/>
      <c r="J173" s="31"/>
      <c r="K173" s="18"/>
      <c r="N173" s="31"/>
      <c r="X173" s="31"/>
      <c r="Z173" s="31"/>
      <c r="AD173" s="31"/>
      <c r="AF173" s="31"/>
      <c r="CI173" s="31"/>
      <c r="CM173" s="31"/>
      <c r="CO173" s="31"/>
      <c r="CT173" s="119"/>
      <c r="DA173" s="120"/>
      <c r="DC173" s="31"/>
      <c r="DG173" s="31"/>
      <c r="DI173" s="31"/>
      <c r="DM173" s="31"/>
      <c r="DN173" s="119"/>
      <c r="DU173" s="121"/>
      <c r="EA173" s="31"/>
      <c r="EC173" s="31"/>
    </row>
    <row r="174" ht="15.75" customHeight="1">
      <c r="B174" s="31"/>
      <c r="D174" s="31"/>
      <c r="E174" s="18"/>
      <c r="H174" s="31"/>
      <c r="J174" s="31"/>
      <c r="K174" s="18"/>
      <c r="N174" s="31"/>
      <c r="X174" s="31"/>
      <c r="Z174" s="31"/>
      <c r="AD174" s="31"/>
      <c r="AF174" s="31"/>
      <c r="CI174" s="31"/>
      <c r="CM174" s="31"/>
      <c r="CO174" s="31"/>
      <c r="CT174" s="119"/>
      <c r="DA174" s="120"/>
      <c r="DC174" s="31"/>
      <c r="DG174" s="31"/>
      <c r="DI174" s="31"/>
      <c r="DM174" s="31"/>
      <c r="DN174" s="119"/>
      <c r="DU174" s="121"/>
      <c r="EA174" s="31"/>
      <c r="EC174" s="31"/>
    </row>
    <row r="175" ht="15.75" customHeight="1">
      <c r="B175" s="31"/>
      <c r="D175" s="31"/>
      <c r="E175" s="18"/>
      <c r="H175" s="31"/>
      <c r="J175" s="31"/>
      <c r="K175" s="18"/>
      <c r="N175" s="31"/>
      <c r="X175" s="31"/>
      <c r="Z175" s="31"/>
      <c r="AD175" s="31"/>
      <c r="AF175" s="31"/>
      <c r="CI175" s="31"/>
      <c r="CM175" s="31"/>
      <c r="CO175" s="31"/>
      <c r="CT175" s="119"/>
      <c r="DA175" s="120"/>
      <c r="DC175" s="31"/>
      <c r="DG175" s="31"/>
      <c r="DI175" s="31"/>
      <c r="DM175" s="31"/>
      <c r="DN175" s="119"/>
      <c r="DU175" s="121"/>
      <c r="EA175" s="31"/>
      <c r="EC175" s="31"/>
    </row>
    <row r="176" ht="15.75" customHeight="1">
      <c r="B176" s="31"/>
      <c r="D176" s="31"/>
      <c r="E176" s="18"/>
      <c r="H176" s="31"/>
      <c r="J176" s="31"/>
      <c r="K176" s="18"/>
      <c r="N176" s="31"/>
      <c r="X176" s="31"/>
      <c r="Z176" s="31"/>
      <c r="AD176" s="31"/>
      <c r="AF176" s="31"/>
      <c r="CI176" s="31"/>
      <c r="CM176" s="31"/>
      <c r="CO176" s="31"/>
      <c r="CT176" s="119"/>
      <c r="DA176" s="120"/>
      <c r="DC176" s="31"/>
      <c r="DG176" s="31"/>
      <c r="DI176" s="31"/>
      <c r="DM176" s="31"/>
      <c r="DN176" s="119"/>
      <c r="DU176" s="121"/>
      <c r="EA176" s="31"/>
      <c r="EC176" s="31"/>
    </row>
    <row r="177" ht="15.75" customHeight="1">
      <c r="B177" s="31"/>
      <c r="D177" s="31"/>
      <c r="E177" s="18"/>
      <c r="H177" s="31"/>
      <c r="J177" s="31"/>
      <c r="K177" s="18"/>
      <c r="N177" s="31"/>
      <c r="X177" s="31"/>
      <c r="Z177" s="31"/>
      <c r="AD177" s="31"/>
      <c r="AF177" s="31"/>
      <c r="CI177" s="31"/>
      <c r="CM177" s="31"/>
      <c r="CO177" s="31"/>
      <c r="CT177" s="119"/>
      <c r="DA177" s="120"/>
      <c r="DC177" s="31"/>
      <c r="DG177" s="31"/>
      <c r="DI177" s="31"/>
      <c r="DM177" s="31"/>
      <c r="DN177" s="119"/>
      <c r="DU177" s="121"/>
      <c r="EA177" s="31"/>
      <c r="EC177" s="31"/>
    </row>
    <row r="178" ht="15.75" customHeight="1">
      <c r="B178" s="31"/>
      <c r="D178" s="31"/>
      <c r="E178" s="18"/>
      <c r="H178" s="31"/>
      <c r="J178" s="31"/>
      <c r="K178" s="18"/>
      <c r="N178" s="31"/>
      <c r="X178" s="31"/>
      <c r="Z178" s="31"/>
      <c r="AD178" s="31"/>
      <c r="AF178" s="31"/>
      <c r="CI178" s="31"/>
      <c r="CM178" s="31"/>
      <c r="CO178" s="31"/>
      <c r="CT178" s="119"/>
      <c r="DA178" s="120"/>
      <c r="DC178" s="31"/>
      <c r="DG178" s="31"/>
      <c r="DI178" s="31"/>
      <c r="DM178" s="31"/>
      <c r="DN178" s="119"/>
      <c r="DU178" s="121"/>
      <c r="EA178" s="31"/>
      <c r="EC178" s="31"/>
    </row>
    <row r="179" ht="15.75" customHeight="1">
      <c r="B179" s="31"/>
      <c r="D179" s="31"/>
      <c r="E179" s="18"/>
      <c r="H179" s="31"/>
      <c r="J179" s="31"/>
      <c r="K179" s="18"/>
      <c r="N179" s="31"/>
      <c r="X179" s="31"/>
      <c r="Z179" s="31"/>
      <c r="AD179" s="31"/>
      <c r="AF179" s="31"/>
      <c r="CI179" s="31"/>
      <c r="CM179" s="31"/>
      <c r="CO179" s="31"/>
      <c r="CT179" s="119"/>
      <c r="DA179" s="120"/>
      <c r="DC179" s="31"/>
      <c r="DG179" s="31"/>
      <c r="DI179" s="31"/>
      <c r="DM179" s="31"/>
      <c r="DN179" s="119"/>
      <c r="DU179" s="121"/>
      <c r="EA179" s="31"/>
      <c r="EC179" s="31"/>
    </row>
    <row r="180" ht="15.75" customHeight="1">
      <c r="B180" s="31"/>
      <c r="D180" s="31"/>
      <c r="E180" s="18"/>
      <c r="H180" s="31"/>
      <c r="J180" s="31"/>
      <c r="K180" s="18"/>
      <c r="N180" s="31"/>
      <c r="X180" s="31"/>
      <c r="Z180" s="31"/>
      <c r="AD180" s="31"/>
      <c r="AF180" s="31"/>
      <c r="CI180" s="31"/>
      <c r="CM180" s="31"/>
      <c r="CO180" s="31"/>
      <c r="CT180" s="119"/>
      <c r="DA180" s="120"/>
      <c r="DC180" s="31"/>
      <c r="DG180" s="31"/>
      <c r="DI180" s="31"/>
      <c r="DM180" s="31"/>
      <c r="DN180" s="119"/>
      <c r="DU180" s="121"/>
      <c r="EA180" s="31"/>
      <c r="EC180" s="31"/>
    </row>
    <row r="181" ht="15.75" customHeight="1">
      <c r="B181" s="31"/>
      <c r="D181" s="31"/>
      <c r="E181" s="18"/>
      <c r="H181" s="31"/>
      <c r="J181" s="31"/>
      <c r="K181" s="18"/>
      <c r="N181" s="31"/>
      <c r="X181" s="31"/>
      <c r="Z181" s="31"/>
      <c r="AD181" s="31"/>
      <c r="AF181" s="31"/>
      <c r="CI181" s="31"/>
      <c r="CM181" s="31"/>
      <c r="CO181" s="31"/>
      <c r="CT181" s="119"/>
      <c r="DA181" s="120"/>
      <c r="DC181" s="31"/>
      <c r="DG181" s="31"/>
      <c r="DI181" s="31"/>
      <c r="DM181" s="31"/>
      <c r="DN181" s="119"/>
      <c r="DU181" s="121"/>
      <c r="EA181" s="31"/>
      <c r="EC181" s="31"/>
    </row>
    <row r="182" ht="15.75" customHeight="1">
      <c r="B182" s="31"/>
      <c r="D182" s="31"/>
      <c r="E182" s="18"/>
      <c r="H182" s="31"/>
      <c r="J182" s="31"/>
      <c r="K182" s="18"/>
      <c r="N182" s="31"/>
      <c r="X182" s="31"/>
      <c r="Z182" s="31"/>
      <c r="AD182" s="31"/>
      <c r="AF182" s="31"/>
      <c r="CI182" s="31"/>
      <c r="CM182" s="31"/>
      <c r="CO182" s="31"/>
      <c r="CT182" s="119"/>
      <c r="DA182" s="120"/>
      <c r="DC182" s="31"/>
      <c r="DG182" s="31"/>
      <c r="DI182" s="31"/>
      <c r="DM182" s="31"/>
      <c r="DN182" s="119"/>
      <c r="DU182" s="121"/>
      <c r="EA182" s="31"/>
      <c r="EC182" s="31"/>
    </row>
    <row r="183" ht="15.75" customHeight="1">
      <c r="B183" s="31"/>
      <c r="D183" s="31"/>
      <c r="E183" s="18"/>
      <c r="H183" s="31"/>
      <c r="J183" s="31"/>
      <c r="K183" s="18"/>
      <c r="N183" s="31"/>
      <c r="X183" s="31"/>
      <c r="Z183" s="31"/>
      <c r="AD183" s="31"/>
      <c r="AF183" s="31"/>
      <c r="CI183" s="31"/>
      <c r="CM183" s="31"/>
      <c r="CO183" s="31"/>
      <c r="CT183" s="119"/>
      <c r="DA183" s="120"/>
      <c r="DC183" s="31"/>
      <c r="DG183" s="31"/>
      <c r="DI183" s="31"/>
      <c r="DM183" s="31"/>
      <c r="DN183" s="119"/>
      <c r="DU183" s="121"/>
      <c r="EA183" s="31"/>
      <c r="EC183" s="31"/>
    </row>
    <row r="184" ht="15.75" customHeight="1">
      <c r="B184" s="31"/>
      <c r="D184" s="31"/>
      <c r="E184" s="18"/>
      <c r="H184" s="31"/>
      <c r="J184" s="31"/>
      <c r="K184" s="18"/>
      <c r="N184" s="31"/>
      <c r="X184" s="31"/>
      <c r="Z184" s="31"/>
      <c r="AD184" s="31"/>
      <c r="AF184" s="31"/>
      <c r="CI184" s="31"/>
      <c r="CM184" s="31"/>
      <c r="CO184" s="31"/>
      <c r="CT184" s="119"/>
      <c r="DA184" s="120"/>
      <c r="DC184" s="31"/>
      <c r="DG184" s="31"/>
      <c r="DI184" s="31"/>
      <c r="DM184" s="31"/>
      <c r="DN184" s="119"/>
      <c r="DU184" s="121"/>
      <c r="EA184" s="31"/>
      <c r="EC184" s="31"/>
    </row>
    <row r="185" ht="15.75" customHeight="1">
      <c r="B185" s="31"/>
      <c r="D185" s="31"/>
      <c r="E185" s="18"/>
      <c r="H185" s="31"/>
      <c r="J185" s="31"/>
      <c r="K185" s="18"/>
      <c r="N185" s="31"/>
      <c r="X185" s="31"/>
      <c r="Z185" s="31"/>
      <c r="AD185" s="31"/>
      <c r="AF185" s="31"/>
      <c r="CI185" s="31"/>
      <c r="CM185" s="31"/>
      <c r="CO185" s="31"/>
      <c r="CT185" s="119"/>
      <c r="DA185" s="120"/>
      <c r="DC185" s="31"/>
      <c r="DG185" s="31"/>
      <c r="DI185" s="31"/>
      <c r="DM185" s="31"/>
      <c r="DN185" s="119"/>
      <c r="DU185" s="121"/>
      <c r="EA185" s="31"/>
      <c r="EC185" s="31"/>
    </row>
    <row r="186" ht="15.75" customHeight="1">
      <c r="B186" s="31"/>
      <c r="D186" s="31"/>
      <c r="E186" s="18"/>
      <c r="H186" s="31"/>
      <c r="J186" s="31"/>
      <c r="K186" s="18"/>
      <c r="N186" s="31"/>
      <c r="X186" s="31"/>
      <c r="Z186" s="31"/>
      <c r="AD186" s="31"/>
      <c r="AF186" s="31"/>
      <c r="CI186" s="31"/>
      <c r="CM186" s="31"/>
      <c r="CO186" s="31"/>
      <c r="CT186" s="119"/>
      <c r="DA186" s="120"/>
      <c r="DC186" s="31"/>
      <c r="DG186" s="31"/>
      <c r="DI186" s="31"/>
      <c r="DM186" s="31"/>
      <c r="DN186" s="119"/>
      <c r="DU186" s="121"/>
      <c r="EA186" s="31"/>
      <c r="EC186" s="31"/>
    </row>
    <row r="187" ht="15.75" customHeight="1">
      <c r="B187" s="31"/>
      <c r="D187" s="31"/>
      <c r="E187" s="18"/>
      <c r="H187" s="31"/>
      <c r="J187" s="31"/>
      <c r="K187" s="18"/>
      <c r="N187" s="31"/>
      <c r="X187" s="31"/>
      <c r="Z187" s="31"/>
      <c r="AD187" s="31"/>
      <c r="AF187" s="31"/>
      <c r="CI187" s="31"/>
      <c r="CM187" s="31"/>
      <c r="CO187" s="31"/>
      <c r="CT187" s="119"/>
      <c r="DA187" s="120"/>
      <c r="DC187" s="31"/>
      <c r="DG187" s="31"/>
      <c r="DI187" s="31"/>
      <c r="DM187" s="31"/>
      <c r="DN187" s="119"/>
      <c r="DU187" s="121"/>
      <c r="EA187" s="31"/>
      <c r="EC187" s="31"/>
    </row>
    <row r="188" ht="15.75" customHeight="1">
      <c r="B188" s="31"/>
      <c r="D188" s="31"/>
      <c r="E188" s="18"/>
      <c r="H188" s="31"/>
      <c r="J188" s="31"/>
      <c r="K188" s="18"/>
      <c r="N188" s="31"/>
      <c r="X188" s="31"/>
      <c r="Z188" s="31"/>
      <c r="AD188" s="31"/>
      <c r="AF188" s="31"/>
      <c r="CI188" s="31"/>
      <c r="CM188" s="31"/>
      <c r="CO188" s="31"/>
      <c r="CT188" s="119"/>
      <c r="DA188" s="120"/>
      <c r="DC188" s="31"/>
      <c r="DG188" s="31"/>
      <c r="DI188" s="31"/>
      <c r="DM188" s="31"/>
      <c r="DN188" s="119"/>
      <c r="DU188" s="121"/>
      <c r="EA188" s="31"/>
      <c r="EC188" s="31"/>
    </row>
    <row r="189" ht="15.75" customHeight="1">
      <c r="B189" s="31"/>
      <c r="D189" s="31"/>
      <c r="E189" s="18"/>
      <c r="H189" s="31"/>
      <c r="J189" s="31"/>
      <c r="K189" s="18"/>
      <c r="N189" s="31"/>
      <c r="X189" s="31"/>
      <c r="Z189" s="31"/>
      <c r="AD189" s="31"/>
      <c r="AF189" s="31"/>
      <c r="CI189" s="31"/>
      <c r="CM189" s="31"/>
      <c r="CO189" s="31"/>
      <c r="CT189" s="119"/>
      <c r="DA189" s="120"/>
      <c r="DC189" s="31"/>
      <c r="DG189" s="31"/>
      <c r="DI189" s="31"/>
      <c r="DM189" s="31"/>
      <c r="DN189" s="119"/>
      <c r="DU189" s="121"/>
      <c r="EA189" s="31"/>
      <c r="EC189" s="31"/>
    </row>
    <row r="190" ht="15.75" customHeight="1">
      <c r="B190" s="31"/>
      <c r="D190" s="31"/>
      <c r="E190" s="18"/>
      <c r="H190" s="31"/>
      <c r="J190" s="31"/>
      <c r="K190" s="18"/>
      <c r="N190" s="31"/>
      <c r="X190" s="31"/>
      <c r="Z190" s="31"/>
      <c r="AD190" s="31"/>
      <c r="AF190" s="31"/>
      <c r="CI190" s="31"/>
      <c r="CM190" s="31"/>
      <c r="CO190" s="31"/>
      <c r="CT190" s="119"/>
      <c r="DA190" s="120"/>
      <c r="DC190" s="31"/>
      <c r="DG190" s="31"/>
      <c r="DI190" s="31"/>
      <c r="DM190" s="31"/>
      <c r="DN190" s="119"/>
      <c r="DU190" s="121"/>
      <c r="EA190" s="31"/>
      <c r="EC190" s="31"/>
    </row>
    <row r="191" ht="15.75" customHeight="1">
      <c r="B191" s="31"/>
      <c r="D191" s="31"/>
      <c r="E191" s="18"/>
      <c r="H191" s="31"/>
      <c r="J191" s="31"/>
      <c r="K191" s="18"/>
      <c r="N191" s="31"/>
      <c r="X191" s="31"/>
      <c r="Z191" s="31"/>
      <c r="AD191" s="31"/>
      <c r="AF191" s="31"/>
      <c r="CI191" s="31"/>
      <c r="CM191" s="31"/>
      <c r="CO191" s="31"/>
      <c r="CT191" s="119"/>
      <c r="DA191" s="120"/>
      <c r="DC191" s="31"/>
      <c r="DG191" s="31"/>
      <c r="DI191" s="31"/>
      <c r="DM191" s="31"/>
      <c r="DN191" s="119"/>
      <c r="DU191" s="121"/>
      <c r="EA191" s="31"/>
      <c r="EC191" s="31"/>
    </row>
    <row r="192" ht="15.75" customHeight="1">
      <c r="B192" s="31"/>
      <c r="D192" s="31"/>
      <c r="E192" s="18"/>
      <c r="H192" s="31"/>
      <c r="J192" s="31"/>
      <c r="K192" s="18"/>
      <c r="N192" s="31"/>
      <c r="X192" s="31"/>
      <c r="Z192" s="31"/>
      <c r="AD192" s="31"/>
      <c r="AF192" s="31"/>
      <c r="CI192" s="31"/>
      <c r="CM192" s="31"/>
      <c r="CO192" s="31"/>
      <c r="CT192" s="119"/>
      <c r="DA192" s="120"/>
      <c r="DC192" s="31"/>
      <c r="DG192" s="31"/>
      <c r="DI192" s="31"/>
      <c r="DM192" s="31"/>
      <c r="DN192" s="119"/>
      <c r="DU192" s="121"/>
      <c r="EA192" s="31"/>
      <c r="EC192" s="31"/>
    </row>
    <row r="193" ht="15.75" customHeight="1">
      <c r="B193" s="31"/>
      <c r="D193" s="31"/>
      <c r="E193" s="18"/>
      <c r="H193" s="31"/>
      <c r="J193" s="31"/>
      <c r="K193" s="18"/>
      <c r="N193" s="31"/>
      <c r="X193" s="31"/>
      <c r="Z193" s="31"/>
      <c r="AD193" s="31"/>
      <c r="AF193" s="31"/>
      <c r="CI193" s="31"/>
      <c r="CM193" s="31"/>
      <c r="CO193" s="31"/>
      <c r="CT193" s="119"/>
      <c r="DA193" s="120"/>
      <c r="DC193" s="31"/>
      <c r="DG193" s="31"/>
      <c r="DI193" s="31"/>
      <c r="DM193" s="31"/>
      <c r="DN193" s="119"/>
      <c r="DU193" s="121"/>
      <c r="EA193" s="31"/>
      <c r="EC193" s="31"/>
    </row>
    <row r="194" ht="15.75" customHeight="1">
      <c r="B194" s="31"/>
      <c r="D194" s="31"/>
      <c r="E194" s="18"/>
      <c r="H194" s="31"/>
      <c r="J194" s="31"/>
      <c r="K194" s="18"/>
      <c r="N194" s="31"/>
      <c r="X194" s="31"/>
      <c r="Z194" s="31"/>
      <c r="AD194" s="31"/>
      <c r="AF194" s="31"/>
      <c r="CI194" s="31"/>
      <c r="CM194" s="31"/>
      <c r="CO194" s="31"/>
      <c r="CT194" s="119"/>
      <c r="DA194" s="120"/>
      <c r="DC194" s="31"/>
      <c r="DG194" s="31"/>
      <c r="DI194" s="31"/>
      <c r="DM194" s="31"/>
      <c r="DN194" s="119"/>
      <c r="DU194" s="121"/>
      <c r="EA194" s="31"/>
      <c r="EC194" s="31"/>
    </row>
    <row r="195" ht="15.75" customHeight="1">
      <c r="B195" s="31"/>
      <c r="D195" s="31"/>
      <c r="E195" s="18"/>
      <c r="H195" s="31"/>
      <c r="J195" s="31"/>
      <c r="K195" s="18"/>
      <c r="N195" s="31"/>
      <c r="X195" s="31"/>
      <c r="Z195" s="31"/>
      <c r="AD195" s="31"/>
      <c r="AF195" s="31"/>
      <c r="CI195" s="31"/>
      <c r="CM195" s="31"/>
      <c r="CO195" s="31"/>
      <c r="CT195" s="119"/>
      <c r="DA195" s="120"/>
      <c r="DC195" s="31"/>
      <c r="DG195" s="31"/>
      <c r="DI195" s="31"/>
      <c r="DM195" s="31"/>
      <c r="DN195" s="119"/>
      <c r="DU195" s="121"/>
      <c r="EA195" s="31"/>
      <c r="EC195" s="31"/>
    </row>
    <row r="196" ht="15.75" customHeight="1">
      <c r="B196" s="31"/>
      <c r="D196" s="31"/>
      <c r="E196" s="18"/>
      <c r="H196" s="31"/>
      <c r="J196" s="31"/>
      <c r="K196" s="18"/>
      <c r="N196" s="31"/>
      <c r="X196" s="31"/>
      <c r="Z196" s="31"/>
      <c r="AD196" s="31"/>
      <c r="AF196" s="31"/>
      <c r="CI196" s="31"/>
      <c r="CM196" s="31"/>
      <c r="CO196" s="31"/>
      <c r="CT196" s="119"/>
      <c r="DA196" s="120"/>
      <c r="DC196" s="31"/>
      <c r="DG196" s="31"/>
      <c r="DI196" s="31"/>
      <c r="DM196" s="31"/>
      <c r="DN196" s="119"/>
      <c r="DU196" s="121"/>
      <c r="EA196" s="31"/>
      <c r="EC196" s="31"/>
    </row>
    <row r="197" ht="15.75" customHeight="1">
      <c r="B197" s="31"/>
      <c r="D197" s="31"/>
      <c r="E197" s="18"/>
      <c r="H197" s="31"/>
      <c r="J197" s="31"/>
      <c r="K197" s="18"/>
      <c r="N197" s="31"/>
      <c r="X197" s="31"/>
      <c r="Z197" s="31"/>
      <c r="AD197" s="31"/>
      <c r="AF197" s="31"/>
      <c r="CI197" s="31"/>
      <c r="CM197" s="31"/>
      <c r="CO197" s="31"/>
      <c r="CT197" s="119"/>
      <c r="DA197" s="120"/>
      <c r="DC197" s="31"/>
      <c r="DG197" s="31"/>
      <c r="DI197" s="31"/>
      <c r="DM197" s="31"/>
      <c r="DN197" s="119"/>
      <c r="DU197" s="121"/>
      <c r="EA197" s="31"/>
      <c r="EC197" s="31"/>
    </row>
    <row r="198" ht="15.75" customHeight="1">
      <c r="B198" s="31"/>
      <c r="D198" s="31"/>
      <c r="E198" s="18"/>
      <c r="H198" s="31"/>
      <c r="J198" s="31"/>
      <c r="K198" s="18"/>
      <c r="N198" s="31"/>
      <c r="X198" s="31"/>
      <c r="Z198" s="31"/>
      <c r="AD198" s="31"/>
      <c r="AF198" s="31"/>
      <c r="CI198" s="31"/>
      <c r="CM198" s="31"/>
      <c r="CO198" s="31"/>
      <c r="CT198" s="119"/>
      <c r="DA198" s="120"/>
      <c r="DC198" s="31"/>
      <c r="DG198" s="31"/>
      <c r="DI198" s="31"/>
      <c r="DM198" s="31"/>
      <c r="DN198" s="119"/>
      <c r="DU198" s="121"/>
      <c r="EA198" s="31"/>
      <c r="EC198" s="31"/>
    </row>
    <row r="199" ht="15.75" customHeight="1">
      <c r="B199" s="31"/>
      <c r="D199" s="31"/>
      <c r="E199" s="18"/>
      <c r="H199" s="31"/>
      <c r="J199" s="31"/>
      <c r="K199" s="18"/>
      <c r="N199" s="31"/>
      <c r="X199" s="31"/>
      <c r="Z199" s="31"/>
      <c r="AD199" s="31"/>
      <c r="AF199" s="31"/>
      <c r="CI199" s="31"/>
      <c r="CM199" s="31"/>
      <c r="CO199" s="31"/>
      <c r="CT199" s="119"/>
      <c r="DA199" s="120"/>
      <c r="DC199" s="31"/>
      <c r="DG199" s="31"/>
      <c r="DI199" s="31"/>
      <c r="DM199" s="31"/>
      <c r="DN199" s="119"/>
      <c r="DU199" s="121"/>
      <c r="EA199" s="31"/>
      <c r="EC199" s="31"/>
    </row>
    <row r="200" ht="15.75" customHeight="1">
      <c r="B200" s="31"/>
      <c r="D200" s="31"/>
      <c r="E200" s="18"/>
      <c r="H200" s="31"/>
      <c r="J200" s="31"/>
      <c r="K200" s="18"/>
      <c r="N200" s="31"/>
      <c r="X200" s="31"/>
      <c r="Z200" s="31"/>
      <c r="AD200" s="31"/>
      <c r="AF200" s="31"/>
      <c r="CI200" s="31"/>
      <c r="CM200" s="31"/>
      <c r="CO200" s="31"/>
      <c r="CT200" s="119"/>
      <c r="DA200" s="120"/>
      <c r="DC200" s="31"/>
      <c r="DG200" s="31"/>
      <c r="DI200" s="31"/>
      <c r="DM200" s="31"/>
      <c r="DN200" s="119"/>
      <c r="DU200" s="121"/>
      <c r="EA200" s="31"/>
      <c r="EC200" s="31"/>
    </row>
    <row r="201" ht="15.75" customHeight="1">
      <c r="B201" s="31"/>
      <c r="D201" s="31"/>
      <c r="E201" s="18"/>
      <c r="H201" s="31"/>
      <c r="J201" s="31"/>
      <c r="K201" s="18"/>
      <c r="N201" s="31"/>
      <c r="X201" s="31"/>
      <c r="Z201" s="31"/>
      <c r="AD201" s="31"/>
      <c r="AF201" s="31"/>
      <c r="CI201" s="31"/>
      <c r="CM201" s="31"/>
      <c r="CO201" s="31"/>
      <c r="CT201" s="119"/>
      <c r="DA201" s="120"/>
      <c r="DC201" s="31"/>
      <c r="DG201" s="31"/>
      <c r="DI201" s="31"/>
      <c r="DM201" s="31"/>
      <c r="DN201" s="119"/>
      <c r="DU201" s="121"/>
      <c r="EA201" s="31"/>
      <c r="EC201" s="31"/>
    </row>
    <row r="202" ht="15.75" customHeight="1">
      <c r="B202" s="31"/>
      <c r="D202" s="31"/>
      <c r="E202" s="18"/>
      <c r="H202" s="31"/>
      <c r="J202" s="31"/>
      <c r="K202" s="18"/>
      <c r="N202" s="31"/>
      <c r="X202" s="31"/>
      <c r="Z202" s="31"/>
      <c r="AD202" s="31"/>
      <c r="AF202" s="31"/>
      <c r="CI202" s="31"/>
      <c r="CM202" s="31"/>
      <c r="CO202" s="31"/>
      <c r="CT202" s="119"/>
      <c r="DA202" s="120"/>
      <c r="DC202" s="31"/>
      <c r="DG202" s="31"/>
      <c r="DI202" s="31"/>
      <c r="DM202" s="31"/>
      <c r="DN202" s="119"/>
      <c r="DU202" s="121"/>
      <c r="EA202" s="31"/>
      <c r="EC202" s="31"/>
    </row>
    <row r="203" ht="15.75" customHeight="1">
      <c r="B203" s="31"/>
      <c r="D203" s="31"/>
      <c r="E203" s="18"/>
      <c r="H203" s="31"/>
      <c r="J203" s="31"/>
      <c r="K203" s="18"/>
      <c r="N203" s="31"/>
      <c r="X203" s="31"/>
      <c r="Z203" s="31"/>
      <c r="AD203" s="31"/>
      <c r="AF203" s="31"/>
      <c r="CI203" s="31"/>
      <c r="CM203" s="31"/>
      <c r="CO203" s="31"/>
      <c r="CT203" s="119"/>
      <c r="DA203" s="120"/>
      <c r="DC203" s="31"/>
      <c r="DG203" s="31"/>
      <c r="DI203" s="31"/>
      <c r="DM203" s="31"/>
      <c r="DN203" s="119"/>
      <c r="DU203" s="121"/>
      <c r="EA203" s="31"/>
      <c r="EC203" s="31"/>
    </row>
    <row r="204" ht="15.75" customHeight="1">
      <c r="B204" s="31"/>
      <c r="D204" s="31"/>
      <c r="E204" s="18"/>
      <c r="H204" s="31"/>
      <c r="J204" s="31"/>
      <c r="K204" s="18"/>
      <c r="N204" s="31"/>
      <c r="X204" s="31"/>
      <c r="Z204" s="31"/>
      <c r="AD204" s="31"/>
      <c r="AF204" s="31"/>
      <c r="CI204" s="31"/>
      <c r="CM204" s="31"/>
      <c r="CO204" s="31"/>
      <c r="CT204" s="119"/>
      <c r="DA204" s="120"/>
      <c r="DC204" s="31"/>
      <c r="DG204" s="31"/>
      <c r="DI204" s="31"/>
      <c r="DM204" s="31"/>
      <c r="DN204" s="119"/>
      <c r="DU204" s="121"/>
      <c r="EA204" s="31"/>
      <c r="EC204" s="31"/>
    </row>
    <row r="205" ht="15.75" customHeight="1">
      <c r="B205" s="31"/>
      <c r="D205" s="31"/>
      <c r="E205" s="18"/>
      <c r="H205" s="31"/>
      <c r="J205" s="31"/>
      <c r="K205" s="18"/>
      <c r="N205" s="31"/>
      <c r="X205" s="31"/>
      <c r="Z205" s="31"/>
      <c r="AD205" s="31"/>
      <c r="AF205" s="31"/>
      <c r="CI205" s="31"/>
      <c r="CM205" s="31"/>
      <c r="CO205" s="31"/>
      <c r="CT205" s="119"/>
      <c r="DA205" s="120"/>
      <c r="DC205" s="31"/>
      <c r="DG205" s="31"/>
      <c r="DI205" s="31"/>
      <c r="DM205" s="31"/>
      <c r="DN205" s="119"/>
      <c r="DU205" s="121"/>
      <c r="EA205" s="31"/>
      <c r="EC205" s="31"/>
    </row>
    <row r="206" ht="15.75" customHeight="1">
      <c r="B206" s="31"/>
      <c r="D206" s="31"/>
      <c r="E206" s="18"/>
      <c r="H206" s="31"/>
      <c r="J206" s="31"/>
      <c r="K206" s="18"/>
      <c r="N206" s="31"/>
      <c r="X206" s="31"/>
      <c r="Z206" s="31"/>
      <c r="AD206" s="31"/>
      <c r="AF206" s="31"/>
      <c r="CI206" s="31"/>
      <c r="CM206" s="31"/>
      <c r="CO206" s="31"/>
      <c r="CT206" s="119"/>
      <c r="DA206" s="120"/>
      <c r="DC206" s="31"/>
      <c r="DG206" s="31"/>
      <c r="DI206" s="31"/>
      <c r="DM206" s="31"/>
      <c r="DN206" s="119"/>
      <c r="DU206" s="121"/>
      <c r="EA206" s="31"/>
      <c r="EC206" s="31"/>
    </row>
    <row r="207" ht="15.75" customHeight="1">
      <c r="B207" s="31"/>
      <c r="D207" s="31"/>
      <c r="E207" s="18"/>
      <c r="H207" s="31"/>
      <c r="J207" s="31"/>
      <c r="K207" s="18"/>
      <c r="N207" s="31"/>
      <c r="X207" s="31"/>
      <c r="Z207" s="31"/>
      <c r="AD207" s="31"/>
      <c r="AF207" s="31"/>
      <c r="CI207" s="31"/>
      <c r="CM207" s="31"/>
      <c r="CO207" s="31"/>
      <c r="CT207" s="119"/>
      <c r="DA207" s="120"/>
      <c r="DC207" s="31"/>
      <c r="DG207" s="31"/>
      <c r="DI207" s="31"/>
      <c r="DM207" s="31"/>
      <c r="DN207" s="119"/>
      <c r="DU207" s="121"/>
      <c r="EA207" s="31"/>
      <c r="EC207" s="31"/>
    </row>
    <row r="208" ht="15.75" customHeight="1">
      <c r="B208" s="31"/>
      <c r="D208" s="31"/>
      <c r="E208" s="18"/>
      <c r="H208" s="31"/>
      <c r="J208" s="31"/>
      <c r="K208" s="18"/>
      <c r="N208" s="31"/>
      <c r="X208" s="31"/>
      <c r="Z208" s="31"/>
      <c r="AD208" s="31"/>
      <c r="AF208" s="31"/>
      <c r="CI208" s="31"/>
      <c r="CM208" s="31"/>
      <c r="CO208" s="31"/>
      <c r="CT208" s="119"/>
      <c r="DA208" s="120"/>
      <c r="DC208" s="31"/>
      <c r="DG208" s="31"/>
      <c r="DI208" s="31"/>
      <c r="DM208" s="31"/>
      <c r="DN208" s="119"/>
      <c r="DU208" s="121"/>
      <c r="EA208" s="31"/>
      <c r="EC208" s="31"/>
    </row>
    <row r="209" ht="15.75" customHeight="1">
      <c r="B209" s="31"/>
      <c r="D209" s="31"/>
      <c r="E209" s="18"/>
      <c r="H209" s="31"/>
      <c r="J209" s="31"/>
      <c r="K209" s="18"/>
      <c r="N209" s="31"/>
      <c r="X209" s="31"/>
      <c r="Z209" s="31"/>
      <c r="AD209" s="31"/>
      <c r="AF209" s="31"/>
      <c r="CI209" s="31"/>
      <c r="CM209" s="31"/>
      <c r="CO209" s="31"/>
      <c r="CT209" s="119"/>
      <c r="DA209" s="120"/>
      <c r="DC209" s="31"/>
      <c r="DG209" s="31"/>
      <c r="DI209" s="31"/>
      <c r="DM209" s="31"/>
      <c r="DN209" s="119"/>
      <c r="DU209" s="121"/>
      <c r="EA209" s="31"/>
      <c r="EC209" s="31"/>
    </row>
    <row r="210" ht="15.75" customHeight="1">
      <c r="B210" s="31"/>
      <c r="D210" s="31"/>
      <c r="E210" s="18"/>
      <c r="H210" s="31"/>
      <c r="J210" s="31"/>
      <c r="K210" s="18"/>
      <c r="N210" s="31"/>
      <c r="X210" s="31"/>
      <c r="Z210" s="31"/>
      <c r="AD210" s="31"/>
      <c r="AF210" s="31"/>
      <c r="CI210" s="31"/>
      <c r="CM210" s="31"/>
      <c r="CO210" s="31"/>
      <c r="CT210" s="119"/>
      <c r="DA210" s="120"/>
      <c r="DC210" s="31"/>
      <c r="DG210" s="31"/>
      <c r="DI210" s="31"/>
      <c r="DM210" s="31"/>
      <c r="DN210" s="119"/>
      <c r="DU210" s="121"/>
      <c r="EA210" s="31"/>
      <c r="EC210" s="31"/>
    </row>
    <row r="211" ht="15.75" customHeight="1">
      <c r="B211" s="31"/>
      <c r="D211" s="31"/>
      <c r="E211" s="18"/>
      <c r="H211" s="31"/>
      <c r="J211" s="31"/>
      <c r="K211" s="18"/>
      <c r="N211" s="31"/>
      <c r="X211" s="31"/>
      <c r="Z211" s="31"/>
      <c r="AD211" s="31"/>
      <c r="AF211" s="31"/>
      <c r="CI211" s="31"/>
      <c r="CM211" s="31"/>
      <c r="CO211" s="31"/>
      <c r="CT211" s="119"/>
      <c r="DA211" s="120"/>
      <c r="DC211" s="31"/>
      <c r="DG211" s="31"/>
      <c r="DI211" s="31"/>
      <c r="DM211" s="31"/>
      <c r="DN211" s="119"/>
      <c r="DU211" s="121"/>
      <c r="EA211" s="31"/>
      <c r="EC211" s="31"/>
    </row>
    <row r="212" ht="15.75" customHeight="1">
      <c r="B212" s="31"/>
      <c r="D212" s="31"/>
      <c r="E212" s="18"/>
      <c r="H212" s="31"/>
      <c r="J212" s="31"/>
      <c r="K212" s="18"/>
      <c r="N212" s="31"/>
      <c r="X212" s="31"/>
      <c r="Z212" s="31"/>
      <c r="AD212" s="31"/>
      <c r="AF212" s="31"/>
      <c r="CI212" s="31"/>
      <c r="CM212" s="31"/>
      <c r="CO212" s="31"/>
      <c r="CT212" s="119"/>
      <c r="DA212" s="120"/>
      <c r="DC212" s="31"/>
      <c r="DG212" s="31"/>
      <c r="DI212" s="31"/>
      <c r="DM212" s="31"/>
      <c r="DN212" s="119"/>
      <c r="DU212" s="121"/>
      <c r="EA212" s="31"/>
      <c r="EC212" s="31"/>
    </row>
    <row r="213" ht="15.75" customHeight="1">
      <c r="B213" s="31"/>
      <c r="D213" s="31"/>
      <c r="E213" s="18"/>
      <c r="H213" s="31"/>
      <c r="J213" s="31"/>
      <c r="K213" s="18"/>
      <c r="N213" s="31"/>
      <c r="X213" s="31"/>
      <c r="Z213" s="31"/>
      <c r="AD213" s="31"/>
      <c r="AF213" s="31"/>
      <c r="CI213" s="31"/>
      <c r="CM213" s="31"/>
      <c r="CO213" s="31"/>
      <c r="CT213" s="119"/>
      <c r="DA213" s="120"/>
      <c r="DC213" s="31"/>
      <c r="DG213" s="31"/>
      <c r="DI213" s="31"/>
      <c r="DM213" s="31"/>
      <c r="DN213" s="119"/>
      <c r="DU213" s="121"/>
      <c r="EA213" s="31"/>
      <c r="EC213" s="31"/>
    </row>
    <row r="214" ht="15.75" customHeight="1">
      <c r="B214" s="31"/>
      <c r="D214" s="31"/>
      <c r="E214" s="18"/>
      <c r="H214" s="31"/>
      <c r="J214" s="31"/>
      <c r="K214" s="18"/>
      <c r="N214" s="31"/>
      <c r="X214" s="31"/>
      <c r="Z214" s="31"/>
      <c r="AD214" s="31"/>
      <c r="AF214" s="31"/>
      <c r="CI214" s="31"/>
      <c r="CM214" s="31"/>
      <c r="CO214" s="31"/>
      <c r="CT214" s="119"/>
      <c r="DA214" s="120"/>
      <c r="DC214" s="31"/>
      <c r="DG214" s="31"/>
      <c r="DI214" s="31"/>
      <c r="DM214" s="31"/>
      <c r="DN214" s="119"/>
      <c r="DU214" s="121"/>
      <c r="EA214" s="31"/>
      <c r="EC214" s="31"/>
    </row>
    <row r="215" ht="15.75" customHeight="1">
      <c r="B215" s="31"/>
      <c r="D215" s="31"/>
      <c r="E215" s="18"/>
      <c r="H215" s="31"/>
      <c r="J215" s="31"/>
      <c r="K215" s="18"/>
      <c r="N215" s="31"/>
      <c r="X215" s="31"/>
      <c r="Z215" s="31"/>
      <c r="AD215" s="31"/>
      <c r="AF215" s="31"/>
      <c r="CI215" s="31"/>
      <c r="CM215" s="31"/>
      <c r="CO215" s="31"/>
      <c r="CT215" s="119"/>
      <c r="DA215" s="120"/>
      <c r="DC215" s="31"/>
      <c r="DG215" s="31"/>
      <c r="DI215" s="31"/>
      <c r="DM215" s="31"/>
      <c r="DN215" s="119"/>
      <c r="DU215" s="121"/>
      <c r="EA215" s="31"/>
      <c r="EC215" s="31"/>
    </row>
    <row r="216" ht="15.75" customHeight="1">
      <c r="B216" s="31"/>
      <c r="D216" s="31"/>
      <c r="E216" s="18"/>
      <c r="H216" s="31"/>
      <c r="J216" s="31"/>
      <c r="K216" s="18"/>
      <c r="N216" s="31"/>
      <c r="X216" s="31"/>
      <c r="Z216" s="31"/>
      <c r="AD216" s="31"/>
      <c r="AF216" s="31"/>
      <c r="CI216" s="31"/>
      <c r="CM216" s="31"/>
      <c r="CO216" s="31"/>
      <c r="CT216" s="119"/>
      <c r="DA216" s="120"/>
      <c r="DC216" s="31"/>
      <c r="DG216" s="31"/>
      <c r="DI216" s="31"/>
      <c r="DM216" s="31"/>
      <c r="DN216" s="119"/>
      <c r="DU216" s="121"/>
      <c r="EA216" s="31"/>
      <c r="EC216" s="31"/>
    </row>
    <row r="217" ht="15.75" customHeight="1">
      <c r="B217" s="31"/>
      <c r="D217" s="31"/>
      <c r="E217" s="18"/>
      <c r="H217" s="31"/>
      <c r="J217" s="31"/>
      <c r="K217" s="18"/>
      <c r="N217" s="31"/>
      <c r="X217" s="31"/>
      <c r="Z217" s="31"/>
      <c r="AD217" s="31"/>
      <c r="AF217" s="31"/>
      <c r="CI217" s="31"/>
      <c r="CM217" s="31"/>
      <c r="CO217" s="31"/>
      <c r="CT217" s="119"/>
      <c r="DA217" s="120"/>
      <c r="DC217" s="31"/>
      <c r="DG217" s="31"/>
      <c r="DI217" s="31"/>
      <c r="DM217" s="31"/>
      <c r="DN217" s="119"/>
      <c r="DU217" s="121"/>
      <c r="EA217" s="31"/>
      <c r="EC217" s="31"/>
    </row>
    <row r="218" ht="15.75" customHeight="1">
      <c r="B218" s="31"/>
      <c r="D218" s="31"/>
      <c r="E218" s="18"/>
      <c r="H218" s="31"/>
      <c r="J218" s="31"/>
      <c r="K218" s="18"/>
      <c r="N218" s="31"/>
      <c r="X218" s="31"/>
      <c r="Z218" s="31"/>
      <c r="AD218" s="31"/>
      <c r="AF218" s="31"/>
      <c r="CI218" s="31"/>
      <c r="CM218" s="31"/>
      <c r="CO218" s="31"/>
      <c r="CT218" s="119"/>
      <c r="DA218" s="120"/>
      <c r="DC218" s="31"/>
      <c r="DG218" s="31"/>
      <c r="DI218" s="31"/>
      <c r="DM218" s="31"/>
      <c r="DN218" s="119"/>
      <c r="DU218" s="121"/>
      <c r="EA218" s="31"/>
      <c r="EC218" s="31"/>
    </row>
    <row r="219" ht="15.75" customHeight="1">
      <c r="B219" s="31"/>
      <c r="D219" s="31"/>
      <c r="E219" s="18"/>
      <c r="H219" s="31"/>
      <c r="J219" s="31"/>
      <c r="K219" s="18"/>
      <c r="N219" s="31"/>
      <c r="X219" s="31"/>
      <c r="Z219" s="31"/>
      <c r="AD219" s="31"/>
      <c r="AF219" s="31"/>
      <c r="CI219" s="31"/>
      <c r="CM219" s="31"/>
      <c r="CO219" s="31"/>
      <c r="CT219" s="119"/>
      <c r="DA219" s="120"/>
      <c r="DC219" s="31"/>
      <c r="DG219" s="31"/>
      <c r="DI219" s="31"/>
      <c r="DM219" s="31"/>
      <c r="DN219" s="119"/>
      <c r="DU219" s="121"/>
      <c r="EA219" s="31"/>
      <c r="EC219" s="31"/>
    </row>
    <row r="220" ht="15.75" customHeight="1">
      <c r="B220" s="31"/>
      <c r="D220" s="31"/>
      <c r="E220" s="18"/>
      <c r="H220" s="31"/>
      <c r="J220" s="31"/>
      <c r="K220" s="18"/>
      <c r="N220" s="31"/>
      <c r="X220" s="31"/>
      <c r="Z220" s="31"/>
      <c r="AD220" s="31"/>
      <c r="AF220" s="31"/>
      <c r="CI220" s="31"/>
      <c r="CM220" s="31"/>
      <c r="CO220" s="31"/>
      <c r="CT220" s="119"/>
      <c r="DA220" s="120"/>
      <c r="DC220" s="31"/>
      <c r="DG220" s="31"/>
      <c r="DI220" s="31"/>
      <c r="DM220" s="31"/>
      <c r="DN220" s="119"/>
      <c r="DU220" s="121"/>
      <c r="EA220" s="31"/>
      <c r="EC220" s="31"/>
    </row>
    <row r="221" ht="15.75" customHeight="1">
      <c r="B221" s="31"/>
      <c r="D221" s="31"/>
      <c r="E221" s="18"/>
      <c r="H221" s="31"/>
      <c r="J221" s="31"/>
      <c r="K221" s="18"/>
      <c r="N221" s="31"/>
      <c r="X221" s="31"/>
      <c r="Z221" s="31"/>
      <c r="AD221" s="31"/>
      <c r="AF221" s="31"/>
      <c r="CI221" s="31"/>
      <c r="CM221" s="31"/>
      <c r="CO221" s="31"/>
      <c r="CT221" s="119"/>
      <c r="DA221" s="120"/>
      <c r="DC221" s="31"/>
      <c r="DG221" s="31"/>
      <c r="DI221" s="31"/>
      <c r="DM221" s="31"/>
      <c r="DN221" s="119"/>
      <c r="DU221" s="121"/>
      <c r="EA221" s="31"/>
      <c r="EC221" s="31"/>
    </row>
    <row r="222" ht="15.75" customHeight="1">
      <c r="B222" s="31"/>
      <c r="D222" s="31"/>
      <c r="E222" s="18"/>
      <c r="H222" s="31"/>
      <c r="J222" s="31"/>
      <c r="K222" s="18"/>
      <c r="N222" s="31"/>
      <c r="X222" s="31"/>
      <c r="Z222" s="31"/>
      <c r="AD222" s="31"/>
      <c r="AF222" s="31"/>
      <c r="CI222" s="31"/>
      <c r="CM222" s="31"/>
      <c r="CO222" s="31"/>
      <c r="CT222" s="119"/>
      <c r="DA222" s="120"/>
      <c r="DC222" s="31"/>
      <c r="DG222" s="31"/>
      <c r="DI222" s="31"/>
      <c r="DM222" s="31"/>
      <c r="DN222" s="119"/>
      <c r="DU222" s="121"/>
      <c r="EA222" s="31"/>
      <c r="EC222" s="31"/>
    </row>
    <row r="223" ht="15.75" customHeight="1">
      <c r="B223" s="31"/>
      <c r="D223" s="31"/>
      <c r="E223" s="18"/>
      <c r="H223" s="31"/>
      <c r="J223" s="31"/>
      <c r="K223" s="18"/>
      <c r="N223" s="31"/>
      <c r="X223" s="31"/>
      <c r="Z223" s="31"/>
      <c r="AD223" s="31"/>
      <c r="AF223" s="31"/>
      <c r="CI223" s="31"/>
      <c r="CM223" s="31"/>
      <c r="CO223" s="31"/>
      <c r="CT223" s="119"/>
      <c r="DA223" s="120"/>
      <c r="DC223" s="31"/>
      <c r="DG223" s="31"/>
      <c r="DI223" s="31"/>
      <c r="DM223" s="31"/>
      <c r="DN223" s="119"/>
      <c r="DU223" s="121"/>
      <c r="EA223" s="31"/>
      <c r="EC223" s="31"/>
    </row>
    <row r="224" ht="15.75" customHeight="1">
      <c r="B224" s="31"/>
      <c r="D224" s="31"/>
      <c r="E224" s="18"/>
      <c r="H224" s="31"/>
      <c r="J224" s="31"/>
      <c r="K224" s="18"/>
      <c r="N224" s="31"/>
      <c r="X224" s="31"/>
      <c r="Z224" s="31"/>
      <c r="AD224" s="31"/>
      <c r="AF224" s="31"/>
      <c r="CI224" s="31"/>
      <c r="CM224" s="31"/>
      <c r="CO224" s="31"/>
      <c r="CT224" s="119"/>
      <c r="DA224" s="120"/>
      <c r="DC224" s="31"/>
      <c r="DG224" s="31"/>
      <c r="DI224" s="31"/>
      <c r="DM224" s="31"/>
      <c r="DN224" s="119"/>
      <c r="DU224" s="121"/>
      <c r="EA224" s="31"/>
      <c r="EC224" s="31"/>
    </row>
    <row r="225" ht="15.75" customHeight="1">
      <c r="B225" s="31"/>
      <c r="D225" s="31"/>
      <c r="E225" s="18"/>
      <c r="H225" s="31"/>
      <c r="J225" s="31"/>
      <c r="K225" s="18"/>
      <c r="N225" s="31"/>
      <c r="X225" s="31"/>
      <c r="Z225" s="31"/>
      <c r="AD225" s="31"/>
      <c r="AF225" s="31"/>
      <c r="CI225" s="31"/>
      <c r="CM225" s="31"/>
      <c r="CO225" s="31"/>
      <c r="CT225" s="119"/>
      <c r="DA225" s="120"/>
      <c r="DC225" s="31"/>
      <c r="DG225" s="31"/>
      <c r="DI225" s="31"/>
      <c r="DM225" s="31"/>
      <c r="DN225" s="119"/>
      <c r="DU225" s="121"/>
      <c r="EA225" s="31"/>
      <c r="EC225" s="31"/>
    </row>
    <row r="226" ht="15.75" customHeight="1">
      <c r="B226" s="31"/>
      <c r="D226" s="31"/>
      <c r="E226" s="18"/>
      <c r="H226" s="31"/>
      <c r="J226" s="31"/>
      <c r="K226" s="18"/>
      <c r="N226" s="31"/>
      <c r="X226" s="31"/>
      <c r="Z226" s="31"/>
      <c r="AD226" s="31"/>
      <c r="AF226" s="31"/>
      <c r="CI226" s="31"/>
      <c r="CM226" s="31"/>
      <c r="CO226" s="31"/>
      <c r="CT226" s="119"/>
      <c r="DA226" s="120"/>
      <c r="DC226" s="31"/>
      <c r="DG226" s="31"/>
      <c r="DI226" s="31"/>
      <c r="DM226" s="31"/>
      <c r="DN226" s="119"/>
      <c r="DU226" s="121"/>
      <c r="EA226" s="31"/>
      <c r="EC226" s="31"/>
    </row>
    <row r="227" ht="15.75" customHeight="1">
      <c r="B227" s="31"/>
      <c r="D227" s="31"/>
      <c r="E227" s="18"/>
      <c r="H227" s="31"/>
      <c r="J227" s="31"/>
      <c r="K227" s="18"/>
      <c r="N227" s="31"/>
      <c r="X227" s="31"/>
      <c r="Z227" s="31"/>
      <c r="AD227" s="31"/>
      <c r="AF227" s="31"/>
      <c r="CI227" s="31"/>
      <c r="CM227" s="31"/>
      <c r="CO227" s="31"/>
      <c r="CT227" s="119"/>
      <c r="DA227" s="120"/>
      <c r="DC227" s="31"/>
      <c r="DG227" s="31"/>
      <c r="DI227" s="31"/>
      <c r="DM227" s="31"/>
      <c r="DN227" s="119"/>
      <c r="DU227" s="121"/>
      <c r="EA227" s="31"/>
      <c r="EC227" s="31"/>
    </row>
    <row r="228" ht="15.75" customHeight="1">
      <c r="B228" s="31"/>
      <c r="D228" s="31"/>
      <c r="E228" s="18"/>
      <c r="H228" s="31"/>
      <c r="J228" s="31"/>
      <c r="K228" s="18"/>
      <c r="N228" s="31"/>
      <c r="X228" s="31"/>
      <c r="Z228" s="31"/>
      <c r="AD228" s="31"/>
      <c r="AF228" s="31"/>
      <c r="CI228" s="31"/>
      <c r="CM228" s="31"/>
      <c r="CO228" s="31"/>
      <c r="CT228" s="119"/>
      <c r="DA228" s="120"/>
      <c r="DC228" s="31"/>
      <c r="DG228" s="31"/>
      <c r="DI228" s="31"/>
      <c r="DM228" s="31"/>
      <c r="DN228" s="119"/>
      <c r="DU228" s="121"/>
      <c r="EA228" s="31"/>
      <c r="EC228" s="31"/>
    </row>
  </sheetData>
  <mergeCells count="14">
    <mergeCell ref="W1:AP1"/>
    <mergeCell ref="W2:AA2"/>
    <mergeCell ref="BL1:CD1"/>
    <mergeCell ref="BL2:BP2"/>
    <mergeCell ref="CZ1:DR1"/>
    <mergeCell ref="CZ2:DD2"/>
    <mergeCell ref="A1:U1"/>
    <mergeCell ref="AR1:BJ1"/>
    <mergeCell ref="CF1:CX1"/>
    <mergeCell ref="DT1:EM1"/>
    <mergeCell ref="A2:E2"/>
    <mergeCell ref="AR2:AV2"/>
    <mergeCell ref="CF2:CJ2"/>
    <mergeCell ref="DT2:DX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11.5"/>
    <col customWidth="1" min="6" max="6" width="8.0"/>
    <col customWidth="1" min="7" max="7" width="13.25"/>
    <col customWidth="1" min="8" max="11" width="11.5"/>
    <col customWidth="1" min="12" max="12" width="8.38"/>
    <col customWidth="1" min="13" max="16" width="11.5"/>
    <col customWidth="1" min="17" max="17" width="8.0"/>
    <col customWidth="1" min="18" max="19" width="8.38"/>
  </cols>
  <sheetData>
    <row r="1" ht="15.0" customHeight="1">
      <c r="A1" s="122" t="s">
        <v>148</v>
      </c>
      <c r="B1" s="123" t="s">
        <v>41</v>
      </c>
      <c r="C1" s="55" t="s">
        <v>144</v>
      </c>
      <c r="D1" s="58" t="s">
        <v>145</v>
      </c>
      <c r="E1" s="124" t="s">
        <v>146</v>
      </c>
      <c r="F1" s="54"/>
      <c r="G1" s="125" t="s">
        <v>143</v>
      </c>
      <c r="H1" s="123" t="s">
        <v>41</v>
      </c>
      <c r="I1" s="125" t="s">
        <v>144</v>
      </c>
      <c r="J1" s="58" t="s">
        <v>145</v>
      </c>
      <c r="K1" s="126" t="s">
        <v>173</v>
      </c>
      <c r="L1" s="54"/>
      <c r="M1" s="127" t="s">
        <v>147</v>
      </c>
      <c r="N1" s="126" t="s">
        <v>41</v>
      </c>
      <c r="O1" s="127" t="s">
        <v>144</v>
      </c>
      <c r="P1" s="126" t="s">
        <v>146</v>
      </c>
      <c r="Q1" s="128"/>
      <c r="R1" s="128"/>
      <c r="S1" s="128"/>
      <c r="T1" s="108"/>
      <c r="U1" s="108"/>
      <c r="V1" s="108"/>
      <c r="W1" s="108"/>
      <c r="X1" s="108"/>
      <c r="Y1" s="108"/>
      <c r="Z1" s="108"/>
    </row>
    <row r="2">
      <c r="A2" s="77">
        <v>44256.0</v>
      </c>
      <c r="B2" s="129"/>
      <c r="C2" s="130"/>
      <c r="D2" s="131"/>
      <c r="E2" s="132"/>
      <c r="F2" s="54"/>
      <c r="G2" s="70" t="s">
        <v>168</v>
      </c>
      <c r="H2" s="133">
        <f>SUM(D2:D6)/I2</f>
        <v>0.8911578154</v>
      </c>
      <c r="I2" s="103">
        <f>SUM(C2:C6)</f>
        <v>4</v>
      </c>
      <c r="J2" s="102">
        <f t="shared" ref="J2:J6" si="1">H2*I2</f>
        <v>3.564631262</v>
      </c>
      <c r="K2" s="104">
        <f>SUM(E2:E6)</f>
        <v>0.002476851852</v>
      </c>
      <c r="L2" s="54"/>
      <c r="M2" s="85" t="s">
        <v>142</v>
      </c>
      <c r="N2" s="86">
        <f>SUM(D2:D24)/O2</f>
        <v>0.8939972548</v>
      </c>
      <c r="O2" s="87">
        <f>SUM(C2:C24)</f>
        <v>7</v>
      </c>
      <c r="P2" s="88">
        <f>SUM(E2:E24)</f>
        <v>0.005844907407</v>
      </c>
      <c r="Q2" s="134"/>
      <c r="R2" s="134"/>
      <c r="S2" s="134"/>
      <c r="T2" s="108"/>
      <c r="U2" s="108"/>
      <c r="V2" s="108"/>
      <c r="W2" s="108"/>
      <c r="X2" s="108"/>
      <c r="Y2" s="108"/>
      <c r="Z2" s="108"/>
    </row>
    <row r="3">
      <c r="A3" s="77">
        <v>44257.0</v>
      </c>
      <c r="B3" s="83"/>
      <c r="C3" s="84"/>
      <c r="D3" s="83"/>
      <c r="E3" s="80"/>
      <c r="F3" s="54"/>
      <c r="G3" s="70" t="s">
        <v>169</v>
      </c>
      <c r="H3" s="102">
        <f>SUM(D7:D11)/I3</f>
        <v>0.8977831739</v>
      </c>
      <c r="I3" s="103">
        <f>SUM(C7:C11)</f>
        <v>3</v>
      </c>
      <c r="J3" s="102">
        <f t="shared" si="1"/>
        <v>2.693349522</v>
      </c>
      <c r="K3" s="104">
        <f>SUM(E7:E11)</f>
        <v>0.003368055556</v>
      </c>
      <c r="L3" s="54"/>
      <c r="M3" s="54"/>
      <c r="N3" s="54"/>
      <c r="O3" s="135"/>
      <c r="P3" s="54"/>
      <c r="Q3" s="54"/>
      <c r="R3" s="54"/>
      <c r="S3" s="54"/>
      <c r="T3" s="108"/>
      <c r="U3" s="108"/>
      <c r="V3" s="108"/>
      <c r="W3" s="108"/>
      <c r="X3" s="108"/>
      <c r="Y3" s="108"/>
      <c r="Z3" s="108"/>
    </row>
    <row r="4">
      <c r="A4" s="77">
        <v>44258.0</v>
      </c>
      <c r="B4" s="129">
        <f>SUM('Статистика'!D6,'Статистика'!Z6,'Статистика'!AU6,'Статистика'!BO6,'Статистика'!CI6,'Статистика'!DC6,'Статистика'!DW6)/C4</f>
        <v>1</v>
      </c>
      <c r="C4" s="130">
        <f>SUM('Статистика'!C6,'Статистика'!Y6,'Статистика'!AT6,'Статистика'!BN6,'Статистика'!CH6,'Статистика'!DB6,'Статистика'!DV6)</f>
        <v>1</v>
      </c>
      <c r="D4" s="136">
        <f t="shared" ref="D4:D5" si="2">B4*C4</f>
        <v>1</v>
      </c>
      <c r="E4" s="132">
        <f>SUM('Статистика'!E6,'Статистика'!AA6,'Статистика'!AV6,'Статистика'!BP6,'Статистика'!CJ6,'Статистика'!DD6,'Статистика'!DX6)</f>
        <v>0.0006365740741</v>
      </c>
      <c r="F4" s="54"/>
      <c r="G4" s="106" t="s">
        <v>170</v>
      </c>
      <c r="H4" s="102" t="str">
        <f>SUM(C7:C11)/I4</f>
        <v>#DIV/0!</v>
      </c>
      <c r="I4" s="107">
        <f>SUM(C12:C16)</f>
        <v>0</v>
      </c>
      <c r="J4" s="102" t="str">
        <f t="shared" si="1"/>
        <v>#DIV/0!</v>
      </c>
      <c r="K4" s="104">
        <f>SUM(E12:E16)</f>
        <v>0</v>
      </c>
      <c r="L4" s="54"/>
      <c r="M4" s="54"/>
      <c r="N4" s="54"/>
      <c r="O4" s="135"/>
      <c r="P4" s="54"/>
      <c r="Q4" s="54"/>
      <c r="R4" s="54"/>
      <c r="S4" s="54"/>
      <c r="T4" s="108"/>
      <c r="U4" s="108"/>
      <c r="V4" s="108"/>
      <c r="W4" s="108"/>
      <c r="X4" s="108"/>
      <c r="Y4" s="108"/>
      <c r="Z4" s="108"/>
    </row>
    <row r="5">
      <c r="A5" s="77">
        <v>44259.0</v>
      </c>
      <c r="B5" s="136">
        <f>SUM('Статистика'!D7,'Статистика'!Z7,'Статистика'!AU7,'Статистика'!BO7,'Статистика'!CI7,'Статистика'!DC7,'Статистика'!DW7)/C5</f>
        <v>0.8548770872</v>
      </c>
      <c r="C5" s="130">
        <f>SUM('Статистика'!C7,'Статистика'!Y7,'Статистика'!AT7,'Статистика'!BN7,'Статистика'!CH7,'Статистика'!DB7,'Статистика'!DV7)</f>
        <v>3</v>
      </c>
      <c r="D5" s="136">
        <f t="shared" si="2"/>
        <v>2.564631262</v>
      </c>
      <c r="E5" s="132">
        <f>SUM('Статистика'!E7,'Статистика'!AA7,'Статистика'!AV7,'Статистика'!BP7,'Статистика'!CJ7,'Статистика'!DD7,'Статистика'!DX7)</f>
        <v>0.001840277778</v>
      </c>
      <c r="F5" s="54"/>
      <c r="G5" s="106" t="s">
        <v>171</v>
      </c>
      <c r="H5" s="102" t="str">
        <f>SUM(D17:D21)/I5</f>
        <v>#DIV/0!</v>
      </c>
      <c r="I5" s="107">
        <f>SUM(C17:C21)</f>
        <v>0</v>
      </c>
      <c r="J5" s="102" t="str">
        <f t="shared" si="1"/>
        <v>#DIV/0!</v>
      </c>
      <c r="K5" s="104">
        <f>SUM(E17:E21)</f>
        <v>0</v>
      </c>
      <c r="L5" s="54"/>
      <c r="M5" s="54"/>
      <c r="N5" s="54"/>
      <c r="O5" s="134"/>
      <c r="P5" s="54"/>
      <c r="Q5" s="54"/>
      <c r="R5" s="54"/>
      <c r="S5" s="54"/>
      <c r="T5" s="108"/>
      <c r="U5" s="108"/>
      <c r="V5" s="108"/>
      <c r="W5" s="108"/>
      <c r="X5" s="108"/>
      <c r="Y5" s="108"/>
      <c r="Z5" s="108"/>
    </row>
    <row r="6">
      <c r="A6" s="77">
        <v>44260.0</v>
      </c>
      <c r="B6" s="83"/>
      <c r="C6" s="84"/>
      <c r="D6" s="83"/>
      <c r="E6" s="80"/>
      <c r="F6" s="54"/>
      <c r="G6" s="106" t="s">
        <v>172</v>
      </c>
      <c r="H6" s="102" t="str">
        <f>SUM(D22:D26)/I6</f>
        <v>#DIV/0!</v>
      </c>
      <c r="I6" s="107">
        <f>SUM(C22:C26)</f>
        <v>0</v>
      </c>
      <c r="J6" s="102" t="str">
        <f t="shared" si="1"/>
        <v>#DIV/0!</v>
      </c>
      <c r="K6" s="104">
        <f>SUM(E22:E26)</f>
        <v>0</v>
      </c>
      <c r="L6" s="54"/>
      <c r="M6" s="54"/>
      <c r="N6" s="54"/>
      <c r="O6" s="54"/>
      <c r="P6" s="54"/>
      <c r="Q6" s="54"/>
      <c r="R6" s="54"/>
      <c r="S6" s="54"/>
      <c r="T6" s="108"/>
      <c r="U6" s="108"/>
      <c r="V6" s="108"/>
      <c r="W6" s="108"/>
      <c r="X6" s="108"/>
      <c r="Y6" s="108"/>
      <c r="Z6" s="108"/>
    </row>
    <row r="7">
      <c r="A7" s="99">
        <v>44263.0</v>
      </c>
      <c r="B7" s="71"/>
      <c r="C7" s="70"/>
      <c r="D7" s="71"/>
      <c r="E7" s="72"/>
      <c r="F7" s="54"/>
      <c r="G7" s="108"/>
      <c r="H7" s="108"/>
      <c r="I7" s="108"/>
      <c r="J7" s="108"/>
      <c r="K7" s="108"/>
      <c r="L7" s="54"/>
      <c r="M7" s="54"/>
      <c r="N7" s="54"/>
      <c r="O7" s="54"/>
      <c r="P7" s="54"/>
      <c r="Q7" s="54"/>
      <c r="R7" s="54"/>
      <c r="S7" s="54"/>
      <c r="T7" s="108"/>
      <c r="U7" s="108"/>
      <c r="V7" s="108"/>
      <c r="W7" s="108"/>
      <c r="X7" s="108"/>
      <c r="Y7" s="108"/>
      <c r="Z7" s="108"/>
    </row>
    <row r="8">
      <c r="A8" s="99">
        <v>44264.0</v>
      </c>
      <c r="B8" s="71"/>
      <c r="C8" s="70"/>
      <c r="D8" s="71"/>
      <c r="E8" s="72"/>
      <c r="F8" s="54"/>
      <c r="G8" s="54"/>
      <c r="H8" s="89"/>
      <c r="I8" s="54"/>
      <c r="J8" s="89"/>
      <c r="K8" s="54"/>
      <c r="L8" s="54"/>
      <c r="M8" s="54"/>
      <c r="N8" s="54"/>
      <c r="O8" s="135"/>
      <c r="P8" s="54"/>
      <c r="Q8" s="54"/>
      <c r="R8" s="54"/>
      <c r="S8" s="54"/>
      <c r="T8" s="108"/>
      <c r="U8" s="108"/>
      <c r="V8" s="108"/>
      <c r="W8" s="108"/>
      <c r="X8" s="108"/>
      <c r="Y8" s="108"/>
      <c r="Z8" s="108"/>
    </row>
    <row r="9">
      <c r="A9" s="99">
        <v>44265.0</v>
      </c>
      <c r="B9" s="71"/>
      <c r="C9" s="70"/>
      <c r="D9" s="71"/>
      <c r="E9" s="72"/>
      <c r="F9" s="54"/>
      <c r="G9" s="54"/>
      <c r="H9" s="89"/>
      <c r="I9" s="54"/>
      <c r="J9" s="89"/>
      <c r="K9" s="54"/>
      <c r="L9" s="54"/>
      <c r="M9" s="54"/>
      <c r="N9" s="54"/>
      <c r="O9" s="135"/>
      <c r="P9" s="54"/>
      <c r="Q9" s="54"/>
      <c r="R9" s="54"/>
      <c r="S9" s="54"/>
      <c r="T9" s="108"/>
      <c r="U9" s="108"/>
      <c r="V9" s="108"/>
      <c r="W9" s="108"/>
      <c r="X9" s="108"/>
      <c r="Y9" s="108"/>
      <c r="Z9" s="108"/>
    </row>
    <row r="10">
      <c r="A10" s="99">
        <v>44266.0</v>
      </c>
      <c r="B10" s="102">
        <f>SUM('Статистика'!D12,'Статистика'!Z12,'Статистика'!AU12,'Статистика'!BO12,'Статистика'!CI12,'Статистика'!DC12,'Статистика'!DW12)/C10</f>
        <v>0.8977831739</v>
      </c>
      <c r="C10" s="103">
        <f>SUM('Статистика'!C12,'Статистика'!Y12,'Статистика'!AT12,'Статистика'!BN12,'Статистика'!CH12,'Статистика'!DB12,'Статистика'!DV12)</f>
        <v>3</v>
      </c>
      <c r="D10" s="102">
        <f>B10*C10</f>
        <v>2.693349522</v>
      </c>
      <c r="E10" s="104">
        <f>SUM('Статистика'!E12,'Статистика'!AA12,'Статистика'!AV12,'Статистика'!BP12,'Статистика'!CJ12,'Статистика'!DD12,'Статистика'!DX12)</f>
        <v>0.003368055556</v>
      </c>
      <c r="F10" s="54"/>
      <c r="G10" s="54"/>
      <c r="H10" s="89"/>
      <c r="I10" s="54"/>
      <c r="J10" s="89"/>
      <c r="K10" s="54"/>
      <c r="L10" s="54"/>
      <c r="M10" s="54"/>
      <c r="N10" s="54"/>
      <c r="O10" s="137"/>
      <c r="P10" s="54"/>
      <c r="Q10" s="54"/>
      <c r="R10" s="54"/>
      <c r="S10" s="54"/>
      <c r="T10" s="108"/>
      <c r="U10" s="108"/>
      <c r="V10" s="108"/>
      <c r="W10" s="108"/>
      <c r="X10" s="108"/>
      <c r="Y10" s="108"/>
      <c r="Z10" s="108"/>
    </row>
    <row r="11">
      <c r="A11" s="99">
        <v>44267.0</v>
      </c>
      <c r="B11" s="71"/>
      <c r="C11" s="70"/>
      <c r="D11" s="71"/>
      <c r="E11" s="72"/>
      <c r="F11" s="54"/>
      <c r="G11" s="54"/>
      <c r="H11" s="89"/>
      <c r="I11" s="54"/>
      <c r="J11" s="89"/>
      <c r="K11" s="54"/>
      <c r="L11" s="54"/>
      <c r="M11" s="54"/>
      <c r="N11" s="54"/>
      <c r="O11" s="54"/>
      <c r="P11" s="54"/>
      <c r="Q11" s="54"/>
      <c r="R11" s="54"/>
      <c r="S11" s="54"/>
      <c r="T11" s="108"/>
      <c r="U11" s="108"/>
      <c r="V11" s="108"/>
      <c r="W11" s="108"/>
      <c r="X11" s="108"/>
      <c r="Y11" s="108"/>
      <c r="Z11" s="108"/>
    </row>
    <row r="12">
      <c r="A12" s="77">
        <v>44270.0</v>
      </c>
      <c r="B12" s="83"/>
      <c r="C12" s="84"/>
      <c r="D12" s="83"/>
      <c r="E12" s="80"/>
      <c r="F12" s="54"/>
      <c r="G12" s="54"/>
      <c r="H12" s="89"/>
      <c r="I12" s="54"/>
      <c r="J12" s="89"/>
      <c r="K12" s="54"/>
      <c r="L12" s="54"/>
      <c r="M12" s="54"/>
      <c r="N12" s="54"/>
      <c r="O12" s="54"/>
      <c r="P12" s="54"/>
      <c r="Q12" s="54"/>
      <c r="R12" s="54"/>
      <c r="S12" s="54"/>
      <c r="T12" s="108"/>
      <c r="U12" s="108"/>
      <c r="V12" s="108"/>
      <c r="W12" s="108"/>
      <c r="X12" s="108"/>
      <c r="Y12" s="108"/>
      <c r="Z12" s="108"/>
    </row>
    <row r="13">
      <c r="A13" s="77">
        <v>44271.0</v>
      </c>
      <c r="B13" s="83"/>
      <c r="C13" s="84"/>
      <c r="D13" s="83"/>
      <c r="E13" s="80"/>
      <c r="F13" s="54"/>
      <c r="G13" s="54"/>
      <c r="H13" s="89"/>
      <c r="I13" s="54"/>
      <c r="J13" s="89"/>
      <c r="K13" s="54"/>
      <c r="L13" s="54"/>
      <c r="M13" s="54"/>
      <c r="N13" s="54"/>
      <c r="O13" s="138"/>
      <c r="P13" s="54"/>
      <c r="Q13" s="54"/>
      <c r="R13" s="54"/>
      <c r="S13" s="54"/>
      <c r="T13" s="108"/>
      <c r="U13" s="108"/>
      <c r="V13" s="108"/>
      <c r="W13" s="108"/>
      <c r="X13" s="108"/>
      <c r="Y13" s="108"/>
      <c r="Z13" s="108"/>
    </row>
    <row r="14">
      <c r="A14" s="77">
        <v>44272.0</v>
      </c>
      <c r="B14" s="83"/>
      <c r="C14" s="84"/>
      <c r="D14" s="83"/>
      <c r="E14" s="80"/>
      <c r="F14" s="54"/>
      <c r="G14" s="54"/>
      <c r="H14" s="89"/>
      <c r="I14" s="54"/>
      <c r="J14" s="89"/>
      <c r="K14" s="54"/>
      <c r="L14" s="54"/>
      <c r="M14" s="54"/>
      <c r="N14" s="54"/>
      <c r="O14" s="138"/>
      <c r="P14" s="54"/>
      <c r="Q14" s="54"/>
      <c r="R14" s="54"/>
      <c r="S14" s="54"/>
      <c r="T14" s="108"/>
      <c r="U14" s="108"/>
      <c r="V14" s="108"/>
      <c r="W14" s="108"/>
      <c r="X14" s="108"/>
      <c r="Y14" s="108"/>
      <c r="Z14" s="108"/>
    </row>
    <row r="15">
      <c r="A15" s="77">
        <v>44273.0</v>
      </c>
      <c r="B15" s="83"/>
      <c r="C15" s="84"/>
      <c r="D15" s="83"/>
      <c r="E15" s="80"/>
      <c r="F15" s="54"/>
      <c r="G15" s="139"/>
      <c r="H15" s="89"/>
      <c r="I15" s="54"/>
      <c r="J15" s="89"/>
      <c r="K15" s="54"/>
      <c r="L15" s="54"/>
      <c r="M15" s="54"/>
      <c r="N15" s="54"/>
      <c r="O15" s="140"/>
      <c r="P15" s="54"/>
      <c r="Q15" s="54"/>
      <c r="R15" s="54"/>
      <c r="S15" s="54"/>
      <c r="T15" s="108"/>
      <c r="U15" s="108"/>
      <c r="V15" s="108"/>
      <c r="W15" s="108"/>
      <c r="X15" s="108"/>
      <c r="Y15" s="108"/>
      <c r="Z15" s="108"/>
    </row>
    <row r="16">
      <c r="A16" s="77">
        <v>44274.0</v>
      </c>
      <c r="B16" s="83"/>
      <c r="C16" s="84"/>
      <c r="D16" s="83"/>
      <c r="E16" s="80"/>
      <c r="F16" s="54"/>
      <c r="G16" s="54"/>
      <c r="H16" s="89"/>
      <c r="I16" s="54"/>
      <c r="J16" s="89"/>
      <c r="K16" s="54"/>
      <c r="L16" s="54"/>
      <c r="M16" s="54"/>
      <c r="N16" s="54"/>
      <c r="O16" s="54"/>
      <c r="P16" s="54"/>
      <c r="Q16" s="54"/>
      <c r="R16" s="54"/>
      <c r="S16" s="54"/>
      <c r="T16" s="108"/>
      <c r="U16" s="108"/>
      <c r="V16" s="108"/>
      <c r="W16" s="108"/>
      <c r="X16" s="108"/>
      <c r="Y16" s="108"/>
      <c r="Z16" s="108"/>
    </row>
    <row r="17">
      <c r="A17" s="99">
        <v>44277.0</v>
      </c>
      <c r="B17" s="71"/>
      <c r="C17" s="70"/>
      <c r="D17" s="71"/>
      <c r="E17" s="72"/>
      <c r="F17" s="54"/>
      <c r="G17" s="54"/>
      <c r="H17" s="89"/>
      <c r="I17" s="54"/>
      <c r="J17" s="89"/>
      <c r="K17" s="54"/>
      <c r="L17" s="54"/>
      <c r="M17" s="54"/>
      <c r="N17" s="54"/>
      <c r="O17" s="54"/>
      <c r="P17" s="54"/>
      <c r="Q17" s="54"/>
      <c r="R17" s="54"/>
      <c r="S17" s="54"/>
      <c r="T17" s="108"/>
      <c r="U17" s="108"/>
      <c r="V17" s="108"/>
      <c r="W17" s="108"/>
      <c r="X17" s="108"/>
      <c r="Y17" s="108"/>
      <c r="Z17" s="108"/>
    </row>
    <row r="18">
      <c r="A18" s="99">
        <v>44278.0</v>
      </c>
      <c r="B18" s="71"/>
      <c r="C18" s="70"/>
      <c r="D18" s="71"/>
      <c r="E18" s="72"/>
      <c r="F18" s="54"/>
      <c r="G18" s="54"/>
      <c r="H18" s="89"/>
      <c r="I18" s="54"/>
      <c r="J18" s="89"/>
      <c r="K18" s="54"/>
      <c r="L18" s="54"/>
      <c r="M18" s="54"/>
      <c r="N18" s="54"/>
      <c r="O18" s="54"/>
      <c r="P18" s="54"/>
      <c r="Q18" s="54"/>
      <c r="R18" s="54"/>
      <c r="S18" s="54"/>
      <c r="T18" s="108"/>
      <c r="U18" s="108"/>
      <c r="V18" s="108"/>
      <c r="W18" s="108"/>
      <c r="X18" s="108"/>
      <c r="Y18" s="108"/>
      <c r="Z18" s="108"/>
    </row>
    <row r="19">
      <c r="A19" s="99">
        <v>44279.0</v>
      </c>
      <c r="B19" s="71"/>
      <c r="C19" s="70"/>
      <c r="D19" s="71"/>
      <c r="E19" s="72"/>
      <c r="F19" s="54"/>
      <c r="G19" s="54"/>
      <c r="H19" s="89"/>
      <c r="I19" s="54"/>
      <c r="J19" s="89"/>
      <c r="K19" s="54"/>
      <c r="L19" s="54"/>
      <c r="M19" s="54"/>
      <c r="N19" s="54"/>
      <c r="O19" s="54"/>
      <c r="P19" s="54"/>
      <c r="Q19" s="54"/>
      <c r="R19" s="54"/>
      <c r="S19" s="54"/>
      <c r="T19" s="108"/>
      <c r="U19" s="108"/>
      <c r="V19" s="108"/>
      <c r="W19" s="108"/>
      <c r="X19" s="108"/>
      <c r="Y19" s="108"/>
      <c r="Z19" s="108"/>
    </row>
    <row r="20">
      <c r="A20" s="99">
        <v>44280.0</v>
      </c>
      <c r="B20" s="71"/>
      <c r="C20" s="70"/>
      <c r="D20" s="71"/>
      <c r="E20" s="72"/>
      <c r="F20" s="54"/>
      <c r="G20" s="54"/>
      <c r="H20" s="89"/>
      <c r="I20" s="54"/>
      <c r="J20" s="89"/>
      <c r="K20" s="54"/>
      <c r="L20" s="54"/>
      <c r="M20" s="54"/>
      <c r="N20" s="54"/>
      <c r="O20" s="54"/>
      <c r="P20" s="54"/>
      <c r="Q20" s="54"/>
      <c r="R20" s="54"/>
      <c r="S20" s="54"/>
      <c r="T20" s="108"/>
      <c r="U20" s="108"/>
      <c r="V20" s="108"/>
      <c r="W20" s="108"/>
      <c r="X20" s="108"/>
      <c r="Y20" s="108"/>
      <c r="Z20" s="108"/>
    </row>
    <row r="21" ht="15.75" customHeight="1">
      <c r="A21" s="99">
        <v>44281.0</v>
      </c>
      <c r="B21" s="71"/>
      <c r="C21" s="70"/>
      <c r="D21" s="71"/>
      <c r="E21" s="72"/>
      <c r="F21" s="54"/>
      <c r="G21" s="54"/>
      <c r="H21" s="89"/>
      <c r="I21" s="54"/>
      <c r="J21" s="89"/>
      <c r="K21" s="54"/>
      <c r="L21" s="54"/>
      <c r="M21" s="54"/>
      <c r="N21" s="54"/>
      <c r="O21" s="54"/>
      <c r="P21" s="54"/>
      <c r="Q21" s="54"/>
      <c r="R21" s="54"/>
      <c r="S21" s="54"/>
      <c r="T21" s="108"/>
      <c r="U21" s="108"/>
      <c r="V21" s="108"/>
      <c r="W21" s="108"/>
      <c r="X21" s="108"/>
      <c r="Y21" s="108"/>
      <c r="Z21" s="108"/>
    </row>
    <row r="22" ht="15.75" customHeight="1">
      <c r="A22" s="113">
        <v>44284.0</v>
      </c>
      <c r="B22" s="74"/>
      <c r="C22" s="114"/>
      <c r="D22" s="74"/>
      <c r="E22" s="114"/>
      <c r="F22" s="54"/>
      <c r="G22" s="54"/>
      <c r="H22" s="89"/>
      <c r="I22" s="54"/>
      <c r="J22" s="89"/>
      <c r="K22" s="54"/>
      <c r="L22" s="54"/>
      <c r="M22" s="54"/>
      <c r="N22" s="54"/>
      <c r="O22" s="54"/>
      <c r="P22" s="54"/>
      <c r="Q22" s="54"/>
      <c r="R22" s="54"/>
      <c r="S22" s="54"/>
      <c r="T22" s="108"/>
      <c r="U22" s="108"/>
      <c r="V22" s="108"/>
      <c r="W22" s="108"/>
      <c r="X22" s="108"/>
      <c r="Y22" s="108"/>
      <c r="Z22" s="108"/>
    </row>
    <row r="23" ht="15.75" customHeight="1">
      <c r="A23" s="113">
        <v>44285.0</v>
      </c>
      <c r="B23" s="74"/>
      <c r="C23" s="114"/>
      <c r="D23" s="74"/>
      <c r="E23" s="114"/>
      <c r="F23" s="54"/>
      <c r="G23" s="54"/>
      <c r="H23" s="89"/>
      <c r="I23" s="54"/>
      <c r="J23" s="89"/>
      <c r="K23" s="54"/>
      <c r="L23" s="54"/>
      <c r="M23" s="54"/>
      <c r="N23" s="54"/>
      <c r="O23" s="54"/>
      <c r="P23" s="54"/>
      <c r="Q23" s="54"/>
      <c r="R23" s="54"/>
      <c r="S23" s="54"/>
      <c r="T23" s="108"/>
      <c r="U23" s="108"/>
      <c r="V23" s="108"/>
      <c r="W23" s="108"/>
      <c r="X23" s="108"/>
      <c r="Y23" s="108"/>
      <c r="Z23" s="108"/>
    </row>
    <row r="24" ht="15.75" customHeight="1">
      <c r="A24" s="113">
        <v>44286.0</v>
      </c>
      <c r="B24" s="74"/>
      <c r="C24" s="114"/>
      <c r="D24" s="74"/>
      <c r="E24" s="114"/>
      <c r="F24" s="54"/>
      <c r="G24" s="54"/>
      <c r="H24" s="89"/>
      <c r="I24" s="54"/>
      <c r="J24" s="89"/>
      <c r="K24" s="54"/>
      <c r="L24" s="54"/>
      <c r="M24" s="54"/>
      <c r="N24" s="54"/>
      <c r="O24" s="54"/>
      <c r="P24" s="54"/>
      <c r="Q24" s="54"/>
      <c r="R24" s="54"/>
      <c r="S24" s="54"/>
      <c r="T24" s="108"/>
      <c r="U24" s="108"/>
      <c r="V24" s="108"/>
      <c r="W24" s="108"/>
      <c r="X24" s="108"/>
      <c r="Y24" s="108"/>
      <c r="Z24" s="108"/>
    </row>
    <row r="25" ht="15.75" customHeight="1">
      <c r="A25" s="113">
        <v>44287.0</v>
      </c>
      <c r="B25" s="74"/>
      <c r="C25" s="114"/>
      <c r="D25" s="74"/>
      <c r="E25" s="114"/>
      <c r="F25" s="54"/>
      <c r="G25" s="54"/>
      <c r="H25" s="89"/>
      <c r="I25" s="54"/>
      <c r="J25" s="89"/>
      <c r="K25" s="54"/>
      <c r="L25" s="54"/>
      <c r="M25" s="54"/>
      <c r="N25" s="54"/>
      <c r="O25" s="54"/>
      <c r="P25" s="54"/>
      <c r="Q25" s="54"/>
      <c r="R25" s="54"/>
      <c r="S25" s="54"/>
      <c r="T25" s="108"/>
      <c r="U25" s="108"/>
      <c r="V25" s="108"/>
      <c r="W25" s="108"/>
      <c r="X25" s="108"/>
      <c r="Y25" s="108"/>
      <c r="Z25" s="108"/>
    </row>
    <row r="26" ht="15.75" customHeight="1">
      <c r="A26" s="113">
        <v>44288.0</v>
      </c>
      <c r="B26" s="74"/>
      <c r="C26" s="114"/>
      <c r="D26" s="74"/>
      <c r="E26" s="114"/>
      <c r="F26" s="54"/>
      <c r="G26" s="54"/>
      <c r="H26" s="89"/>
      <c r="I26" s="54"/>
      <c r="J26" s="89"/>
      <c r="K26" s="54"/>
      <c r="L26" s="54"/>
      <c r="M26" s="54"/>
      <c r="N26" s="54"/>
      <c r="O26" s="54"/>
      <c r="P26" s="54"/>
      <c r="Q26" s="54"/>
      <c r="R26" s="54"/>
      <c r="S26" s="54"/>
      <c r="T26" s="108"/>
      <c r="U26" s="108"/>
      <c r="V26" s="108"/>
      <c r="W26" s="108"/>
      <c r="X26" s="108"/>
      <c r="Y26" s="108"/>
      <c r="Z26" s="108"/>
    </row>
    <row r="27" ht="15.75" customHeight="1">
      <c r="B27" s="31"/>
      <c r="D27" s="31"/>
      <c r="F27" s="54"/>
      <c r="G27" s="54"/>
      <c r="H27" s="89"/>
      <c r="I27" s="54"/>
      <c r="J27" s="89"/>
      <c r="K27" s="54"/>
      <c r="L27" s="54"/>
      <c r="M27" s="54"/>
      <c r="N27" s="54"/>
      <c r="O27" s="54"/>
      <c r="P27" s="54"/>
      <c r="Q27" s="54"/>
      <c r="R27" s="54"/>
      <c r="S27" s="54"/>
    </row>
    <row r="28" ht="15.75" customHeight="1">
      <c r="B28" s="31"/>
      <c r="D28" s="31"/>
      <c r="F28" s="54"/>
      <c r="G28" s="54"/>
      <c r="H28" s="89"/>
      <c r="I28" s="54"/>
      <c r="J28" s="89"/>
      <c r="K28" s="54"/>
      <c r="L28" s="54"/>
      <c r="M28" s="54"/>
      <c r="N28" s="54"/>
      <c r="O28" s="54"/>
      <c r="P28" s="54"/>
      <c r="Q28" s="54"/>
      <c r="R28" s="54"/>
      <c r="S28" s="54"/>
    </row>
    <row r="29" ht="15.75" customHeight="1">
      <c r="B29" s="31"/>
      <c r="D29" s="31"/>
      <c r="F29" s="54"/>
      <c r="G29" s="54"/>
      <c r="H29" s="89"/>
      <c r="I29" s="54"/>
      <c r="J29" s="89"/>
      <c r="K29" s="54"/>
      <c r="L29" s="54"/>
      <c r="M29" s="54"/>
      <c r="N29" s="54"/>
      <c r="O29" s="54"/>
      <c r="P29" s="54"/>
      <c r="Q29" s="54"/>
      <c r="R29" s="54"/>
      <c r="S29" s="54"/>
    </row>
    <row r="30" ht="15.75" customHeight="1">
      <c r="B30" s="31"/>
      <c r="D30" s="31"/>
      <c r="F30" s="54"/>
      <c r="G30" s="54"/>
      <c r="H30" s="89"/>
      <c r="I30" s="54"/>
      <c r="J30" s="89"/>
      <c r="K30" s="54"/>
      <c r="L30" s="54"/>
      <c r="M30" s="54"/>
      <c r="N30" s="54"/>
      <c r="O30" s="54"/>
      <c r="P30" s="54"/>
      <c r="Q30" s="54"/>
      <c r="R30" s="54"/>
      <c r="S30" s="54"/>
    </row>
    <row r="31" ht="15.75" customHeight="1">
      <c r="B31" s="31"/>
      <c r="D31" s="31"/>
      <c r="F31" s="54"/>
      <c r="G31" s="54"/>
      <c r="H31" s="89"/>
      <c r="I31" s="54"/>
      <c r="J31" s="89"/>
      <c r="K31" s="54"/>
      <c r="L31" s="54"/>
      <c r="M31" s="54"/>
      <c r="N31" s="54"/>
      <c r="O31" s="54"/>
      <c r="P31" s="54"/>
      <c r="Q31" s="54"/>
      <c r="R31" s="54"/>
      <c r="S31" s="54"/>
    </row>
    <row r="32" ht="15.75" customHeight="1">
      <c r="B32" s="31"/>
      <c r="D32" s="31"/>
      <c r="E32" s="18"/>
      <c r="F32" s="116"/>
      <c r="G32" s="116"/>
      <c r="H32" s="117"/>
      <c r="I32" s="116"/>
      <c r="J32" s="117"/>
      <c r="K32" s="116"/>
      <c r="L32" s="116"/>
      <c r="M32" s="116"/>
      <c r="N32" s="116"/>
      <c r="O32" s="116"/>
      <c r="P32" s="116"/>
      <c r="Q32" s="116"/>
      <c r="R32" s="116"/>
      <c r="S32" s="116"/>
    </row>
    <row r="33" ht="15.75" customHeight="1">
      <c r="B33" s="31"/>
      <c r="D33" s="31"/>
      <c r="E33" s="18"/>
      <c r="F33" s="116"/>
      <c r="G33" s="116"/>
      <c r="H33" s="117"/>
      <c r="I33" s="116"/>
      <c r="J33" s="117"/>
      <c r="K33" s="116"/>
      <c r="L33" s="116"/>
      <c r="M33" s="116"/>
      <c r="N33" s="116"/>
      <c r="O33" s="116"/>
      <c r="P33" s="116"/>
      <c r="Q33" s="116"/>
      <c r="R33" s="116"/>
      <c r="S33" s="116"/>
    </row>
    <row r="34" ht="15.75" customHeight="1">
      <c r="A34" s="116"/>
      <c r="B34" s="117"/>
      <c r="C34" s="116"/>
      <c r="D34" s="117"/>
      <c r="E34" s="116"/>
      <c r="F34" s="116"/>
      <c r="G34" s="116"/>
      <c r="H34" s="117"/>
      <c r="I34" s="116"/>
      <c r="J34" s="117"/>
      <c r="K34" s="116"/>
      <c r="L34" s="116"/>
      <c r="M34" s="116"/>
      <c r="N34" s="116"/>
      <c r="O34" s="116"/>
      <c r="P34" s="116"/>
      <c r="Q34" s="116"/>
      <c r="R34" s="116"/>
      <c r="S34" s="116"/>
    </row>
    <row r="35" ht="15.75" customHeight="1">
      <c r="A35" s="116"/>
      <c r="B35" s="117"/>
      <c r="C35" s="116"/>
      <c r="D35" s="117"/>
      <c r="E35" s="116"/>
      <c r="F35" s="116"/>
      <c r="G35" s="116"/>
      <c r="H35" s="117"/>
      <c r="I35" s="116"/>
      <c r="J35" s="117"/>
      <c r="K35" s="116"/>
      <c r="L35" s="116"/>
      <c r="M35" s="116"/>
      <c r="N35" s="116"/>
      <c r="O35" s="116"/>
      <c r="P35" s="116"/>
      <c r="Q35" s="116"/>
      <c r="R35" s="116"/>
      <c r="S35" s="116"/>
    </row>
    <row r="36" ht="15.75" customHeight="1">
      <c r="A36" s="116"/>
      <c r="B36" s="117"/>
      <c r="C36" s="116"/>
      <c r="D36" s="117"/>
      <c r="E36" s="116"/>
      <c r="F36" s="116"/>
      <c r="G36" s="116"/>
      <c r="H36" s="117"/>
      <c r="I36" s="116"/>
      <c r="J36" s="117"/>
      <c r="K36" s="116"/>
      <c r="L36" s="116"/>
      <c r="M36" s="116"/>
      <c r="N36" s="116"/>
      <c r="O36" s="116"/>
      <c r="P36" s="116"/>
      <c r="Q36" s="116"/>
      <c r="R36" s="116"/>
      <c r="S36" s="116"/>
    </row>
    <row r="37" ht="15.75" customHeight="1">
      <c r="A37" s="116"/>
      <c r="B37" s="117"/>
      <c r="C37" s="116"/>
      <c r="D37" s="117"/>
      <c r="E37" s="116"/>
      <c r="F37" s="116"/>
      <c r="G37" s="116"/>
      <c r="H37" s="117"/>
      <c r="I37" s="116"/>
      <c r="J37" s="117"/>
      <c r="K37" s="116"/>
      <c r="L37" s="116"/>
      <c r="M37" s="116"/>
      <c r="N37" s="116"/>
      <c r="O37" s="116"/>
      <c r="P37" s="116"/>
      <c r="Q37" s="116"/>
      <c r="R37" s="116"/>
      <c r="S37" s="116"/>
    </row>
    <row r="38" ht="15.75" customHeight="1">
      <c r="A38" s="116"/>
      <c r="B38" s="117"/>
      <c r="C38" s="116"/>
      <c r="D38" s="117"/>
      <c r="E38" s="116"/>
      <c r="F38" s="116"/>
      <c r="G38" s="116"/>
      <c r="H38" s="117"/>
      <c r="I38" s="116"/>
      <c r="J38" s="117"/>
      <c r="K38" s="116"/>
      <c r="L38" s="116"/>
      <c r="M38" s="116"/>
      <c r="N38" s="116"/>
      <c r="O38" s="116"/>
      <c r="P38" s="116"/>
      <c r="Q38" s="116"/>
      <c r="R38" s="116"/>
      <c r="S38" s="116"/>
    </row>
    <row r="39" ht="15.75" customHeight="1">
      <c r="A39" s="116"/>
      <c r="B39" s="117"/>
      <c r="C39" s="116"/>
      <c r="D39" s="117"/>
      <c r="E39" s="116"/>
      <c r="F39" s="116"/>
      <c r="G39" s="116"/>
      <c r="H39" s="117"/>
      <c r="I39" s="116"/>
      <c r="J39" s="117"/>
      <c r="K39" s="116"/>
      <c r="L39" s="116"/>
      <c r="M39" s="116"/>
      <c r="N39" s="116"/>
      <c r="O39" s="116"/>
      <c r="P39" s="116"/>
      <c r="Q39" s="116"/>
      <c r="R39" s="116"/>
      <c r="S39" s="116"/>
    </row>
    <row r="40" ht="15.75" customHeight="1">
      <c r="A40" s="116"/>
      <c r="B40" s="117"/>
      <c r="C40" s="116"/>
      <c r="D40" s="117"/>
      <c r="E40" s="116"/>
      <c r="F40" s="116"/>
      <c r="G40" s="116"/>
      <c r="H40" s="117"/>
      <c r="I40" s="116"/>
      <c r="J40" s="117"/>
      <c r="K40" s="116"/>
      <c r="L40" s="116"/>
      <c r="M40" s="116"/>
      <c r="N40" s="116"/>
      <c r="O40" s="116"/>
      <c r="P40" s="116"/>
      <c r="Q40" s="116"/>
      <c r="R40" s="116"/>
      <c r="S40" s="116"/>
    </row>
    <row r="41" ht="15.75" customHeight="1">
      <c r="A41" s="116"/>
      <c r="B41" s="117"/>
      <c r="C41" s="116"/>
      <c r="D41" s="117"/>
      <c r="E41" s="116"/>
      <c r="F41" s="116"/>
      <c r="G41" s="116"/>
      <c r="H41" s="117"/>
      <c r="I41" s="116"/>
      <c r="J41" s="117"/>
      <c r="K41" s="116"/>
      <c r="L41" s="116"/>
      <c r="M41" s="116"/>
      <c r="N41" s="116"/>
      <c r="O41" s="116"/>
      <c r="P41" s="116"/>
      <c r="Q41" s="116"/>
      <c r="R41" s="116"/>
      <c r="S41" s="116"/>
    </row>
    <row r="42" ht="15.75" customHeight="1">
      <c r="A42" s="116"/>
      <c r="B42" s="117"/>
      <c r="C42" s="116"/>
      <c r="D42" s="117"/>
      <c r="E42" s="116"/>
      <c r="F42" s="116"/>
      <c r="G42" s="116"/>
      <c r="H42" s="117"/>
      <c r="I42" s="116"/>
      <c r="J42" s="117"/>
      <c r="K42" s="116"/>
      <c r="L42" s="116"/>
      <c r="M42" s="116"/>
      <c r="N42" s="116"/>
      <c r="O42" s="116"/>
      <c r="P42" s="116"/>
      <c r="Q42" s="116"/>
      <c r="R42" s="116"/>
      <c r="S42" s="116"/>
    </row>
    <row r="43" ht="15.75" customHeight="1">
      <c r="A43" s="116"/>
      <c r="B43" s="117"/>
      <c r="C43" s="116"/>
      <c r="D43" s="117"/>
      <c r="E43" s="116"/>
      <c r="F43" s="116"/>
      <c r="G43" s="116"/>
      <c r="H43" s="117"/>
      <c r="I43" s="116"/>
      <c r="J43" s="117"/>
      <c r="K43" s="116"/>
      <c r="L43" s="116"/>
      <c r="M43" s="116"/>
      <c r="N43" s="116"/>
      <c r="O43" s="116"/>
      <c r="P43" s="116"/>
      <c r="Q43" s="116"/>
      <c r="R43" s="116"/>
      <c r="S43" s="116"/>
    </row>
    <row r="44" ht="15.75" customHeight="1">
      <c r="A44" s="116"/>
      <c r="B44" s="117"/>
      <c r="C44" s="116"/>
      <c r="D44" s="117"/>
      <c r="E44" s="116"/>
      <c r="F44" s="116"/>
      <c r="G44" s="116"/>
      <c r="H44" s="117"/>
      <c r="I44" s="116"/>
      <c r="J44" s="117"/>
      <c r="K44" s="116"/>
      <c r="L44" s="116"/>
      <c r="M44" s="116"/>
      <c r="N44" s="116"/>
      <c r="O44" s="116"/>
      <c r="P44" s="116"/>
      <c r="Q44" s="116"/>
      <c r="R44" s="116"/>
      <c r="S44" s="116"/>
    </row>
    <row r="45" ht="15.75" customHeight="1">
      <c r="A45" s="116"/>
      <c r="B45" s="117"/>
      <c r="C45" s="116"/>
      <c r="D45" s="117"/>
      <c r="E45" s="116"/>
      <c r="F45" s="116"/>
      <c r="G45" s="116"/>
      <c r="H45" s="117"/>
      <c r="I45" s="116"/>
      <c r="J45" s="117"/>
      <c r="K45" s="116"/>
      <c r="L45" s="116"/>
      <c r="M45" s="116"/>
      <c r="N45" s="116"/>
      <c r="O45" s="116"/>
      <c r="P45" s="116"/>
      <c r="Q45" s="116"/>
      <c r="R45" s="116"/>
      <c r="S45" s="116"/>
    </row>
    <row r="46" ht="15.75" customHeight="1">
      <c r="A46" s="116"/>
      <c r="B46" s="117"/>
      <c r="C46" s="116"/>
      <c r="D46" s="117"/>
      <c r="E46" s="116"/>
      <c r="F46" s="116"/>
      <c r="G46" s="116"/>
      <c r="H46" s="117"/>
      <c r="I46" s="116"/>
      <c r="J46" s="117"/>
      <c r="K46" s="116"/>
      <c r="L46" s="116"/>
      <c r="M46" s="116"/>
      <c r="N46" s="116"/>
      <c r="O46" s="116"/>
      <c r="P46" s="116"/>
      <c r="Q46" s="116"/>
      <c r="R46" s="116"/>
      <c r="S46" s="116"/>
    </row>
    <row r="47" ht="15.75" customHeight="1">
      <c r="A47" s="116"/>
      <c r="B47" s="117"/>
      <c r="C47" s="116"/>
      <c r="D47" s="117"/>
      <c r="E47" s="116"/>
      <c r="F47" s="116"/>
      <c r="G47" s="116"/>
      <c r="H47" s="117"/>
      <c r="I47" s="116"/>
      <c r="J47" s="117"/>
      <c r="K47" s="116"/>
      <c r="L47" s="116"/>
      <c r="M47" s="116"/>
      <c r="N47" s="116"/>
      <c r="O47" s="116"/>
      <c r="P47" s="116"/>
      <c r="Q47" s="116"/>
      <c r="R47" s="116"/>
      <c r="S47" s="116"/>
    </row>
    <row r="48" ht="15.75" customHeight="1">
      <c r="A48" s="116"/>
      <c r="B48" s="117"/>
      <c r="C48" s="116"/>
      <c r="D48" s="117"/>
      <c r="E48" s="116"/>
      <c r="F48" s="116"/>
      <c r="G48" s="116"/>
      <c r="H48" s="117"/>
      <c r="I48" s="116"/>
      <c r="J48" s="117"/>
      <c r="K48" s="116"/>
      <c r="L48" s="116"/>
      <c r="M48" s="116"/>
      <c r="N48" s="116"/>
      <c r="O48" s="116"/>
      <c r="P48" s="116"/>
      <c r="Q48" s="116"/>
      <c r="R48" s="116"/>
      <c r="S48" s="116"/>
    </row>
    <row r="49" ht="15.75" customHeight="1">
      <c r="A49" s="116"/>
      <c r="B49" s="117"/>
      <c r="C49" s="116"/>
      <c r="D49" s="117"/>
      <c r="E49" s="116"/>
      <c r="F49" s="116"/>
      <c r="G49" s="116"/>
      <c r="H49" s="117"/>
      <c r="I49" s="116"/>
      <c r="J49" s="117"/>
      <c r="K49" s="116"/>
      <c r="L49" s="116"/>
      <c r="M49" s="116"/>
      <c r="N49" s="116"/>
      <c r="O49" s="116"/>
      <c r="P49" s="116"/>
      <c r="Q49" s="116"/>
      <c r="R49" s="116"/>
      <c r="S49" s="116"/>
    </row>
    <row r="50" ht="15.75" customHeight="1">
      <c r="A50" s="116"/>
      <c r="B50" s="117"/>
      <c r="C50" s="116"/>
      <c r="D50" s="117"/>
      <c r="E50" s="116"/>
      <c r="F50" s="116"/>
      <c r="G50" s="116"/>
      <c r="H50" s="117"/>
      <c r="I50" s="116"/>
      <c r="J50" s="117"/>
      <c r="K50" s="116"/>
      <c r="L50" s="116"/>
      <c r="M50" s="116"/>
      <c r="N50" s="116"/>
      <c r="O50" s="116"/>
      <c r="P50" s="116"/>
      <c r="Q50" s="116"/>
      <c r="R50" s="116"/>
      <c r="S50" s="116"/>
    </row>
    <row r="51" ht="15.75" customHeight="1">
      <c r="A51" s="116"/>
      <c r="B51" s="117"/>
      <c r="C51" s="116"/>
      <c r="D51" s="117"/>
      <c r="E51" s="116"/>
      <c r="F51" s="116"/>
      <c r="G51" s="116"/>
      <c r="H51" s="117"/>
      <c r="I51" s="116"/>
      <c r="J51" s="117"/>
      <c r="K51" s="116"/>
      <c r="L51" s="116"/>
      <c r="M51" s="116"/>
      <c r="N51" s="116"/>
      <c r="O51" s="116"/>
      <c r="P51" s="116"/>
      <c r="Q51" s="116"/>
      <c r="R51" s="116"/>
      <c r="S51" s="116"/>
    </row>
    <row r="52" ht="15.75" customHeight="1">
      <c r="A52" s="116"/>
      <c r="B52" s="117"/>
      <c r="C52" s="116"/>
      <c r="D52" s="117"/>
      <c r="E52" s="116"/>
      <c r="F52" s="116"/>
      <c r="G52" s="116"/>
      <c r="H52" s="117"/>
      <c r="I52" s="116"/>
      <c r="J52" s="117"/>
      <c r="K52" s="116"/>
      <c r="L52" s="116"/>
      <c r="M52" s="116"/>
      <c r="N52" s="116"/>
      <c r="O52" s="116"/>
      <c r="P52" s="116"/>
      <c r="Q52" s="116"/>
      <c r="R52" s="116"/>
      <c r="S52" s="116"/>
    </row>
    <row r="53" ht="15.75" customHeight="1">
      <c r="A53" s="116"/>
      <c r="B53" s="117"/>
      <c r="C53" s="116"/>
      <c r="D53" s="117"/>
      <c r="E53" s="116"/>
      <c r="F53" s="116"/>
      <c r="G53" s="116"/>
      <c r="H53" s="117"/>
      <c r="I53" s="116"/>
      <c r="J53" s="117"/>
      <c r="K53" s="116"/>
      <c r="L53" s="116"/>
      <c r="M53" s="116"/>
      <c r="N53" s="116"/>
      <c r="O53" s="116"/>
      <c r="P53" s="116"/>
      <c r="Q53" s="116"/>
      <c r="R53" s="116"/>
      <c r="S53" s="116"/>
    </row>
    <row r="54" ht="15.75" customHeight="1">
      <c r="A54" s="116"/>
      <c r="B54" s="117"/>
      <c r="C54" s="116"/>
      <c r="D54" s="117"/>
      <c r="E54" s="116"/>
      <c r="F54" s="116"/>
      <c r="G54" s="116"/>
      <c r="H54" s="117"/>
      <c r="I54" s="116"/>
      <c r="J54" s="117"/>
      <c r="K54" s="116"/>
      <c r="L54" s="116"/>
      <c r="M54" s="116"/>
      <c r="N54" s="116"/>
      <c r="O54" s="116"/>
      <c r="P54" s="116"/>
      <c r="Q54" s="116"/>
      <c r="R54" s="116"/>
      <c r="S54" s="116"/>
    </row>
    <row r="55" ht="15.75" customHeight="1">
      <c r="A55" s="116"/>
      <c r="B55" s="117"/>
      <c r="C55" s="116"/>
      <c r="D55" s="117"/>
      <c r="E55" s="116"/>
      <c r="F55" s="116"/>
      <c r="G55" s="116"/>
      <c r="H55" s="117"/>
      <c r="I55" s="116"/>
      <c r="J55" s="117"/>
      <c r="K55" s="116"/>
      <c r="L55" s="116"/>
      <c r="M55" s="116"/>
      <c r="N55" s="116"/>
      <c r="O55" s="116"/>
      <c r="P55" s="116"/>
      <c r="Q55" s="116"/>
      <c r="R55" s="116"/>
      <c r="S55" s="116"/>
    </row>
    <row r="56" ht="15.75" customHeight="1">
      <c r="A56" s="116"/>
      <c r="B56" s="117"/>
      <c r="C56" s="116"/>
      <c r="D56" s="117"/>
      <c r="E56" s="116"/>
      <c r="F56" s="116"/>
      <c r="G56" s="116"/>
      <c r="H56" s="117"/>
      <c r="I56" s="116"/>
      <c r="J56" s="117"/>
      <c r="K56" s="116"/>
      <c r="L56" s="116"/>
      <c r="M56" s="116"/>
      <c r="N56" s="116"/>
      <c r="O56" s="116"/>
      <c r="P56" s="116"/>
      <c r="Q56" s="116"/>
      <c r="R56" s="116"/>
      <c r="S56" s="116"/>
    </row>
    <row r="57" ht="15.75" customHeight="1">
      <c r="A57" s="116"/>
      <c r="B57" s="117"/>
      <c r="C57" s="116"/>
      <c r="D57" s="117"/>
      <c r="E57" s="116"/>
      <c r="F57" s="116"/>
      <c r="G57" s="116"/>
      <c r="H57" s="117"/>
      <c r="I57" s="116"/>
      <c r="J57" s="117"/>
      <c r="K57" s="116"/>
      <c r="L57" s="116"/>
      <c r="M57" s="116"/>
      <c r="N57" s="116"/>
      <c r="O57" s="116"/>
      <c r="P57" s="116"/>
      <c r="Q57" s="116"/>
      <c r="R57" s="116"/>
      <c r="S57" s="116"/>
    </row>
    <row r="58" ht="15.75" customHeight="1">
      <c r="A58" s="116"/>
      <c r="B58" s="117"/>
      <c r="C58" s="116"/>
      <c r="D58" s="117"/>
      <c r="E58" s="116"/>
      <c r="F58" s="116"/>
      <c r="G58" s="116"/>
      <c r="H58" s="117"/>
      <c r="I58" s="116"/>
      <c r="J58" s="117"/>
      <c r="K58" s="116"/>
      <c r="L58" s="116"/>
      <c r="M58" s="116"/>
      <c r="N58" s="116"/>
      <c r="O58" s="116"/>
      <c r="P58" s="116"/>
      <c r="Q58" s="116"/>
      <c r="R58" s="116"/>
      <c r="S58" s="116"/>
    </row>
    <row r="59" ht="15.75" customHeight="1">
      <c r="A59" s="116"/>
      <c r="B59" s="117"/>
      <c r="C59" s="116"/>
      <c r="D59" s="117"/>
      <c r="E59" s="116"/>
      <c r="F59" s="116"/>
      <c r="G59" s="116"/>
      <c r="H59" s="117"/>
      <c r="I59" s="116"/>
      <c r="J59" s="117"/>
      <c r="K59" s="116"/>
      <c r="L59" s="116"/>
      <c r="M59" s="116"/>
      <c r="N59" s="116"/>
      <c r="O59" s="116"/>
      <c r="P59" s="116"/>
      <c r="Q59" s="116"/>
      <c r="R59" s="116"/>
      <c r="S59" s="116"/>
    </row>
    <row r="60" ht="15.75" customHeight="1">
      <c r="A60" s="116"/>
      <c r="B60" s="117"/>
      <c r="C60" s="116"/>
      <c r="D60" s="117"/>
      <c r="E60" s="116"/>
      <c r="F60" s="116"/>
      <c r="G60" s="116"/>
      <c r="H60" s="117"/>
      <c r="I60" s="116"/>
      <c r="J60" s="117"/>
      <c r="K60" s="116"/>
      <c r="L60" s="116"/>
      <c r="M60" s="116"/>
      <c r="N60" s="116"/>
      <c r="O60" s="116"/>
      <c r="P60" s="116"/>
      <c r="Q60" s="116"/>
      <c r="R60" s="116"/>
      <c r="S60" s="116"/>
    </row>
    <row r="61" ht="15.75" customHeight="1">
      <c r="A61" s="116"/>
      <c r="B61" s="117"/>
      <c r="C61" s="116"/>
      <c r="D61" s="117"/>
      <c r="E61" s="116"/>
      <c r="F61" s="116"/>
      <c r="G61" s="116"/>
      <c r="H61" s="117"/>
      <c r="I61" s="116"/>
      <c r="J61" s="117"/>
      <c r="K61" s="116"/>
      <c r="L61" s="116"/>
      <c r="M61" s="116"/>
      <c r="N61" s="116"/>
      <c r="O61" s="116"/>
      <c r="P61" s="116"/>
      <c r="Q61" s="116"/>
      <c r="R61" s="116"/>
      <c r="S61" s="116"/>
    </row>
    <row r="62" ht="15.75" customHeight="1">
      <c r="A62" s="116"/>
      <c r="B62" s="117"/>
      <c r="C62" s="116"/>
      <c r="D62" s="117"/>
      <c r="E62" s="116"/>
      <c r="F62" s="116"/>
      <c r="G62" s="116"/>
      <c r="H62" s="117"/>
      <c r="I62" s="116"/>
      <c r="J62" s="117"/>
      <c r="K62" s="116"/>
      <c r="L62" s="116"/>
      <c r="M62" s="116"/>
      <c r="N62" s="116"/>
      <c r="O62" s="116"/>
      <c r="P62" s="116"/>
      <c r="Q62" s="116"/>
      <c r="R62" s="116"/>
      <c r="S62" s="116"/>
    </row>
    <row r="63" ht="15.75" customHeight="1">
      <c r="A63" s="116"/>
      <c r="B63" s="117"/>
      <c r="C63" s="116"/>
      <c r="D63" s="117"/>
      <c r="E63" s="116"/>
      <c r="F63" s="116"/>
      <c r="G63" s="116"/>
      <c r="H63" s="117"/>
      <c r="I63" s="116"/>
      <c r="J63" s="117"/>
      <c r="K63" s="116"/>
      <c r="L63" s="116"/>
      <c r="M63" s="116"/>
      <c r="N63" s="116"/>
      <c r="O63" s="116"/>
      <c r="P63" s="116"/>
      <c r="Q63" s="116"/>
      <c r="R63" s="116"/>
      <c r="S63" s="116"/>
    </row>
    <row r="64" ht="15.75" customHeight="1">
      <c r="A64" s="116"/>
      <c r="B64" s="117"/>
      <c r="C64" s="116"/>
      <c r="D64" s="117"/>
      <c r="E64" s="116"/>
      <c r="F64" s="116"/>
      <c r="G64" s="116"/>
      <c r="H64" s="117"/>
      <c r="I64" s="116"/>
      <c r="J64" s="117"/>
      <c r="K64" s="116"/>
      <c r="L64" s="116"/>
      <c r="M64" s="116"/>
      <c r="N64" s="116"/>
      <c r="O64" s="116"/>
      <c r="P64" s="116"/>
      <c r="Q64" s="116"/>
      <c r="R64" s="116"/>
      <c r="S64" s="116"/>
    </row>
    <row r="65" ht="15.75" customHeight="1">
      <c r="A65" s="116"/>
      <c r="B65" s="117"/>
      <c r="C65" s="116"/>
      <c r="D65" s="117"/>
      <c r="E65" s="116"/>
      <c r="F65" s="116"/>
      <c r="G65" s="116"/>
      <c r="H65" s="117"/>
      <c r="I65" s="116"/>
      <c r="J65" s="117"/>
      <c r="K65" s="116"/>
      <c r="L65" s="116"/>
      <c r="M65" s="116"/>
      <c r="N65" s="116"/>
      <c r="O65" s="116"/>
      <c r="P65" s="116"/>
      <c r="Q65" s="116"/>
      <c r="R65" s="116"/>
      <c r="S65" s="116"/>
    </row>
    <row r="66" ht="15.75" customHeight="1">
      <c r="A66" s="116"/>
      <c r="B66" s="117"/>
      <c r="C66" s="116"/>
      <c r="D66" s="117"/>
      <c r="E66" s="116"/>
      <c r="F66" s="116"/>
      <c r="G66" s="116"/>
      <c r="H66" s="117"/>
      <c r="I66" s="116"/>
      <c r="J66" s="117"/>
      <c r="K66" s="116"/>
      <c r="L66" s="116"/>
      <c r="M66" s="116"/>
      <c r="N66" s="116"/>
      <c r="O66" s="116"/>
      <c r="P66" s="116"/>
      <c r="Q66" s="116"/>
      <c r="R66" s="116"/>
      <c r="S66" s="116"/>
    </row>
    <row r="67" ht="15.75" customHeight="1">
      <c r="A67" s="116"/>
      <c r="B67" s="117"/>
      <c r="C67" s="116"/>
      <c r="D67" s="117"/>
      <c r="E67" s="116"/>
      <c r="F67" s="116"/>
      <c r="G67" s="116"/>
      <c r="H67" s="117"/>
      <c r="I67" s="116"/>
      <c r="J67" s="117"/>
      <c r="K67" s="116"/>
      <c r="L67" s="116"/>
      <c r="M67" s="116"/>
      <c r="N67" s="116"/>
      <c r="O67" s="116"/>
      <c r="P67" s="116"/>
      <c r="Q67" s="116"/>
      <c r="R67" s="116"/>
      <c r="S67" s="116"/>
    </row>
    <row r="68" ht="15.75" customHeight="1">
      <c r="A68" s="116"/>
      <c r="B68" s="117"/>
      <c r="C68" s="116"/>
      <c r="D68" s="117"/>
      <c r="E68" s="116"/>
      <c r="F68" s="116"/>
      <c r="G68" s="116"/>
      <c r="H68" s="117"/>
      <c r="I68" s="116"/>
      <c r="J68" s="117"/>
      <c r="K68" s="116"/>
      <c r="L68" s="116"/>
      <c r="M68" s="116"/>
      <c r="N68" s="116"/>
      <c r="O68" s="116"/>
      <c r="P68" s="116"/>
      <c r="Q68" s="116"/>
      <c r="R68" s="116"/>
      <c r="S68" s="116"/>
    </row>
    <row r="69" ht="15.75" customHeight="1">
      <c r="A69" s="116"/>
      <c r="B69" s="117"/>
      <c r="C69" s="116"/>
      <c r="D69" s="117"/>
      <c r="E69" s="116"/>
      <c r="F69" s="116"/>
      <c r="G69" s="116"/>
      <c r="H69" s="117"/>
      <c r="I69" s="116"/>
      <c r="J69" s="117"/>
      <c r="K69" s="116"/>
      <c r="L69" s="116"/>
      <c r="M69" s="116"/>
      <c r="N69" s="116"/>
      <c r="O69" s="116"/>
      <c r="P69" s="116"/>
      <c r="Q69" s="116"/>
      <c r="R69" s="116"/>
      <c r="S69" s="116"/>
    </row>
    <row r="70" ht="15.75" customHeight="1">
      <c r="A70" s="116"/>
      <c r="B70" s="117"/>
      <c r="C70" s="116"/>
      <c r="D70" s="117"/>
      <c r="E70" s="116"/>
      <c r="F70" s="116"/>
      <c r="G70" s="116"/>
      <c r="H70" s="117"/>
      <c r="I70" s="116"/>
      <c r="J70" s="117"/>
      <c r="K70" s="116"/>
      <c r="L70" s="116"/>
      <c r="M70" s="116"/>
      <c r="N70" s="116"/>
      <c r="O70" s="116"/>
      <c r="P70" s="116"/>
      <c r="Q70" s="116"/>
      <c r="R70" s="116"/>
      <c r="S70" s="116"/>
    </row>
    <row r="71" ht="15.75" customHeight="1">
      <c r="A71" s="116"/>
      <c r="B71" s="117"/>
      <c r="C71" s="116"/>
      <c r="D71" s="117"/>
      <c r="E71" s="116"/>
      <c r="F71" s="116"/>
      <c r="G71" s="116"/>
      <c r="H71" s="117"/>
      <c r="I71" s="116"/>
      <c r="J71" s="117"/>
      <c r="K71" s="116"/>
      <c r="L71" s="116"/>
      <c r="M71" s="116"/>
      <c r="N71" s="116"/>
      <c r="O71" s="116"/>
      <c r="P71" s="116"/>
      <c r="Q71" s="116"/>
      <c r="R71" s="116"/>
      <c r="S71" s="116"/>
    </row>
    <row r="72" ht="15.75" customHeight="1">
      <c r="A72" s="116"/>
      <c r="B72" s="117"/>
      <c r="C72" s="116"/>
      <c r="D72" s="117"/>
      <c r="E72" s="116"/>
      <c r="F72" s="116"/>
      <c r="G72" s="116"/>
      <c r="H72" s="117"/>
      <c r="I72" s="116"/>
      <c r="J72" s="117"/>
      <c r="K72" s="116"/>
      <c r="L72" s="116"/>
      <c r="M72" s="116"/>
      <c r="N72" s="116"/>
      <c r="O72" s="116"/>
      <c r="P72" s="116"/>
      <c r="Q72" s="116"/>
      <c r="R72" s="116"/>
      <c r="S72" s="116"/>
    </row>
    <row r="73" ht="15.75" customHeight="1">
      <c r="A73" s="116"/>
      <c r="B73" s="117"/>
      <c r="C73" s="116"/>
      <c r="D73" s="117"/>
      <c r="E73" s="116"/>
      <c r="F73" s="116"/>
      <c r="G73" s="116"/>
      <c r="H73" s="117"/>
      <c r="I73" s="116"/>
      <c r="J73" s="117"/>
      <c r="K73" s="116"/>
      <c r="L73" s="116"/>
      <c r="M73" s="116"/>
      <c r="N73" s="116"/>
      <c r="O73" s="116"/>
      <c r="P73" s="116"/>
      <c r="Q73" s="116"/>
      <c r="R73" s="116"/>
      <c r="S73" s="116"/>
    </row>
    <row r="74" ht="15.75" customHeight="1">
      <c r="A74" s="116"/>
      <c r="B74" s="117"/>
      <c r="C74" s="116"/>
      <c r="D74" s="117"/>
      <c r="E74" s="116"/>
      <c r="F74" s="116"/>
      <c r="G74" s="116"/>
      <c r="H74" s="117"/>
      <c r="I74" s="116"/>
      <c r="J74" s="117"/>
      <c r="K74" s="116"/>
      <c r="L74" s="116"/>
      <c r="M74" s="116"/>
      <c r="N74" s="116"/>
      <c r="O74" s="116"/>
      <c r="P74" s="116"/>
      <c r="Q74" s="116"/>
      <c r="R74" s="116"/>
      <c r="S74" s="116"/>
    </row>
    <row r="75" ht="15.75" customHeight="1">
      <c r="B75" s="31"/>
      <c r="D75" s="31"/>
      <c r="H75" s="31"/>
      <c r="J75" s="31"/>
    </row>
    <row r="76" ht="15.75" customHeight="1">
      <c r="B76" s="31"/>
      <c r="D76" s="31"/>
      <c r="H76" s="31"/>
      <c r="J76" s="31"/>
    </row>
    <row r="77" ht="15.75" customHeight="1">
      <c r="B77" s="31"/>
      <c r="D77" s="31"/>
      <c r="H77" s="31"/>
      <c r="J77" s="31"/>
    </row>
    <row r="78" ht="15.75" customHeight="1">
      <c r="B78" s="31"/>
      <c r="D78" s="31"/>
      <c r="H78" s="31"/>
      <c r="J78" s="31"/>
    </row>
    <row r="79" ht="15.75" customHeight="1">
      <c r="B79" s="31"/>
      <c r="D79" s="31"/>
      <c r="H79" s="31"/>
      <c r="J79" s="31"/>
    </row>
    <row r="80" ht="15.75" customHeight="1">
      <c r="B80" s="31"/>
      <c r="D80" s="31"/>
      <c r="H80" s="31"/>
      <c r="J80" s="31"/>
    </row>
    <row r="81" ht="15.75" customHeight="1">
      <c r="B81" s="31"/>
      <c r="D81" s="31"/>
      <c r="H81" s="31"/>
      <c r="J81" s="31"/>
    </row>
    <row r="82" ht="15.75" customHeight="1">
      <c r="B82" s="31"/>
      <c r="D82" s="31"/>
      <c r="H82" s="31"/>
      <c r="J82" s="31"/>
    </row>
    <row r="83" ht="15.75" customHeight="1">
      <c r="B83" s="31"/>
      <c r="D83" s="31"/>
      <c r="H83" s="31"/>
      <c r="J83" s="31"/>
    </row>
    <row r="84" ht="15.75" customHeight="1">
      <c r="B84" s="31"/>
      <c r="D84" s="31"/>
      <c r="H84" s="31"/>
      <c r="J84" s="31"/>
    </row>
    <row r="85" ht="15.75" customHeight="1">
      <c r="B85" s="31"/>
      <c r="D85" s="31"/>
      <c r="H85" s="31"/>
      <c r="J85" s="31"/>
    </row>
    <row r="86" ht="15.75" customHeight="1">
      <c r="B86" s="31"/>
      <c r="D86" s="31"/>
      <c r="H86" s="31"/>
      <c r="J86" s="31"/>
    </row>
    <row r="87" ht="15.75" customHeight="1">
      <c r="B87" s="31"/>
      <c r="D87" s="31"/>
      <c r="H87" s="31"/>
      <c r="J87" s="31"/>
    </row>
    <row r="88" ht="15.75" customHeight="1">
      <c r="B88" s="31"/>
      <c r="D88" s="31"/>
      <c r="H88" s="31"/>
      <c r="J88" s="31"/>
    </row>
    <row r="89" ht="15.75" customHeight="1">
      <c r="B89" s="31"/>
      <c r="D89" s="31"/>
      <c r="H89" s="31"/>
      <c r="J89" s="31"/>
    </row>
    <row r="90" ht="15.75" customHeight="1">
      <c r="B90" s="31"/>
      <c r="D90" s="31"/>
      <c r="H90" s="31"/>
      <c r="J90" s="31"/>
    </row>
    <row r="91" ht="15.75" customHeight="1">
      <c r="B91" s="31"/>
      <c r="D91" s="31"/>
      <c r="H91" s="31"/>
      <c r="J91" s="31"/>
    </row>
    <row r="92" ht="15.75" customHeight="1">
      <c r="B92" s="31"/>
      <c r="D92" s="31"/>
      <c r="H92" s="31"/>
      <c r="J92" s="31"/>
    </row>
    <row r="93" ht="15.75" customHeight="1">
      <c r="B93" s="31"/>
      <c r="D93" s="31"/>
      <c r="H93" s="31"/>
      <c r="J93" s="31"/>
    </row>
    <row r="94" ht="15.75" customHeight="1">
      <c r="B94" s="31"/>
      <c r="D94" s="31"/>
      <c r="H94" s="31"/>
      <c r="J94" s="31"/>
    </row>
    <row r="95" ht="15.75" customHeight="1">
      <c r="B95" s="31"/>
      <c r="D95" s="31"/>
      <c r="H95" s="31"/>
      <c r="J95" s="31"/>
    </row>
    <row r="96" ht="15.75" customHeight="1">
      <c r="B96" s="31"/>
      <c r="D96" s="31"/>
      <c r="H96" s="31"/>
      <c r="J96" s="31"/>
    </row>
    <row r="97" ht="15.75" customHeight="1">
      <c r="B97" s="31"/>
      <c r="D97" s="31"/>
      <c r="H97" s="31"/>
      <c r="J97" s="31"/>
    </row>
    <row r="98" ht="15.75" customHeight="1">
      <c r="B98" s="31"/>
      <c r="D98" s="31"/>
      <c r="H98" s="31"/>
      <c r="J98" s="31"/>
    </row>
    <row r="99" ht="15.75" customHeight="1">
      <c r="B99" s="31"/>
      <c r="D99" s="31"/>
      <c r="H99" s="31"/>
      <c r="J99" s="31"/>
    </row>
    <row r="100" ht="15.75" customHeight="1">
      <c r="B100" s="31"/>
      <c r="D100" s="31"/>
      <c r="H100" s="31"/>
      <c r="J100" s="31"/>
    </row>
    <row r="101" ht="15.75" customHeight="1">
      <c r="B101" s="31"/>
      <c r="D101" s="31"/>
      <c r="H101" s="31"/>
      <c r="J101" s="31"/>
    </row>
    <row r="102" ht="15.75" customHeight="1">
      <c r="B102" s="31"/>
      <c r="D102" s="31"/>
      <c r="H102" s="31"/>
      <c r="J102" s="31"/>
    </row>
    <row r="103" ht="15.75" customHeight="1">
      <c r="B103" s="31"/>
      <c r="D103" s="31"/>
      <c r="H103" s="31"/>
      <c r="J103" s="31"/>
    </row>
    <row r="104" ht="15.75" customHeight="1">
      <c r="B104" s="31"/>
      <c r="D104" s="31"/>
      <c r="H104" s="31"/>
      <c r="J104" s="31"/>
    </row>
    <row r="105" ht="15.75" customHeight="1">
      <c r="B105" s="31"/>
      <c r="D105" s="31"/>
      <c r="H105" s="31"/>
      <c r="J105" s="31"/>
    </row>
    <row r="106" ht="15.75" customHeight="1">
      <c r="B106" s="31"/>
      <c r="D106" s="31"/>
      <c r="H106" s="31"/>
      <c r="J106" s="31"/>
    </row>
    <row r="107" ht="15.75" customHeight="1">
      <c r="B107" s="31"/>
      <c r="D107" s="31"/>
      <c r="H107" s="31"/>
      <c r="J107" s="31"/>
    </row>
    <row r="108" ht="15.75" customHeight="1">
      <c r="B108" s="31"/>
      <c r="D108" s="31"/>
      <c r="H108" s="31"/>
      <c r="J108" s="31"/>
    </row>
    <row r="109" ht="15.75" customHeight="1">
      <c r="B109" s="31"/>
      <c r="D109" s="31"/>
      <c r="H109" s="31"/>
      <c r="J109" s="31"/>
    </row>
    <row r="110" ht="15.75" customHeight="1">
      <c r="B110" s="31"/>
      <c r="D110" s="31"/>
      <c r="H110" s="31"/>
      <c r="J110" s="31"/>
    </row>
    <row r="111" ht="15.75" customHeight="1">
      <c r="B111" s="31"/>
      <c r="D111" s="31"/>
      <c r="H111" s="31"/>
      <c r="J111" s="31"/>
    </row>
    <row r="112" ht="15.75" customHeight="1">
      <c r="B112" s="31"/>
      <c r="D112" s="31"/>
      <c r="H112" s="31"/>
      <c r="J112" s="31"/>
    </row>
    <row r="113" ht="15.75" customHeight="1">
      <c r="B113" s="31"/>
      <c r="D113" s="31"/>
      <c r="H113" s="31"/>
      <c r="J113" s="31"/>
    </row>
    <row r="114" ht="15.75" customHeight="1">
      <c r="B114" s="31"/>
      <c r="D114" s="31"/>
      <c r="H114" s="31"/>
      <c r="J114" s="31"/>
    </row>
    <row r="115" ht="15.75" customHeight="1">
      <c r="B115" s="31"/>
      <c r="D115" s="31"/>
      <c r="H115" s="31"/>
      <c r="J115" s="31"/>
    </row>
    <row r="116" ht="15.75" customHeight="1">
      <c r="B116" s="31"/>
      <c r="D116" s="31"/>
      <c r="H116" s="31"/>
      <c r="J116" s="31"/>
    </row>
    <row r="117" ht="15.75" customHeight="1">
      <c r="B117" s="31"/>
      <c r="D117" s="31"/>
      <c r="H117" s="31"/>
      <c r="J117" s="31"/>
    </row>
    <row r="118" ht="15.75" customHeight="1">
      <c r="B118" s="31"/>
      <c r="D118" s="31"/>
      <c r="H118" s="31"/>
      <c r="J118" s="31"/>
    </row>
    <row r="119" ht="15.75" customHeight="1">
      <c r="B119" s="31"/>
      <c r="D119" s="31"/>
      <c r="H119" s="31"/>
      <c r="J119" s="31"/>
    </row>
    <row r="120" ht="15.75" customHeight="1">
      <c r="B120" s="31"/>
      <c r="D120" s="31"/>
      <c r="H120" s="31"/>
      <c r="J120" s="31"/>
    </row>
    <row r="121" ht="15.75" customHeight="1">
      <c r="B121" s="31"/>
      <c r="D121" s="31"/>
      <c r="H121" s="31"/>
      <c r="J121" s="31"/>
    </row>
    <row r="122" ht="15.75" customHeight="1">
      <c r="B122" s="31"/>
      <c r="D122" s="31"/>
      <c r="H122" s="31"/>
      <c r="J122" s="31"/>
    </row>
    <row r="123" ht="15.75" customHeight="1">
      <c r="B123" s="31"/>
      <c r="D123" s="31"/>
      <c r="H123" s="31"/>
      <c r="J123" s="31"/>
    </row>
    <row r="124" ht="15.75" customHeight="1">
      <c r="B124" s="31"/>
      <c r="D124" s="31"/>
      <c r="H124" s="31"/>
      <c r="J124" s="31"/>
    </row>
    <row r="125" ht="15.75" customHeight="1">
      <c r="B125" s="31"/>
      <c r="D125" s="31"/>
      <c r="H125" s="31"/>
      <c r="J125" s="31"/>
    </row>
    <row r="126" ht="15.75" customHeight="1">
      <c r="B126" s="31"/>
      <c r="D126" s="31"/>
      <c r="H126" s="31"/>
      <c r="J126" s="31"/>
    </row>
    <row r="127" ht="15.75" customHeight="1">
      <c r="B127" s="31"/>
      <c r="D127" s="31"/>
      <c r="H127" s="31"/>
      <c r="J127" s="31"/>
    </row>
    <row r="128" ht="15.75" customHeight="1">
      <c r="B128" s="31"/>
      <c r="D128" s="31"/>
      <c r="H128" s="31"/>
      <c r="J128" s="31"/>
    </row>
    <row r="129" ht="15.75" customHeight="1">
      <c r="B129" s="31"/>
      <c r="D129" s="31"/>
      <c r="H129" s="31"/>
      <c r="J129" s="31"/>
    </row>
    <row r="130" ht="15.75" customHeight="1">
      <c r="B130" s="31"/>
      <c r="D130" s="31"/>
      <c r="H130" s="31"/>
      <c r="J130" s="31"/>
    </row>
    <row r="131" ht="15.75" customHeight="1">
      <c r="B131" s="31"/>
      <c r="D131" s="31"/>
      <c r="H131" s="31"/>
      <c r="J131" s="31"/>
    </row>
    <row r="132" ht="15.75" customHeight="1">
      <c r="B132" s="31"/>
      <c r="D132" s="31"/>
      <c r="H132" s="31"/>
      <c r="J132" s="31"/>
    </row>
    <row r="133" ht="15.75" customHeight="1">
      <c r="B133" s="31"/>
      <c r="D133" s="31"/>
      <c r="H133" s="31"/>
      <c r="J133" s="31"/>
    </row>
    <row r="134" ht="15.75" customHeight="1">
      <c r="B134" s="31"/>
      <c r="D134" s="31"/>
      <c r="H134" s="31"/>
      <c r="J134" s="31"/>
    </row>
    <row r="135" ht="15.75" customHeight="1">
      <c r="B135" s="31"/>
      <c r="D135" s="31"/>
      <c r="H135" s="31"/>
      <c r="J135" s="31"/>
    </row>
    <row r="136" ht="15.75" customHeight="1">
      <c r="B136" s="31"/>
      <c r="D136" s="31"/>
      <c r="H136" s="31"/>
      <c r="J136" s="31"/>
    </row>
    <row r="137" ht="15.75" customHeight="1">
      <c r="B137" s="31"/>
      <c r="D137" s="31"/>
      <c r="H137" s="31"/>
      <c r="J137" s="31"/>
    </row>
    <row r="138" ht="15.75" customHeight="1">
      <c r="B138" s="31"/>
      <c r="D138" s="31"/>
      <c r="H138" s="31"/>
      <c r="J138" s="31"/>
    </row>
    <row r="139" ht="15.75" customHeight="1">
      <c r="B139" s="31"/>
      <c r="D139" s="31"/>
      <c r="H139" s="31"/>
      <c r="J139" s="31"/>
    </row>
    <row r="140" ht="15.75" customHeight="1">
      <c r="B140" s="31"/>
      <c r="D140" s="31"/>
      <c r="H140" s="31"/>
      <c r="J140" s="31"/>
    </row>
    <row r="141" ht="15.75" customHeight="1">
      <c r="B141" s="31"/>
      <c r="D141" s="31"/>
      <c r="H141" s="31"/>
      <c r="J141" s="31"/>
    </row>
    <row r="142" ht="15.75" customHeight="1">
      <c r="B142" s="31"/>
      <c r="D142" s="31"/>
      <c r="H142" s="31"/>
      <c r="J142" s="31"/>
    </row>
    <row r="143" ht="15.75" customHeight="1">
      <c r="B143" s="31"/>
      <c r="D143" s="31"/>
      <c r="H143" s="31"/>
      <c r="J143" s="31"/>
    </row>
    <row r="144" ht="15.75" customHeight="1">
      <c r="B144" s="31"/>
      <c r="D144" s="31"/>
      <c r="H144" s="31"/>
      <c r="J144" s="31"/>
    </row>
    <row r="145" ht="15.75" customHeight="1">
      <c r="B145" s="31"/>
      <c r="D145" s="31"/>
      <c r="H145" s="31"/>
      <c r="J145" s="31"/>
    </row>
    <row r="146" ht="15.75" customHeight="1">
      <c r="B146" s="31"/>
      <c r="D146" s="31"/>
      <c r="H146" s="31"/>
      <c r="J146" s="31"/>
    </row>
    <row r="147" ht="15.75" customHeight="1">
      <c r="B147" s="31"/>
      <c r="D147" s="31"/>
      <c r="H147" s="31"/>
      <c r="J147" s="31"/>
    </row>
    <row r="148" ht="15.75" customHeight="1">
      <c r="B148" s="31"/>
      <c r="D148" s="31"/>
      <c r="H148" s="31"/>
      <c r="J148" s="31"/>
    </row>
    <row r="149" ht="15.75" customHeight="1">
      <c r="B149" s="31"/>
      <c r="D149" s="31"/>
      <c r="H149" s="31"/>
      <c r="J149" s="31"/>
    </row>
    <row r="150" ht="15.75" customHeight="1">
      <c r="B150" s="31"/>
      <c r="D150" s="31"/>
      <c r="H150" s="31"/>
      <c r="J150" s="31"/>
    </row>
    <row r="151" ht="15.75" customHeight="1">
      <c r="B151" s="31"/>
      <c r="D151" s="31"/>
      <c r="H151" s="31"/>
      <c r="J151" s="31"/>
    </row>
    <row r="152" ht="15.75" customHeight="1">
      <c r="B152" s="31"/>
      <c r="D152" s="31"/>
      <c r="H152" s="31"/>
      <c r="J152" s="31"/>
    </row>
    <row r="153" ht="15.75" customHeight="1">
      <c r="B153" s="31"/>
      <c r="D153" s="31"/>
      <c r="H153" s="31"/>
      <c r="J153" s="31"/>
    </row>
    <row r="154" ht="15.75" customHeight="1">
      <c r="B154" s="31"/>
      <c r="D154" s="31"/>
      <c r="H154" s="31"/>
      <c r="J154" s="31"/>
    </row>
    <row r="155" ht="15.75" customHeight="1">
      <c r="B155" s="31"/>
      <c r="D155" s="31"/>
      <c r="H155" s="31"/>
      <c r="J155" s="31"/>
    </row>
    <row r="156" ht="15.75" customHeight="1">
      <c r="B156" s="31"/>
      <c r="D156" s="31"/>
      <c r="H156" s="31"/>
      <c r="J156" s="31"/>
    </row>
    <row r="157" ht="15.75" customHeight="1">
      <c r="B157" s="31"/>
      <c r="D157" s="31"/>
      <c r="H157" s="31"/>
      <c r="J157" s="31"/>
    </row>
    <row r="158" ht="15.75" customHeight="1">
      <c r="B158" s="31"/>
      <c r="D158" s="31"/>
      <c r="H158" s="31"/>
      <c r="J158" s="31"/>
    </row>
    <row r="159" ht="15.75" customHeight="1">
      <c r="B159" s="31"/>
      <c r="D159" s="31"/>
      <c r="H159" s="31"/>
      <c r="J159" s="31"/>
    </row>
    <row r="160" ht="15.75" customHeight="1">
      <c r="B160" s="31"/>
      <c r="D160" s="31"/>
      <c r="H160" s="31"/>
      <c r="J160" s="31"/>
    </row>
    <row r="161" ht="15.75" customHeight="1">
      <c r="B161" s="31"/>
      <c r="D161" s="31"/>
      <c r="H161" s="31"/>
      <c r="J161" s="31"/>
    </row>
    <row r="162" ht="15.75" customHeight="1">
      <c r="B162" s="31"/>
      <c r="D162" s="31"/>
      <c r="H162" s="31"/>
      <c r="J162" s="31"/>
    </row>
    <row r="163" ht="15.75" customHeight="1">
      <c r="B163" s="31"/>
      <c r="D163" s="31"/>
      <c r="H163" s="31"/>
      <c r="J163" s="31"/>
    </row>
    <row r="164" ht="15.75" customHeight="1">
      <c r="B164" s="31"/>
      <c r="D164" s="31"/>
      <c r="H164" s="31"/>
      <c r="J164" s="31"/>
    </row>
    <row r="165" ht="15.75" customHeight="1">
      <c r="B165" s="31"/>
      <c r="D165" s="31"/>
      <c r="H165" s="31"/>
      <c r="J165" s="31"/>
    </row>
    <row r="166" ht="15.75" customHeight="1">
      <c r="B166" s="31"/>
      <c r="D166" s="31"/>
      <c r="H166" s="31"/>
      <c r="J166" s="31"/>
    </row>
    <row r="167" ht="15.75" customHeight="1">
      <c r="B167" s="31"/>
      <c r="D167" s="31"/>
      <c r="H167" s="31"/>
      <c r="J167" s="31"/>
    </row>
    <row r="168" ht="15.75" customHeight="1">
      <c r="B168" s="31"/>
      <c r="D168" s="31"/>
      <c r="H168" s="31"/>
      <c r="J168" s="31"/>
    </row>
    <row r="169" ht="15.75" customHeight="1">
      <c r="B169" s="31"/>
      <c r="D169" s="31"/>
      <c r="H169" s="31"/>
      <c r="J169" s="31"/>
    </row>
    <row r="170" ht="15.75" customHeight="1">
      <c r="B170" s="31"/>
      <c r="D170" s="31"/>
      <c r="H170" s="31"/>
      <c r="J170" s="31"/>
    </row>
    <row r="171" ht="15.75" customHeight="1">
      <c r="B171" s="31"/>
      <c r="D171" s="31"/>
      <c r="H171" s="31"/>
      <c r="J171" s="31"/>
    </row>
    <row r="172" ht="15.75" customHeight="1">
      <c r="B172" s="31"/>
      <c r="D172" s="31"/>
      <c r="H172" s="31"/>
      <c r="J172" s="31"/>
    </row>
    <row r="173" ht="15.75" customHeight="1">
      <c r="B173" s="31"/>
      <c r="D173" s="31"/>
      <c r="H173" s="31"/>
      <c r="J173" s="31"/>
    </row>
    <row r="174" ht="15.75" customHeight="1">
      <c r="B174" s="31"/>
      <c r="D174" s="31"/>
      <c r="H174" s="31"/>
      <c r="J174" s="31"/>
    </row>
    <row r="175" ht="15.75" customHeight="1">
      <c r="B175" s="31"/>
      <c r="D175" s="31"/>
      <c r="H175" s="31"/>
      <c r="J175" s="31"/>
    </row>
    <row r="176" ht="15.75" customHeight="1">
      <c r="B176" s="31"/>
      <c r="D176" s="31"/>
      <c r="H176" s="31"/>
      <c r="J176" s="31"/>
    </row>
    <row r="177" ht="15.75" customHeight="1">
      <c r="B177" s="31"/>
      <c r="D177" s="31"/>
      <c r="H177" s="31"/>
      <c r="J177" s="31"/>
    </row>
    <row r="178" ht="15.75" customHeight="1">
      <c r="B178" s="31"/>
      <c r="D178" s="31"/>
      <c r="H178" s="31"/>
      <c r="J178" s="31"/>
    </row>
    <row r="179" ht="15.75" customHeight="1">
      <c r="B179" s="31"/>
      <c r="D179" s="31"/>
      <c r="H179" s="31"/>
      <c r="J179" s="31"/>
    </row>
    <row r="180" ht="15.75" customHeight="1">
      <c r="B180" s="31"/>
      <c r="D180" s="31"/>
      <c r="H180" s="31"/>
      <c r="J180" s="31"/>
    </row>
    <row r="181" ht="15.75" customHeight="1">
      <c r="B181" s="31"/>
      <c r="D181" s="31"/>
      <c r="H181" s="31"/>
      <c r="J181" s="31"/>
    </row>
    <row r="182" ht="15.75" customHeight="1">
      <c r="B182" s="31"/>
      <c r="D182" s="31"/>
      <c r="H182" s="31"/>
      <c r="J182" s="31"/>
    </row>
    <row r="183" ht="15.75" customHeight="1">
      <c r="B183" s="31"/>
      <c r="D183" s="31"/>
      <c r="H183" s="31"/>
      <c r="J183" s="31"/>
    </row>
    <row r="184" ht="15.75" customHeight="1">
      <c r="B184" s="31"/>
      <c r="D184" s="31"/>
      <c r="H184" s="31"/>
      <c r="J184" s="31"/>
    </row>
    <row r="185" ht="15.75" customHeight="1">
      <c r="B185" s="31"/>
      <c r="D185" s="31"/>
      <c r="H185" s="31"/>
      <c r="J185" s="31"/>
    </row>
    <row r="186" ht="15.75" customHeight="1">
      <c r="B186" s="31"/>
      <c r="D186" s="31"/>
      <c r="H186" s="31"/>
      <c r="J186" s="31"/>
    </row>
    <row r="187" ht="15.75" customHeight="1">
      <c r="B187" s="31"/>
      <c r="D187" s="31"/>
      <c r="H187" s="31"/>
      <c r="J187" s="31"/>
    </row>
    <row r="188" ht="15.75" customHeight="1">
      <c r="B188" s="31"/>
      <c r="D188" s="31"/>
      <c r="H188" s="31"/>
      <c r="J188" s="31"/>
    </row>
    <row r="189" ht="15.75" customHeight="1">
      <c r="B189" s="31"/>
      <c r="D189" s="31"/>
      <c r="H189" s="31"/>
      <c r="J189" s="31"/>
    </row>
    <row r="190" ht="15.75" customHeight="1">
      <c r="B190" s="31"/>
      <c r="D190" s="31"/>
      <c r="H190" s="31"/>
      <c r="J190" s="31"/>
    </row>
    <row r="191" ht="15.75" customHeight="1">
      <c r="B191" s="31"/>
      <c r="D191" s="31"/>
      <c r="H191" s="31"/>
      <c r="J191" s="31"/>
    </row>
    <row r="192" ht="15.75" customHeight="1">
      <c r="B192" s="31"/>
      <c r="D192" s="31"/>
      <c r="H192" s="31"/>
      <c r="J192" s="31"/>
    </row>
    <row r="193" ht="15.75" customHeight="1">
      <c r="B193" s="31"/>
      <c r="D193" s="31"/>
      <c r="H193" s="31"/>
      <c r="J193" s="31"/>
    </row>
    <row r="194" ht="15.75" customHeight="1">
      <c r="B194" s="31"/>
      <c r="D194" s="31"/>
      <c r="H194" s="31"/>
      <c r="J194" s="31"/>
    </row>
    <row r="195" ht="15.75" customHeight="1">
      <c r="B195" s="31"/>
      <c r="D195" s="31"/>
      <c r="H195" s="31"/>
      <c r="J195" s="31"/>
    </row>
    <row r="196" ht="15.75" customHeight="1">
      <c r="B196" s="31"/>
      <c r="D196" s="31"/>
      <c r="H196" s="31"/>
      <c r="J196" s="31"/>
    </row>
    <row r="197" ht="15.75" customHeight="1">
      <c r="B197" s="31"/>
      <c r="D197" s="31"/>
      <c r="H197" s="31"/>
      <c r="J197" s="31"/>
    </row>
    <row r="198" ht="15.75" customHeight="1">
      <c r="B198" s="31"/>
      <c r="D198" s="31"/>
      <c r="H198" s="31"/>
      <c r="J198" s="31"/>
    </row>
    <row r="199" ht="15.75" customHeight="1">
      <c r="B199" s="31"/>
      <c r="D199" s="31"/>
      <c r="H199" s="31"/>
      <c r="J199" s="31"/>
    </row>
    <row r="200" ht="15.75" customHeight="1">
      <c r="B200" s="31"/>
      <c r="D200" s="31"/>
      <c r="H200" s="31"/>
      <c r="J200" s="31"/>
    </row>
    <row r="201" ht="15.75" customHeight="1">
      <c r="B201" s="31"/>
      <c r="D201" s="31"/>
      <c r="H201" s="31"/>
      <c r="J201" s="31"/>
    </row>
    <row r="202" ht="15.75" customHeight="1">
      <c r="B202" s="31"/>
      <c r="D202" s="31"/>
      <c r="H202" s="31"/>
      <c r="J202" s="31"/>
    </row>
    <row r="203" ht="15.75" customHeight="1">
      <c r="B203" s="31"/>
      <c r="D203" s="31"/>
      <c r="H203" s="31"/>
      <c r="J203" s="31"/>
    </row>
    <row r="204" ht="15.75" customHeight="1">
      <c r="B204" s="31"/>
      <c r="D204" s="31"/>
      <c r="H204" s="31"/>
      <c r="J204" s="31"/>
    </row>
    <row r="205" ht="15.75" customHeight="1">
      <c r="B205" s="31"/>
      <c r="D205" s="31"/>
      <c r="H205" s="31"/>
      <c r="J205" s="31"/>
    </row>
    <row r="206" ht="15.75" customHeight="1">
      <c r="B206" s="31"/>
      <c r="D206" s="31"/>
      <c r="H206" s="31"/>
      <c r="J206" s="31"/>
    </row>
    <row r="207" ht="15.75" customHeight="1">
      <c r="B207" s="31"/>
      <c r="D207" s="31"/>
      <c r="H207" s="31"/>
      <c r="J207" s="31"/>
    </row>
    <row r="208" ht="15.75" customHeight="1">
      <c r="B208" s="31"/>
      <c r="D208" s="31"/>
      <c r="H208" s="31"/>
      <c r="J208" s="31"/>
    </row>
    <row r="209" ht="15.75" customHeight="1">
      <c r="B209" s="31"/>
      <c r="D209" s="31"/>
      <c r="H209" s="31"/>
      <c r="J209" s="31"/>
    </row>
    <row r="210" ht="15.75" customHeight="1">
      <c r="B210" s="31"/>
      <c r="D210" s="31"/>
      <c r="H210" s="31"/>
      <c r="J210" s="31"/>
    </row>
    <row r="211" ht="15.75" customHeight="1">
      <c r="B211" s="31"/>
      <c r="D211" s="31"/>
      <c r="H211" s="31"/>
      <c r="J211" s="31"/>
    </row>
    <row r="212" ht="15.75" customHeight="1">
      <c r="B212" s="31"/>
      <c r="D212" s="31"/>
      <c r="H212" s="31"/>
      <c r="J212" s="31"/>
    </row>
    <row r="213" ht="15.75" customHeight="1">
      <c r="B213" s="31"/>
      <c r="D213" s="31"/>
      <c r="H213" s="31"/>
      <c r="J213" s="31"/>
    </row>
    <row r="214" ht="15.75" customHeight="1">
      <c r="B214" s="31"/>
      <c r="D214" s="31"/>
      <c r="H214" s="31"/>
      <c r="J214" s="31"/>
    </row>
    <row r="215" ht="15.75" customHeight="1">
      <c r="B215" s="31"/>
      <c r="D215" s="31"/>
      <c r="H215" s="31"/>
      <c r="J215" s="31"/>
    </row>
    <row r="216" ht="15.75" customHeight="1">
      <c r="B216" s="31"/>
      <c r="D216" s="31"/>
      <c r="H216" s="31"/>
      <c r="J216" s="31"/>
    </row>
    <row r="217" ht="15.75" customHeight="1">
      <c r="B217" s="31"/>
      <c r="D217" s="31"/>
      <c r="H217" s="31"/>
      <c r="J217" s="31"/>
    </row>
    <row r="218" ht="15.75" customHeight="1">
      <c r="B218" s="31"/>
      <c r="D218" s="31"/>
      <c r="H218" s="31"/>
      <c r="J218" s="31"/>
    </row>
    <row r="219" ht="15.75" customHeight="1">
      <c r="B219" s="31"/>
      <c r="D219" s="31"/>
      <c r="H219" s="31"/>
      <c r="J219" s="31"/>
    </row>
    <row r="220" ht="15.75" customHeight="1">
      <c r="B220" s="31"/>
      <c r="D220" s="31"/>
      <c r="H220" s="31"/>
      <c r="J220" s="31"/>
    </row>
    <row r="221" ht="15.75" customHeight="1">
      <c r="B221" s="31"/>
      <c r="D221" s="31"/>
      <c r="H221" s="31"/>
      <c r="J221" s="31"/>
    </row>
    <row r="222" ht="15.75" customHeight="1">
      <c r="B222" s="31"/>
      <c r="D222" s="31"/>
      <c r="H222" s="31"/>
      <c r="J222" s="31"/>
    </row>
    <row r="223" ht="15.75" customHeight="1">
      <c r="B223" s="31"/>
      <c r="D223" s="31"/>
      <c r="H223" s="31"/>
      <c r="J223" s="31"/>
    </row>
    <row r="224" ht="15.75" customHeight="1">
      <c r="B224" s="31"/>
      <c r="D224" s="31"/>
      <c r="H224" s="31"/>
      <c r="J224" s="31"/>
    </row>
    <row r="225" ht="15.75" customHeight="1">
      <c r="B225" s="31"/>
      <c r="D225" s="31"/>
      <c r="H225" s="31"/>
      <c r="J225" s="31"/>
    </row>
    <row r="226" ht="15.75" customHeight="1">
      <c r="B226" s="31"/>
      <c r="D226" s="31"/>
      <c r="H226" s="31"/>
      <c r="J226" s="3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