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media/image2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actica1" sheetId="1" state="visible" r:id="rId2"/>
    <sheet name="GenTe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<sst xmlns="http://schemas.openxmlformats.org/spreadsheetml/2006/main" count="35" uniqueCount="17">
  <si>
    <t xml:space="preserve">ord</t>
  </si>
  <si>
    <t xml:space="preserve">cliente A</t>
  </si>
  <si>
    <t xml:space="preserve">cliente B</t>
  </si>
  <si>
    <t xml:space="preserve">S2</t>
  </si>
  <si>
    <t xml:space="preserve">Average</t>
  </si>
  <si>
    <t xml:space="preserve"># Datos</t>
  </si>
  <si>
    <t xml:space="preserve">A</t>
  </si>
  <si>
    <t xml:space="preserve">B</t>
  </si>
  <si>
    <t xml:space="preserve">total</t>
  </si>
  <si>
    <t xml:space="preserve">t</t>
  </si>
  <si>
    <t xml:space="preserve">alfa</t>
  </si>
  <si>
    <t xml:space="preserve">H0:A=B</t>
  </si>
  <si>
    <t xml:space="preserve">H0:A&lt;=B</t>
  </si>
  <si>
    <t xml:space="preserve">H0:A&gt;=B</t>
  </si>
  <si>
    <t xml:space="preserve">p-valor</t>
  </si>
  <si>
    <t xml:space="preserve">GenerDATOS</t>
  </si>
  <si>
    <t xml:space="preserve">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</si>
</sst>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0.0000"/>
    <numFmt numFmtId="168" formatCode="0.000"/>
  </numFmts>
  <fonts count="22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1"/>
      <color rgb="FF000000"/>
      <name val="Arial"/>
      <family val="0"/>
    </font>
    <font>
      <b val="true"/>
      <sz val="11"/>
      <color rgb="FF000000"/>
      <name val="Arial"/>
      <family val="0"/>
    </font>
    <font>
      <b val="true"/>
      <sz val="11"/>
      <color rgb="FF0B5394"/>
      <name val="Arial"/>
      <family val="0"/>
    </font>
    <font>
      <b val="true"/>
      <sz val="11"/>
      <color rgb="FF0000FF"/>
      <name val="Arial"/>
      <family val="0"/>
    </font>
    <font>
      <b val="true"/>
      <sz val="11"/>
      <color rgb="FF38761D"/>
      <name val="Arial"/>
      <family val="0"/>
    </font>
    <font>
      <sz val="11"/>
      <color rgb="FF38761D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ítulo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ustomXml" Target="../customXml/item3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57240</xdr:colOff>
      <xdr:row>22</xdr:row>
      <xdr:rowOff>133560</xdr:rowOff>
    </xdr:from>
    <xdr:to>
      <xdr:col>6</xdr:col>
      <xdr:colOff>574200</xdr:colOff>
      <xdr:row>28</xdr:row>
      <xdr:rowOff>66600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4260240" y="3989160"/>
          <a:ext cx="2919600" cy="984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47520</xdr:colOff>
      <xdr:row>29</xdr:row>
      <xdr:rowOff>0</xdr:rowOff>
    </xdr:from>
    <xdr:to>
      <xdr:col>6</xdr:col>
      <xdr:colOff>602640</xdr:colOff>
      <xdr:row>34</xdr:row>
      <xdr:rowOff>114480</xdr:rowOff>
    </xdr:to>
    <xdr:pic>
      <xdr:nvPicPr>
        <xdr:cNvPr id="1" name="image2.jpg" descr=""/>
        <xdr:cNvPicPr/>
      </xdr:nvPicPr>
      <xdr:blipFill>
        <a:blip r:embed="rId2"/>
        <a:stretch/>
      </xdr:blipFill>
      <xdr:spPr>
        <a:xfrm>
          <a:off x="4250520" y="5082480"/>
          <a:ext cx="2957760" cy="1089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.75" zeroHeight="false" outlineLevelRow="0" outlineLevelCol="0"/>
  <cols>
    <col collapsed="false" customWidth="true" hidden="false" outlineLevel="0" max="5" min="1" style="0" width="14.43"/>
    <col collapsed="false" customWidth="true" hidden="false" outlineLevel="0" max="6" min="6" style="0" width="18.24"/>
    <col collapsed="false" customWidth="true" hidden="false" outlineLevel="0" max="7" min="7" style="0" width="16.43"/>
    <col collapsed="false" customWidth="true" hidden="false" outlineLevel="0" max="8" min="8" style="0" width="18.24"/>
    <col collapsed="false" customWidth="true" hidden="false" outlineLevel="0" max="1025" min="9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n">
        <v>1</v>
      </c>
      <c r="B2" s="2" t="n">
        <v>281.219999999999</v>
      </c>
      <c r="C2" s="2" t="n">
        <v>563.930000000001</v>
      </c>
    </row>
    <row r="3" customFormat="false" ht="13.8" hidden="false" customHeight="false" outlineLevel="0" collapsed="false">
      <c r="A3" s="1" t="n">
        <v>2</v>
      </c>
      <c r="B3" s="2" t="n">
        <v>232.68</v>
      </c>
      <c r="C3" s="2" t="n">
        <v>210.52</v>
      </c>
    </row>
    <row r="4" customFormat="false" ht="13.8" hidden="false" customHeight="false" outlineLevel="0" collapsed="false">
      <c r="A4" s="1" t="n">
        <v>3</v>
      </c>
      <c r="B4" s="2" t="n">
        <v>154.59</v>
      </c>
      <c r="C4" s="2" t="n">
        <v>227.31</v>
      </c>
    </row>
    <row r="5" customFormat="false" ht="13.8" hidden="false" customHeight="false" outlineLevel="0" collapsed="false">
      <c r="A5" s="1" t="n">
        <v>4</v>
      </c>
      <c r="B5" s="2" t="n">
        <v>149.37</v>
      </c>
      <c r="C5" s="2" t="n">
        <v>232.24</v>
      </c>
    </row>
    <row r="6" customFormat="false" ht="13.8" hidden="false" customHeight="false" outlineLevel="0" collapsed="false">
      <c r="A6" s="1" t="n">
        <v>5</v>
      </c>
      <c r="B6" s="2" t="n">
        <v>151.37</v>
      </c>
      <c r="C6" s="2" t="n">
        <v>340.47</v>
      </c>
    </row>
    <row r="7" customFormat="false" ht="13.8" hidden="false" customHeight="false" outlineLevel="0" collapsed="false">
      <c r="A7" s="1" t="n">
        <v>6</v>
      </c>
      <c r="B7" s="2" t="n">
        <v>190.38</v>
      </c>
      <c r="C7" s="2" t="n">
        <v>238.99</v>
      </c>
    </row>
    <row r="8" customFormat="false" ht="13.8" hidden="false" customHeight="false" outlineLevel="0" collapsed="false">
      <c r="A8" s="1" t="n">
        <v>7</v>
      </c>
      <c r="B8" s="2" t="n">
        <v>183.2</v>
      </c>
      <c r="C8" s="2" t="n">
        <v>252.45</v>
      </c>
    </row>
    <row r="9" customFormat="false" ht="13.8" hidden="false" customHeight="false" outlineLevel="0" collapsed="false">
      <c r="A9" s="1" t="n">
        <v>8</v>
      </c>
      <c r="B9" s="2" t="n">
        <v>237.31</v>
      </c>
      <c r="C9" s="2" t="n">
        <v>228.26</v>
      </c>
      <c r="F9" s="3" t="s">
        <v>3</v>
      </c>
      <c r="G9" s="3" t="s">
        <v>4</v>
      </c>
      <c r="H9" s="3" t="s">
        <v>5</v>
      </c>
    </row>
    <row r="10" customFormat="false" ht="13.8" hidden="false" customHeight="false" outlineLevel="0" collapsed="false">
      <c r="A10" s="1" t="n">
        <v>9</v>
      </c>
      <c r="B10" s="2" t="n">
        <v>182.3</v>
      </c>
      <c r="C10" s="2" t="n">
        <v>271.7</v>
      </c>
      <c r="E10" s="4" t="s">
        <v>6</v>
      </c>
      <c r="F10" s="5" t="n">
        <f aca="false">VAR(B2:B25)</f>
        <v>2540.55881</v>
      </c>
      <c r="G10" s="6" t="n">
        <f aca="false">AVERAGE(B2:B25)</f>
        <v>214</v>
      </c>
      <c r="H10" s="6" t="n">
        <f aca="false">COUNT(B:B)</f>
        <v>22</v>
      </c>
    </row>
    <row r="11" customFormat="false" ht="13.8" hidden="false" customHeight="false" outlineLevel="0" collapsed="false">
      <c r="A11" s="1" t="n">
        <v>10</v>
      </c>
      <c r="B11" s="2" t="n">
        <v>235.45</v>
      </c>
      <c r="C11" s="2" t="n">
        <v>208.69</v>
      </c>
      <c r="E11" s="7" t="s">
        <v>7</v>
      </c>
      <c r="F11" s="8" t="n">
        <f aca="false">VAR(C2:C25)</f>
        <v>5707.258075</v>
      </c>
      <c r="G11" s="9" t="n">
        <f aca="false">AVERAGE(C2:C25)</f>
        <v>258.7383333</v>
      </c>
      <c r="H11" s="10" t="n">
        <f aca="false">COUNT(C:C)</f>
        <v>28</v>
      </c>
    </row>
    <row r="12" customFormat="false" ht="13.8" hidden="false" customHeight="false" outlineLevel="0" collapsed="false">
      <c r="A12" s="1" t="n">
        <v>11</v>
      </c>
      <c r="B12" s="2" t="n">
        <v>139.28</v>
      </c>
      <c r="C12" s="2" t="n">
        <v>265.76</v>
      </c>
      <c r="E12" s="11" t="s">
        <v>8</v>
      </c>
      <c r="F12" s="12" t="n">
        <f aca="false">(H10*F10+H11*F11)/(H10+H11-2)</f>
        <v>4493.656665</v>
      </c>
    </row>
    <row r="13" customFormat="false" ht="13.8" hidden="false" customHeight="false" outlineLevel="0" collapsed="false">
      <c r="A13" s="1" t="n">
        <v>12</v>
      </c>
      <c r="B13" s="2" t="n">
        <v>191.28</v>
      </c>
      <c r="C13" s="2" t="n">
        <v>285.95</v>
      </c>
    </row>
    <row r="14" customFormat="false" ht="13.8" hidden="false" customHeight="false" outlineLevel="0" collapsed="false">
      <c r="A14" s="1" t="n">
        <v>13</v>
      </c>
      <c r="B14" s="2" t="n">
        <v>183.78</v>
      </c>
      <c r="C14" s="2" t="n">
        <v>250.62</v>
      </c>
      <c r="E14" s="13" t="s">
        <v>9</v>
      </c>
      <c r="F14" s="13" t="n">
        <f aca="false">(G10-G11)/(SQRT(F12)*SQRT((1/H10)+(1/H11)))</f>
        <v>-2.342530269</v>
      </c>
    </row>
    <row r="15" customFormat="false" ht="13.8" hidden="false" customHeight="false" outlineLevel="0" collapsed="false">
      <c r="A15" s="1" t="n">
        <v>14</v>
      </c>
      <c r="B15" s="2" t="n">
        <v>225.27</v>
      </c>
      <c r="C15" s="2" t="n">
        <v>271.7</v>
      </c>
      <c r="E15" s="14" t="s">
        <v>10</v>
      </c>
      <c r="F15" s="14" t="n">
        <v>0.05</v>
      </c>
    </row>
    <row r="16" customFormat="false" ht="13.8" hidden="false" customHeight="false" outlineLevel="0" collapsed="false">
      <c r="A16" s="1" t="n">
        <v>15</v>
      </c>
      <c r="B16" s="2" t="n">
        <v>316.67</v>
      </c>
      <c r="C16" s="2" t="n">
        <v>242.16</v>
      </c>
    </row>
    <row r="17" customFormat="false" ht="13.8" hidden="false" customHeight="false" outlineLevel="0" collapsed="false">
      <c r="A17" s="1" t="n">
        <v>16</v>
      </c>
      <c r="B17" s="2" t="n">
        <v>243.74</v>
      </c>
      <c r="C17" s="2" t="n">
        <v>216.89</v>
      </c>
      <c r="F17" s="15" t="s">
        <v>11</v>
      </c>
      <c r="G17" s="15" t="s">
        <v>12</v>
      </c>
      <c r="H17" s="15" t="s">
        <v>13</v>
      </c>
    </row>
    <row r="18" customFormat="false" ht="13.8" hidden="false" customHeight="false" outlineLevel="0" collapsed="false">
      <c r="A18" s="1" t="n">
        <v>17</v>
      </c>
      <c r="B18" s="2" t="n">
        <v>207.54</v>
      </c>
      <c r="C18" s="2" t="n">
        <v>174.07</v>
      </c>
      <c r="E18" s="11" t="s">
        <v>14</v>
      </c>
      <c r="F18" s="16" t="n">
        <f aca="false">2*_xlfn.T.DIST.RT(ABS($F$14),H10+H11-2)</f>
        <v>0.0233475719</v>
      </c>
      <c r="G18" s="16" t="n">
        <f aca="false">_xlfn.T.DIST.RT($F$14,H10+H11-2)</f>
        <v>0.988326214</v>
      </c>
      <c r="H18" s="16" t="n">
        <f aca="false">_xlfn.T.DIST($F$14,H10+H11-2,1)</f>
        <v>0.01167378595</v>
      </c>
    </row>
    <row r="19" customFormat="false" ht="13.8" hidden="false" customHeight="false" outlineLevel="0" collapsed="false">
      <c r="A19" s="1" t="n">
        <v>18</v>
      </c>
      <c r="B19" s="2" t="n">
        <v>206.89</v>
      </c>
      <c r="C19" s="2" t="n">
        <v>235.96</v>
      </c>
      <c r="F19" s="17" t="str">
        <f aca="false">IF(F18&gt;$F$15, "SE ACEPTA H0","SE RECHAZA H0")</f>
        <v>SE RECHAZA H0</v>
      </c>
      <c r="G19" s="17" t="str">
        <f aca="false">IF(G18&gt;$F$15, "SE ACEPTA H0","SE RECHAZA H0")</f>
        <v>SE ACEPTA H0</v>
      </c>
      <c r="H19" s="17" t="str">
        <f aca="false">IF(H18&gt;$F$15, "SE ACEPTA H0","SE RECHAZA H0")</f>
        <v>SE RECHAZA H0</v>
      </c>
    </row>
    <row r="20" customFormat="false" ht="13.8" hidden="false" customHeight="false" outlineLevel="0" collapsed="false">
      <c r="A20" s="1" t="n">
        <v>19</v>
      </c>
      <c r="B20" s="2" t="n">
        <v>231.13</v>
      </c>
      <c r="C20" s="2" t="n">
        <v>218.49</v>
      </c>
      <c r="E20" s="18"/>
    </row>
    <row r="21" customFormat="false" ht="13.8" hidden="false" customHeight="false" outlineLevel="0" collapsed="false">
      <c r="A21" s="1" t="n">
        <v>20</v>
      </c>
      <c r="B21" s="2" t="n">
        <v>176.21</v>
      </c>
      <c r="C21" s="2" t="n">
        <v>311.01</v>
      </c>
    </row>
    <row r="22" customFormat="false" ht="13.8" hidden="false" customHeight="false" outlineLevel="0" collapsed="false">
      <c r="A22" s="1" t="n">
        <v>21</v>
      </c>
      <c r="B22" s="2" t="n">
        <v>286.86</v>
      </c>
      <c r="C22" s="2" t="n">
        <v>276.69</v>
      </c>
    </row>
    <row r="23" customFormat="false" ht="13.8" hidden="false" customHeight="false" outlineLevel="0" collapsed="false">
      <c r="A23" s="1" t="n">
        <v>22</v>
      </c>
      <c r="B23" s="2" t="n">
        <v>301.48</v>
      </c>
      <c r="C23" s="2" t="n">
        <v>183.53</v>
      </c>
    </row>
    <row r="24" customFormat="false" ht="13.8" hidden="false" customHeight="false" outlineLevel="0" collapsed="false">
      <c r="A24" s="1" t="n">
        <v>23</v>
      </c>
      <c r="B24" s="2"/>
      <c r="C24" s="2" t="n">
        <v>284.45</v>
      </c>
    </row>
    <row r="25" customFormat="false" ht="13.8" hidden="false" customHeight="false" outlineLevel="0" collapsed="false">
      <c r="A25" s="1" t="n">
        <v>24</v>
      </c>
      <c r="B25" s="2"/>
      <c r="C25" s="2" t="n">
        <v>217.88</v>
      </c>
    </row>
    <row r="26" customFormat="false" ht="13.8" hidden="false" customHeight="false" outlineLevel="0" collapsed="false">
      <c r="A26" s="1" t="n">
        <v>25</v>
      </c>
      <c r="B26" s="2"/>
      <c r="C26" s="2" t="n">
        <v>235.69</v>
      </c>
    </row>
    <row r="27" customFormat="false" ht="13.8" hidden="false" customHeight="false" outlineLevel="0" collapsed="false">
      <c r="A27" s="1" t="n">
        <v>26</v>
      </c>
      <c r="B27" s="19"/>
      <c r="C27" s="2" t="n">
        <v>240.38</v>
      </c>
    </row>
    <row r="28" customFormat="false" ht="13.8" hidden="false" customHeight="false" outlineLevel="0" collapsed="false">
      <c r="A28" s="1" t="n">
        <v>27</v>
      </c>
      <c r="B28" s="19"/>
      <c r="C28" s="2" t="n">
        <v>147.4</v>
      </c>
    </row>
    <row r="29" customFormat="false" ht="13.8" hidden="false" customHeight="false" outlineLevel="0" collapsed="false">
      <c r="A29" s="1" t="n">
        <v>28</v>
      </c>
      <c r="B29" s="19"/>
      <c r="C29" s="2" t="n">
        <v>250.81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.75" zeroHeight="false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16.29"/>
    <col collapsed="false" customWidth="true" hidden="false" outlineLevel="0" max="5" min="5" style="0" width="14.43"/>
    <col collapsed="false" customWidth="true" hidden="false" outlineLevel="0" max="6" min="6" style="0" width="19.63"/>
    <col collapsed="false" customWidth="true" hidden="false" outlineLevel="0" max="7" min="7" style="0" width="19.91"/>
    <col collapsed="false" customWidth="true" hidden="false" outlineLevel="0" max="1025" min="8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0"/>
      <c r="E1" s="7" t="s">
        <v>15</v>
      </c>
      <c r="F1" s="7" t="s">
        <v>16</v>
      </c>
      <c r="G1" s="7" t="s">
        <v>4</v>
      </c>
    </row>
    <row r="2" customFormat="false" ht="13.8" hidden="false" customHeight="false" outlineLevel="0" collapsed="false">
      <c r="A2" s="1" t="n">
        <v>1</v>
      </c>
      <c r="B2" s="1" t="n">
        <f aca="false">G2*(COUNT(B3:B1000)+1)-SUM(B3:B1000)</f>
        <v>452.929999999999</v>
      </c>
      <c r="C2" s="1" t="n">
        <f aca="false">G3*(COUNT(C3:C1000)+1)-SUM(C3:C1000)</f>
        <v>39.5500000000011</v>
      </c>
      <c r="E2" s="4" t="s">
        <v>6</v>
      </c>
      <c r="F2" s="21" t="n">
        <v>50</v>
      </c>
      <c r="G2" s="21" t="n">
        <v>214</v>
      </c>
    </row>
    <row r="3" customFormat="false" ht="13.8" hidden="false" customHeight="false" outlineLevel="0" collapsed="false">
      <c r="A3" s="1" t="n">
        <v>2</v>
      </c>
      <c r="B3" s="1" t="n">
        <f aca="true">INT(($G$2+ $F$2*NORMSINV(RAND()))*100)/100</f>
        <v>252.06</v>
      </c>
      <c r="C3" s="1" t="n">
        <f aca="true">INT(($G$3+ $F$3*NORMSINV(RAND()))*100)/100</f>
        <v>250.42</v>
      </c>
      <c r="E3" s="7" t="s">
        <v>7</v>
      </c>
      <c r="F3" s="22" t="n">
        <v>50</v>
      </c>
      <c r="G3" s="22" t="n">
        <v>253</v>
      </c>
    </row>
    <row r="4" customFormat="false" ht="13.8" hidden="false" customHeight="false" outlineLevel="0" collapsed="false">
      <c r="A4" s="1" t="n">
        <v>3</v>
      </c>
      <c r="B4" s="1" t="n">
        <f aca="true">INT(($G$2+ $F$2*NORMSINV(RAND()))*100)/100</f>
        <v>156.46</v>
      </c>
      <c r="C4" s="1" t="n">
        <f aca="true">INT(($G$3+ $F$3*NORMSINV(RAND()))*100)/100</f>
        <v>277.51</v>
      </c>
    </row>
    <row r="5" customFormat="false" ht="13.8" hidden="false" customHeight="false" outlineLevel="0" collapsed="false">
      <c r="A5" s="1" t="n">
        <v>4</v>
      </c>
      <c r="B5" s="1" t="n">
        <f aca="true">INT(($G$2+ $F$2*NORMSINV(RAND()))*100)/100</f>
        <v>110.39</v>
      </c>
      <c r="C5" s="1" t="n">
        <f aca="true">INT(($G$3+ $F$3*NORMSINV(RAND()))*100)/100</f>
        <v>276.02</v>
      </c>
    </row>
    <row r="6" customFormat="false" ht="13.8" hidden="false" customHeight="false" outlineLevel="0" collapsed="false">
      <c r="A6" s="1" t="n">
        <v>5</v>
      </c>
      <c r="B6" s="1" t="n">
        <f aca="true">INT(($G$2+ $F$2*NORMSINV(RAND()))*100)/100</f>
        <v>282.87</v>
      </c>
      <c r="C6" s="1" t="n">
        <f aca="true">INT(($G$3+ $F$3*NORMSINV(RAND()))*100)/100</f>
        <v>326.1</v>
      </c>
    </row>
    <row r="7" customFormat="false" ht="13.8" hidden="false" customHeight="false" outlineLevel="0" collapsed="false">
      <c r="A7" s="1" t="n">
        <v>6</v>
      </c>
      <c r="B7" s="1" t="n">
        <f aca="true">INT(($G$2+ $F$2*NORMSINV(RAND()))*100)/100</f>
        <v>192.23</v>
      </c>
      <c r="C7" s="1" t="n">
        <f aca="true">INT(($G$3+ $F$3*NORMSINV(RAND()))*100)/100</f>
        <v>262.83</v>
      </c>
    </row>
    <row r="8" customFormat="false" ht="13.8" hidden="false" customHeight="false" outlineLevel="0" collapsed="false">
      <c r="A8" s="1" t="n">
        <v>7</v>
      </c>
      <c r="B8" s="1" t="n">
        <f aca="true">INT(($G$2+ $F$2*NORMSINV(RAND()))*100)/100</f>
        <v>161.34</v>
      </c>
      <c r="C8" s="1" t="n">
        <f aca="true">INT(($G$3+ $F$3*NORMSINV(RAND()))*100)/100</f>
        <v>200.83</v>
      </c>
    </row>
    <row r="9" customFormat="false" ht="13.8" hidden="false" customHeight="false" outlineLevel="0" collapsed="false">
      <c r="A9" s="1" t="n">
        <v>8</v>
      </c>
      <c r="B9" s="1" t="n">
        <f aca="true">INT(($G$2+ $F$2*NORMSINV(RAND()))*100)/100</f>
        <v>199.18</v>
      </c>
      <c r="C9" s="1" t="n">
        <f aca="true">INT(($G$3+ $F$3*NORMSINV(RAND()))*100)/100</f>
        <v>326.12</v>
      </c>
      <c r="F9" s="3" t="s">
        <v>3</v>
      </c>
      <c r="G9" s="3" t="s">
        <v>4</v>
      </c>
      <c r="H9" s="3" t="s">
        <v>5</v>
      </c>
    </row>
    <row r="10" customFormat="false" ht="13.8" hidden="false" customHeight="false" outlineLevel="0" collapsed="false">
      <c r="A10" s="1" t="n">
        <v>9</v>
      </c>
      <c r="B10" s="1" t="n">
        <f aca="true">INT(($G$2+ $F$2*NORMSINV(RAND()))*100)/100</f>
        <v>246.23</v>
      </c>
      <c r="C10" s="1" t="n">
        <f aca="true">INT(($G$3+ $F$3*NORMSINV(RAND()))*100)/100</f>
        <v>246.39</v>
      </c>
      <c r="E10" s="4" t="s">
        <v>6</v>
      </c>
      <c r="F10" s="5" t="n">
        <f aca="false">VAR(B2:B1000)</f>
        <v>6506.9204190476</v>
      </c>
      <c r="G10" s="6" t="n">
        <f aca="false">AVERAGE(B2:B1000)</f>
        <v>214</v>
      </c>
      <c r="H10" s="6" t="n">
        <f aca="false">COUNT(B:B)</f>
        <v>22</v>
      </c>
    </row>
    <row r="11" customFormat="false" ht="13.8" hidden="false" customHeight="false" outlineLevel="0" collapsed="false">
      <c r="A11" s="1" t="n">
        <v>10</v>
      </c>
      <c r="B11" s="1" t="n">
        <f aca="true">INT(($G$2+ $F$2*NORMSINV(RAND()))*100)/100</f>
        <v>244.3</v>
      </c>
      <c r="C11" s="1" t="n">
        <f aca="true">INT(($G$3+ $F$3*NORMSINV(RAND()))*100)/100</f>
        <v>285.97</v>
      </c>
      <c r="E11" s="7" t="s">
        <v>7</v>
      </c>
      <c r="F11" s="8" t="n">
        <f aca="false">VAR(C2:C1000)</f>
        <v>3167.28649629628</v>
      </c>
      <c r="G11" s="9" t="n">
        <f aca="false">AVERAGE(C2:C1000)</f>
        <v>253</v>
      </c>
      <c r="H11" s="10" t="n">
        <f aca="false">COUNT(C:C)</f>
        <v>28</v>
      </c>
    </row>
    <row r="12" customFormat="false" ht="13.8" hidden="false" customHeight="false" outlineLevel="0" collapsed="false">
      <c r="A12" s="1" t="n">
        <v>11</v>
      </c>
      <c r="B12" s="1" t="n">
        <f aca="true">INT(($G$2+ $F$2*NORMSINV(RAND()))*100)/100</f>
        <v>208.95</v>
      </c>
      <c r="C12" s="1" t="n">
        <f aca="true">INT(($G$3+ $F$3*NORMSINV(RAND()))*100)/100</f>
        <v>352.22</v>
      </c>
      <c r="E12" s="11" t="s">
        <v>8</v>
      </c>
      <c r="F12" s="12" t="n">
        <f aca="false">(H10*F10+H11*F11)/(H10+H11-2)</f>
        <v>4829.92231490298</v>
      </c>
    </row>
    <row r="13" customFormat="false" ht="13.8" hidden="false" customHeight="false" outlineLevel="0" collapsed="false">
      <c r="A13" s="1" t="n">
        <v>12</v>
      </c>
      <c r="B13" s="1" t="n">
        <f aca="true">INT(($G$2+ $F$2*NORMSINV(RAND()))*100)/100</f>
        <v>187.5</v>
      </c>
      <c r="C13" s="1" t="n">
        <f aca="true">INT(($G$3+ $F$3*NORMSINV(RAND()))*100)/100</f>
        <v>247.33</v>
      </c>
    </row>
    <row r="14" customFormat="false" ht="13.8" hidden="false" customHeight="false" outlineLevel="0" collapsed="false">
      <c r="A14" s="1" t="n">
        <v>13</v>
      </c>
      <c r="B14" s="1" t="n">
        <f aca="true">INT(($G$2+ $F$2*NORMSINV(RAND()))*100)/100</f>
        <v>217.95</v>
      </c>
      <c r="C14" s="1" t="n">
        <f aca="true">INT(($G$3+ $F$3*NORMSINV(RAND()))*100)/100</f>
        <v>269.14</v>
      </c>
      <c r="E14" s="13" t="s">
        <v>9</v>
      </c>
      <c r="F14" s="13" t="n">
        <f aca="false">(G10-G11)/(SQRT(F12)*SQRT((1/H10)+(1/H11)))</f>
        <v>-1.96969910766641</v>
      </c>
    </row>
    <row r="15" customFormat="false" ht="13.8" hidden="false" customHeight="false" outlineLevel="0" collapsed="false">
      <c r="A15" s="1" t="n">
        <v>14</v>
      </c>
      <c r="B15" s="1" t="n">
        <f aca="true">INT(($G$2+ $F$2*NORMSINV(RAND()))*100)/100</f>
        <v>137.71</v>
      </c>
      <c r="C15" s="1" t="n">
        <f aca="true">INT(($G$3+ $F$3*NORMSINV(RAND()))*100)/100</f>
        <v>276.48</v>
      </c>
      <c r="E15" s="14" t="s">
        <v>10</v>
      </c>
      <c r="F15" s="14" t="n">
        <v>0.05</v>
      </c>
    </row>
    <row r="16" customFormat="false" ht="13.8" hidden="false" customHeight="false" outlineLevel="0" collapsed="false">
      <c r="A16" s="1" t="n">
        <v>15</v>
      </c>
      <c r="B16" s="1" t="n">
        <f aca="true">INT(($G$2+ $F$2*NORMSINV(RAND()))*100)/100</f>
        <v>229.36</v>
      </c>
      <c r="C16" s="1" t="n">
        <f aca="true">INT(($G$3+ $F$3*NORMSINV(RAND()))*100)/100</f>
        <v>237.23</v>
      </c>
    </row>
    <row r="17" customFormat="false" ht="13.8" hidden="false" customHeight="false" outlineLevel="0" collapsed="false">
      <c r="A17" s="1" t="n">
        <v>16</v>
      </c>
      <c r="B17" s="1" t="n">
        <f aca="true">INT(($G$2+ $F$2*NORMSINV(RAND()))*100)/100</f>
        <v>277.99</v>
      </c>
      <c r="C17" s="1" t="n">
        <f aca="true">INT(($G$3+ $F$3*NORMSINV(RAND()))*100)/100</f>
        <v>229.08</v>
      </c>
      <c r="F17" s="15" t="s">
        <v>11</v>
      </c>
      <c r="G17" s="15" t="s">
        <v>12</v>
      </c>
      <c r="H17" s="15" t="s">
        <v>13</v>
      </c>
    </row>
    <row r="18" customFormat="false" ht="13.8" hidden="false" customHeight="false" outlineLevel="0" collapsed="false">
      <c r="A18" s="1" t="n">
        <v>17</v>
      </c>
      <c r="B18" s="1" t="n">
        <f aca="true">INT(($G$2+ $F$2*NORMSINV(RAND()))*100)/100</f>
        <v>310.16</v>
      </c>
      <c r="C18" s="1" t="n">
        <f aca="true">INT(($G$3+ $F$3*NORMSINV(RAND()))*100)/100</f>
        <v>232.8</v>
      </c>
      <c r="E18" s="11" t="s">
        <v>14</v>
      </c>
      <c r="F18" s="16" t="n">
        <f aca="false">2*_xlfn.T.DIST.RT(ABS($F$14),H10+H11-2)</f>
        <v>0.0546582448999101</v>
      </c>
      <c r="G18" s="16" t="n">
        <f aca="false">_xlfn.T.DIST.RT($F$14,H10+H11-2)</f>
        <v>0.972670877550045</v>
      </c>
      <c r="H18" s="16" t="n">
        <f aca="false">_xlfn.T.DIST($F$14,H10+H11-2,1)</f>
        <v>0.027329122449955</v>
      </c>
    </row>
    <row r="19" customFormat="false" ht="13.8" hidden="false" customHeight="false" outlineLevel="0" collapsed="false">
      <c r="A19" s="1" t="n">
        <v>18</v>
      </c>
      <c r="B19" s="1" t="n">
        <f aca="true">INT(($G$2+ $F$2*NORMSINV(RAND()))*100)/100</f>
        <v>98.57</v>
      </c>
      <c r="C19" s="1" t="n">
        <f aca="true">INT(($G$3+ $F$3*NORMSINV(RAND()))*100)/100</f>
        <v>261.24</v>
      </c>
      <c r="F19" s="17" t="str">
        <f aca="false">IF(F18&gt;$F$15, "SE ACEPTA H0","SE RECHAZA H0")</f>
        <v>SE ACEPTA H0</v>
      </c>
      <c r="G19" s="17" t="str">
        <f aca="false">IF(G18&gt;$F$15, "SE ACEPTA H0","SE RECHAZA H0")</f>
        <v>SE ACEPTA H0</v>
      </c>
      <c r="H19" s="17" t="str">
        <f aca="false">IF(H18&gt;$F$15, "SE ACEPTA H0","SE RECHAZA H0")</f>
        <v>SE RECHAZA H0</v>
      </c>
    </row>
    <row r="20" customFormat="false" ht="13.8" hidden="false" customHeight="false" outlineLevel="0" collapsed="false">
      <c r="A20" s="1" t="n">
        <v>19</v>
      </c>
      <c r="B20" s="1" t="n">
        <f aca="true">INT(($G$2+ $F$2*NORMSINV(RAND()))*100)/100</f>
        <v>181.59</v>
      </c>
      <c r="C20" s="1" t="n">
        <f aca="true">INT(($G$3+ $F$3*NORMSINV(RAND()))*100)/100</f>
        <v>175.99</v>
      </c>
      <c r="E20" s="18"/>
      <c r="F20" s="18"/>
    </row>
    <row r="21" customFormat="false" ht="13.8" hidden="false" customHeight="false" outlineLevel="0" collapsed="false">
      <c r="A21" s="1" t="n">
        <v>20</v>
      </c>
      <c r="B21" s="1" t="n">
        <f aca="true">INT(($G$2+ $F$2*NORMSINV(RAND()))*100)/100</f>
        <v>238.85</v>
      </c>
      <c r="C21" s="1" t="n">
        <f aca="true">INT(($G$3+ $F$3*NORMSINV(RAND()))*100)/100</f>
        <v>282.49</v>
      </c>
    </row>
    <row r="22" customFormat="false" ht="13.8" hidden="false" customHeight="false" outlineLevel="0" collapsed="false">
      <c r="A22" s="1" t="n">
        <v>21</v>
      </c>
      <c r="B22" s="1" t="n">
        <f aca="true">INT(($G$2+ $F$2*NORMSINV(RAND()))*100)/100</f>
        <v>241.56</v>
      </c>
      <c r="C22" s="1" t="n">
        <f aca="true">INT(($G$3+ $F$3*NORMSINV(RAND()))*100)/100</f>
        <v>242.24</v>
      </c>
    </row>
    <row r="23" customFormat="false" ht="13.8" hidden="false" customHeight="false" outlineLevel="0" collapsed="false">
      <c r="A23" s="1" t="n">
        <v>22</v>
      </c>
      <c r="B23" s="1" t="n">
        <f aca="true">INT(($G$2+ $F$2*NORMSINV(RAND()))*100)/100</f>
        <v>79.82</v>
      </c>
      <c r="C23" s="1" t="n">
        <f aca="true">INT(($G$3+ $F$3*NORMSINV(RAND()))*100)/100</f>
        <v>267.36</v>
      </c>
      <c r="H23" s="1"/>
    </row>
    <row r="24" customFormat="false" ht="13.8" hidden="false" customHeight="false" outlineLevel="0" collapsed="false">
      <c r="A24" s="1" t="n">
        <v>23</v>
      </c>
      <c r="B24" s="1"/>
      <c r="C24" s="1" t="n">
        <f aca="true">INT(($G$3+ $F$3*NORMSINV(RAND()))*100)/100</f>
        <v>239.28</v>
      </c>
    </row>
    <row r="25" customFormat="false" ht="13.8" hidden="false" customHeight="false" outlineLevel="0" collapsed="false">
      <c r="A25" s="1" t="n">
        <v>24</v>
      </c>
      <c r="B25" s="1"/>
      <c r="C25" s="1" t="n">
        <f aca="true">INT(($G$3+ $F$3*NORMSINV(RAND()))*100)/100</f>
        <v>222.49</v>
      </c>
    </row>
    <row r="26" customFormat="false" ht="13.8" hidden="false" customHeight="false" outlineLevel="0" collapsed="false">
      <c r="A26" s="1" t="n">
        <v>25</v>
      </c>
      <c r="B26" s="1"/>
      <c r="C26" s="1" t="n">
        <f aca="true">INT(($G$3+ $F$3*NORMSINV(RAND()))*100)/100</f>
        <v>242.09</v>
      </c>
    </row>
    <row r="27" customFormat="false" ht="13.8" hidden="false" customHeight="false" outlineLevel="0" collapsed="false">
      <c r="A27" s="1" t="n">
        <v>26</v>
      </c>
      <c r="C27" s="1" t="n">
        <f aca="true">INT(($G$3+ $F$3*NORMSINV(RAND()))*100)/100</f>
        <v>285.71</v>
      </c>
    </row>
    <row r="28" customFormat="false" ht="13.8" hidden="false" customHeight="false" outlineLevel="0" collapsed="false">
      <c r="A28" s="1" t="n">
        <v>27</v>
      </c>
      <c r="C28" s="1" t="n">
        <f aca="true">INT(($G$3+ $F$3*NORMSINV(RAND()))*100)/100</f>
        <v>299.88</v>
      </c>
      <c r="D28" s="1"/>
    </row>
    <row r="29" customFormat="false" ht="13.8" hidden="false" customHeight="false" outlineLevel="0" collapsed="false">
      <c r="A29" s="1" t="n">
        <v>28</v>
      </c>
      <c r="C29" s="1" t="n">
        <f aca="true">INT(($G$3+ $F$3*NORMSINV(RAND()))*100)/100</f>
        <v>229.21</v>
      </c>
      <c r="D29" s="1"/>
    </row>
    <row r="32" customFormat="false" ht="13.8" hidden="false" customHeight="false" outlineLevel="0" collapsed="false">
      <c r="C3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D99406371AF3478B1A0381F10DC33D" ma:contentTypeVersion="7" ma:contentTypeDescription="Crear nuevo documento." ma:contentTypeScope="" ma:versionID="96b68a7e4d0cc126fc7e845a42425d61">
  <xsd:schema xmlns:xsd="http://www.w3.org/2001/XMLSchema" xmlns:xs="http://www.w3.org/2001/XMLSchema" xmlns:p="http://schemas.microsoft.com/office/2006/metadata/properties" xmlns:ns2="00f8aae4-6c0a-4251-97da-ce552c414a7e" targetNamespace="http://schemas.microsoft.com/office/2006/metadata/properties" ma:root="true" ma:fieldsID="892020fce915893d2aa160d52b208d30" ns2:_="">
    <xsd:import namespace="00f8aae4-6c0a-4251-97da-ce552c414a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8aae4-6c0a-4251-97da-ce552c414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78F33E-157C-4275-B689-9F5E11A87485}"/>
</file>

<file path=customXml/itemProps2.xml><?xml version="1.0" encoding="utf-8"?>
<ds:datastoreItem xmlns:ds="http://schemas.openxmlformats.org/officeDocument/2006/customXml" ds:itemID="{629C365A-0BB1-4666-87A9-DFAA69164F2B}"/>
</file>

<file path=customXml/itemProps3.xml><?xml version="1.0" encoding="utf-8"?>
<ds:datastoreItem xmlns:ds="http://schemas.openxmlformats.org/officeDocument/2006/customXml" ds:itemID="{AB7C451D-28DD-4FA5-BD49-B6013B907D4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modified xsi:type="dcterms:W3CDTF">2021-03-01T05:59:40Z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0x0101007FD99406371AF3478B1A0381F10DC33D</vt:lpwstr>
  </property>
</Properties>
</file>