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tomy\Downloads\"/>
    </mc:Choice>
  </mc:AlternateContent>
  <xr:revisionPtr revIDLastSave="0" documentId="13_ncr:1_{24B14139-58C7-41E0-B3AD-FB5922D0B540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Nodes" sheetId="1" r:id="rId1"/>
    <sheet name="Links" sheetId="2" r:id="rId2"/>
    <sheet name="EquipmentCost" sheetId="3" r:id="rId3"/>
    <sheet name="EquipmentCost_v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3" l="1"/>
  <c r="B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B26" i="3"/>
  <c r="D25" i="3"/>
  <c r="B25" i="3"/>
  <c r="D24" i="3"/>
  <c r="B24" i="3"/>
  <c r="D23" i="3"/>
  <c r="B23" i="3"/>
  <c r="D22" i="3"/>
  <c r="B22" i="3"/>
  <c r="D21" i="3"/>
  <c r="B21" i="3"/>
  <c r="D20" i="3"/>
  <c r="B20" i="3"/>
  <c r="D19" i="3"/>
  <c r="B19" i="3"/>
  <c r="D18" i="3"/>
  <c r="B18" i="3"/>
  <c r="D17" i="3"/>
  <c r="B17" i="3"/>
  <c r="D16" i="3"/>
  <c r="B16" i="3"/>
  <c r="D15" i="3"/>
  <c r="B15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D6" i="3"/>
  <c r="B6" i="3"/>
  <c r="D5" i="3"/>
  <c r="D4" i="3"/>
  <c r="B4" i="3"/>
  <c r="D3" i="3"/>
  <c r="B3" i="3"/>
  <c r="D2" i="3"/>
  <c r="B2" i="3"/>
</calcChain>
</file>

<file path=xl/sharedStrings.xml><?xml version="1.0" encoding="utf-8"?>
<sst xmlns="http://schemas.openxmlformats.org/spreadsheetml/2006/main" count="9997" uniqueCount="779">
  <si>
    <t>Node Type</t>
  </si>
  <si>
    <t>Geotype</t>
  </si>
  <si>
    <t>Central office type</t>
  </si>
  <si>
    <t>Reference Regional CO</t>
  </si>
  <si>
    <t>Reference National CO</t>
  </si>
  <si>
    <t>Households</t>
  </si>
  <si>
    <t>Macro cells sites</t>
  </si>
  <si>
    <t>Small cell sites</t>
  </si>
  <si>
    <t>Twin Regional CO</t>
  </si>
  <si>
    <t>Twin National CO</t>
  </si>
  <si>
    <t>N011</t>
  </si>
  <si>
    <t>N012</t>
  </si>
  <si>
    <t>N01-R31A</t>
  </si>
  <si>
    <t>N01-R31B</t>
  </si>
  <si>
    <t>N01-R31C</t>
  </si>
  <si>
    <t>N01-R32A</t>
  </si>
  <si>
    <t>N01-R32B</t>
  </si>
  <si>
    <t>N01-R32C</t>
  </si>
  <si>
    <t>N01-R33A</t>
  </si>
  <si>
    <t>N01-R33B</t>
  </si>
  <si>
    <t>N01-R33C</t>
  </si>
  <si>
    <t>N01-R34A</t>
  </si>
  <si>
    <t>N01-R34C</t>
  </si>
  <si>
    <t>N01-R35A</t>
  </si>
  <si>
    <t>N01-R35C</t>
  </si>
  <si>
    <t>N01-R36A</t>
  </si>
  <si>
    <t>N021</t>
  </si>
  <si>
    <t>N022</t>
  </si>
  <si>
    <t>N02-R31A</t>
  </si>
  <si>
    <t>N02-R31B</t>
  </si>
  <si>
    <t>N02-R31C</t>
  </si>
  <si>
    <t>N02-R32A</t>
  </si>
  <si>
    <t>N02-R32B</t>
  </si>
  <si>
    <t>N02-R32C</t>
  </si>
  <si>
    <t>N02-R33A</t>
  </si>
  <si>
    <t>N02-R33B</t>
  </si>
  <si>
    <t>N02-R33C</t>
  </si>
  <si>
    <t>N02-R34A</t>
  </si>
  <si>
    <t>N02-R34C</t>
  </si>
  <si>
    <t>N02-R35A</t>
  </si>
  <si>
    <t>N02-R35C</t>
  </si>
  <si>
    <t>N02-R36A</t>
  </si>
  <si>
    <t>N031</t>
  </si>
  <si>
    <t>N032</t>
  </si>
  <si>
    <t>N03-R21A</t>
  </si>
  <si>
    <t>N03-R21B</t>
  </si>
  <si>
    <t>N03-R22A</t>
  </si>
  <si>
    <t>N03-R22B</t>
  </si>
  <si>
    <t>N03-R23A</t>
  </si>
  <si>
    <t>N03-R23B</t>
  </si>
  <si>
    <t>N03-R24A</t>
  </si>
  <si>
    <t>N03-R24B</t>
  </si>
  <si>
    <t>N041</t>
  </si>
  <si>
    <t>N042</t>
  </si>
  <si>
    <t>N04-R21A</t>
  </si>
  <si>
    <t>N04-R21B</t>
  </si>
  <si>
    <t>N04-R22A</t>
  </si>
  <si>
    <t>N04-R22B</t>
  </si>
  <si>
    <t>N04-R23A</t>
  </si>
  <si>
    <t>N04-R23B</t>
  </si>
  <si>
    <t>N04-R24A</t>
  </si>
  <si>
    <t>N04-R24B</t>
  </si>
  <si>
    <t>N050</t>
  </si>
  <si>
    <t>N05-R31A</t>
  </si>
  <si>
    <t>N05-R31B</t>
  </si>
  <si>
    <t>N05-R31C</t>
  </si>
  <si>
    <t>N05-R32A</t>
  </si>
  <si>
    <t>N05-R32B</t>
  </si>
  <si>
    <t>N05-R32C</t>
  </si>
  <si>
    <t>N05-R33A</t>
  </si>
  <si>
    <t>N05-R33B</t>
  </si>
  <si>
    <t>N05-R33C</t>
  </si>
  <si>
    <t>N05-R34A</t>
  </si>
  <si>
    <t>N05-R34C</t>
  </si>
  <si>
    <t>N05-R35A</t>
  </si>
  <si>
    <t>N05-R35C</t>
  </si>
  <si>
    <t>N05-R36A</t>
  </si>
  <si>
    <t>N060</t>
  </si>
  <si>
    <t>N071</t>
  </si>
  <si>
    <t>N072</t>
  </si>
  <si>
    <t>N07-R21A</t>
  </si>
  <si>
    <t>N07-R21B</t>
  </si>
  <si>
    <t>N07-R22A</t>
  </si>
  <si>
    <t>N07-R22B</t>
  </si>
  <si>
    <t>N07-R23A</t>
  </si>
  <si>
    <t>N07-R23B</t>
  </si>
  <si>
    <t>N07-R24A</t>
  </si>
  <si>
    <t>N07-R24B</t>
  </si>
  <si>
    <t>N081</t>
  </si>
  <si>
    <t>N082</t>
  </si>
  <si>
    <t>N08-R31A</t>
  </si>
  <si>
    <t>N08-R31B</t>
  </si>
  <si>
    <t>N08-R31C</t>
  </si>
  <si>
    <t>N08-R32A</t>
  </si>
  <si>
    <t>N08-R32B</t>
  </si>
  <si>
    <t>N08-R32C</t>
  </si>
  <si>
    <t>N08-R33A</t>
  </si>
  <si>
    <t>N08-R33B</t>
  </si>
  <si>
    <t>N08-R33C</t>
  </si>
  <si>
    <t>N08-R34A</t>
  </si>
  <si>
    <t>N08-R34C</t>
  </si>
  <si>
    <t>N08-R35A</t>
  </si>
  <si>
    <t>N08-R35C</t>
  </si>
  <si>
    <t>N08-R36A</t>
  </si>
  <si>
    <t>N091</t>
  </si>
  <si>
    <t>N092</t>
  </si>
  <si>
    <t>N09-R31A</t>
  </si>
  <si>
    <t>N09-R31B</t>
  </si>
  <si>
    <t>N09-R31C</t>
  </si>
  <si>
    <t>N09-R32A</t>
  </si>
  <si>
    <t>N09-R32B</t>
  </si>
  <si>
    <t>N09-R32C</t>
  </si>
  <si>
    <t>N09-R33A</t>
  </si>
  <si>
    <t>N09-R33B</t>
  </si>
  <si>
    <t>N09-R33C</t>
  </si>
  <si>
    <t>N09-R34A</t>
  </si>
  <si>
    <t>N09-R34C</t>
  </si>
  <si>
    <t>N09-R35A</t>
  </si>
  <si>
    <t>N09-R35C</t>
  </si>
  <si>
    <t>N09-R36A</t>
  </si>
  <si>
    <t>N101</t>
  </si>
  <si>
    <t>N102</t>
  </si>
  <si>
    <t>N10-R21A</t>
  </si>
  <si>
    <t>N10-R21B</t>
  </si>
  <si>
    <t>N10-R22A</t>
  </si>
  <si>
    <t>N10-R22B</t>
  </si>
  <si>
    <t>N10-R23A</t>
  </si>
  <si>
    <t>N10-R23B</t>
  </si>
  <si>
    <t>N10-R24A</t>
  </si>
  <si>
    <t>N10-R24B</t>
  </si>
  <si>
    <t>N111</t>
  </si>
  <si>
    <t>N112</t>
  </si>
  <si>
    <t>N11-R21A</t>
  </si>
  <si>
    <t>N11-R21B</t>
  </si>
  <si>
    <t>N11-R22A</t>
  </si>
  <si>
    <t>N11-R22B</t>
  </si>
  <si>
    <t>N11-R23A</t>
  </si>
  <si>
    <t>N11-R23B</t>
  </si>
  <si>
    <t>N11-R24A</t>
  </si>
  <si>
    <t>N11-R24B</t>
  </si>
  <si>
    <t>N121</t>
  </si>
  <si>
    <t>N122</t>
  </si>
  <si>
    <t>N12-R21A</t>
  </si>
  <si>
    <t>N12-R21B</t>
  </si>
  <si>
    <t>N12-R22A</t>
  </si>
  <si>
    <t>N12-R22B</t>
  </si>
  <si>
    <t>N12-R23A</t>
  </si>
  <si>
    <t>N12-R23B</t>
  </si>
  <si>
    <t>N12-R24A</t>
  </si>
  <si>
    <t>N12-R24B</t>
  </si>
  <si>
    <t>N131</t>
  </si>
  <si>
    <t>N132</t>
  </si>
  <si>
    <t>N13-R21A</t>
  </si>
  <si>
    <t>N13-R21B</t>
  </si>
  <si>
    <t>N13-R22A</t>
  </si>
  <si>
    <t>N13-R22B</t>
  </si>
  <si>
    <t>N13-R23A</t>
  </si>
  <si>
    <t>N13-R23B</t>
  </si>
  <si>
    <t>N13-R24A</t>
  </si>
  <si>
    <t>N13-R24B</t>
  </si>
  <si>
    <t>N141</t>
  </si>
  <si>
    <t>N142</t>
  </si>
  <si>
    <t>N14-R31A</t>
  </si>
  <si>
    <t>N14-R31B</t>
  </si>
  <si>
    <t>N14-R31C</t>
  </si>
  <si>
    <t>N14-R32A</t>
  </si>
  <si>
    <t>N14-R32B</t>
  </si>
  <si>
    <t>N14-R32C</t>
  </si>
  <si>
    <t>N14-R33A</t>
  </si>
  <si>
    <t>N14-R33B</t>
  </si>
  <si>
    <t>N14-R33C</t>
  </si>
  <si>
    <t>N14-R34A</t>
  </si>
  <si>
    <t>N14-R34C</t>
  </si>
  <si>
    <t>N14-R35A</t>
  </si>
  <si>
    <t>N14-R35C</t>
  </si>
  <si>
    <t>N14-R36A</t>
  </si>
  <si>
    <t>N151</t>
  </si>
  <si>
    <t>N152</t>
  </si>
  <si>
    <t>N15-R11</t>
  </si>
  <si>
    <t>N15-R12</t>
  </si>
  <si>
    <t>N15-R13</t>
  </si>
  <si>
    <t>N15-R14</t>
  </si>
  <si>
    <t>N15-R15</t>
  </si>
  <si>
    <t>N171</t>
  </si>
  <si>
    <t>N172</t>
  </si>
  <si>
    <t>N17-R21A</t>
  </si>
  <si>
    <t>N17-R21B</t>
  </si>
  <si>
    <t>N17-R22A</t>
  </si>
  <si>
    <t>N17-R22B</t>
  </si>
  <si>
    <t>N17-R23A</t>
  </si>
  <si>
    <t>N17-R23B</t>
  </si>
  <si>
    <t>N17-R24A</t>
  </si>
  <si>
    <t>N17-R24B</t>
  </si>
  <si>
    <t>N181</t>
  </si>
  <si>
    <t>N182</t>
  </si>
  <si>
    <t>N183</t>
  </si>
  <si>
    <t>N184</t>
  </si>
  <si>
    <t>N18b-R21A</t>
  </si>
  <si>
    <t>N18b-R21B</t>
  </si>
  <si>
    <t>N18b-R22A</t>
  </si>
  <si>
    <t>N18b-R22B</t>
  </si>
  <si>
    <t>N18b-R23A</t>
  </si>
  <si>
    <t>N18b-R23B</t>
  </si>
  <si>
    <t>N18b-R24A</t>
  </si>
  <si>
    <t>N18b-R24B</t>
  </si>
  <si>
    <t>N18-R11</t>
  </si>
  <si>
    <t>N18-R12</t>
  </si>
  <si>
    <t>N18-R13</t>
  </si>
  <si>
    <t>N18-R14</t>
  </si>
  <si>
    <t>N18-R15</t>
  </si>
  <si>
    <t>N18-R21A</t>
  </si>
  <si>
    <t>N18-R21B</t>
  </si>
  <si>
    <t>N18-R22A</t>
  </si>
  <si>
    <t>N18-R22B</t>
  </si>
  <si>
    <t>N18-R23A</t>
  </si>
  <si>
    <t>N18-R23B</t>
  </si>
  <si>
    <t>N18-R24A</t>
  </si>
  <si>
    <t>N18-R24B</t>
  </si>
  <si>
    <t>N18-R31A</t>
  </si>
  <si>
    <t>N18-R31B</t>
  </si>
  <si>
    <t>N18-R31C</t>
  </si>
  <si>
    <t>N18-R32A</t>
  </si>
  <si>
    <t>N18-R32B</t>
  </si>
  <si>
    <t>N18-R32C</t>
  </si>
  <si>
    <t>N18-R33A</t>
  </si>
  <si>
    <t>N18-R33B</t>
  </si>
  <si>
    <t>N18-R33C</t>
  </si>
  <si>
    <t>N18-R34A</t>
  </si>
  <si>
    <t>N18-R34C</t>
  </si>
  <si>
    <t>N18-R35A</t>
  </si>
  <si>
    <t>N18-R35C</t>
  </si>
  <si>
    <t>N18-R36A</t>
  </si>
  <si>
    <t>N201</t>
  </si>
  <si>
    <t>N202</t>
  </si>
  <si>
    <t>N20-R31A</t>
  </si>
  <si>
    <t>N20-R31B</t>
  </si>
  <si>
    <t>N20-R31C</t>
  </si>
  <si>
    <t>N20-R32A</t>
  </si>
  <si>
    <t>N20-R32B</t>
  </si>
  <si>
    <t>N20-R32C</t>
  </si>
  <si>
    <t>N20-R33A</t>
  </si>
  <si>
    <t>N20-R33B</t>
  </si>
  <si>
    <t>N20-R33C</t>
  </si>
  <si>
    <t>N20-R34A</t>
  </si>
  <si>
    <t>N20-R34C</t>
  </si>
  <si>
    <t>N20-R35A</t>
  </si>
  <si>
    <t>N20-R35C</t>
  </si>
  <si>
    <t>N20-R36A</t>
  </si>
  <si>
    <t>N211</t>
  </si>
  <si>
    <t>N212</t>
  </si>
  <si>
    <t>N21-R31A</t>
  </si>
  <si>
    <t>N21-R31B</t>
  </si>
  <si>
    <t>N21-R31C</t>
  </si>
  <si>
    <t>N21-R32A</t>
  </si>
  <si>
    <t>N21-R32B</t>
  </si>
  <si>
    <t>N21-R32C</t>
  </si>
  <si>
    <t>N21-R33A</t>
  </si>
  <si>
    <t>N21-R33B</t>
  </si>
  <si>
    <t>N21-R33C</t>
  </si>
  <si>
    <t>N21-R34A</t>
  </si>
  <si>
    <t>N21-R34C</t>
  </si>
  <si>
    <t>N21-R35A</t>
  </si>
  <si>
    <t>N21-R35C</t>
  </si>
  <si>
    <t>N21-R36A</t>
  </si>
  <si>
    <t>N221</t>
  </si>
  <si>
    <t>N222</t>
  </si>
  <si>
    <t>N22-R21A</t>
  </si>
  <si>
    <t>N22-R21B</t>
  </si>
  <si>
    <t>N22-R22A</t>
  </si>
  <si>
    <t>N22-R22B</t>
  </si>
  <si>
    <t>N22-R23A</t>
  </si>
  <si>
    <t>N22-R23B</t>
  </si>
  <si>
    <t>N22-R24A</t>
  </si>
  <si>
    <t>N22-R24B</t>
  </si>
  <si>
    <t>N231</t>
  </si>
  <si>
    <t>N232</t>
  </si>
  <si>
    <t>N23-R21A</t>
  </si>
  <si>
    <t>N23-R21B</t>
  </si>
  <si>
    <t>N23-R22A</t>
  </si>
  <si>
    <t>N23-R22B</t>
  </si>
  <si>
    <t>N23-R23A</t>
  </si>
  <si>
    <t>N23-R23B</t>
  </si>
  <si>
    <t>N23-R24A</t>
  </si>
  <si>
    <t>N23-R24B</t>
  </si>
  <si>
    <t>N241</t>
  </si>
  <si>
    <t>N242</t>
  </si>
  <si>
    <t>N24-R21A</t>
  </si>
  <si>
    <t>N24-R21B</t>
  </si>
  <si>
    <t>N24-R22A</t>
  </si>
  <si>
    <t>N24-R22B</t>
  </si>
  <si>
    <t>N24-R23A</t>
  </si>
  <si>
    <t>N24-R23B</t>
  </si>
  <si>
    <t>N24-R24A</t>
  </si>
  <si>
    <t>N24-R24B</t>
  </si>
  <si>
    <t>N251</t>
  </si>
  <si>
    <t>N252</t>
  </si>
  <si>
    <t>N25-R21A</t>
  </si>
  <si>
    <t>N25-R21B</t>
  </si>
  <si>
    <t>N25-R22A</t>
  </si>
  <si>
    <t>N25-R22B</t>
  </si>
  <si>
    <t>N25-R23A</t>
  </si>
  <si>
    <t>N25-R23B</t>
  </si>
  <si>
    <t>N25-R24A</t>
  </si>
  <si>
    <t>N25-R24B</t>
  </si>
  <si>
    <t>N261</t>
  </si>
  <si>
    <t>N262</t>
  </si>
  <si>
    <t>N26-R21A</t>
  </si>
  <si>
    <t>N26-R21B</t>
  </si>
  <si>
    <t>N26-R22A</t>
  </si>
  <si>
    <t>N26-R22B</t>
  </si>
  <si>
    <t>N26-R23A</t>
  </si>
  <si>
    <t>N26-R23B</t>
  </si>
  <si>
    <t>N26-R24A</t>
  </si>
  <si>
    <t>N26-R24B</t>
  </si>
  <si>
    <t>N271</t>
  </si>
  <si>
    <t>N272</t>
  </si>
  <si>
    <t>N27-R11</t>
  </si>
  <si>
    <t>N27-R12</t>
  </si>
  <si>
    <t>N27-R13</t>
  </si>
  <si>
    <t>N27-R14</t>
  </si>
  <si>
    <t>N27-R15</t>
  </si>
  <si>
    <t>N281</t>
  </si>
  <si>
    <t>N282</t>
  </si>
  <si>
    <t>N28-R21A</t>
  </si>
  <si>
    <t>N28-R21B</t>
  </si>
  <si>
    <t>N28-R22A</t>
  </si>
  <si>
    <t>N28-R22B</t>
  </si>
  <si>
    <t>N28-R23A</t>
  </si>
  <si>
    <t>N28-R23B</t>
  </si>
  <si>
    <t>N28-R24A</t>
  </si>
  <si>
    <t>N28-R24B</t>
  </si>
  <si>
    <t>N291</t>
  </si>
  <si>
    <t>N292</t>
  </si>
  <si>
    <t>N29-R21A</t>
  </si>
  <si>
    <t>N29-R21B</t>
  </si>
  <si>
    <t>N29-R22A</t>
  </si>
  <si>
    <t>N29-R22B</t>
  </si>
  <si>
    <t>N29-R23A</t>
  </si>
  <si>
    <t>N29-R23B</t>
  </si>
  <si>
    <t>N29-R24A</t>
  </si>
  <si>
    <t>N29-R24B</t>
  </si>
  <si>
    <t>N311</t>
  </si>
  <si>
    <t>N312</t>
  </si>
  <si>
    <t>N31-R11</t>
  </si>
  <si>
    <t>N31-R12</t>
  </si>
  <si>
    <t>N31-R13</t>
  </si>
  <si>
    <t>N31-R14</t>
  </si>
  <si>
    <t>N31-R15</t>
  </si>
  <si>
    <t>N321</t>
  </si>
  <si>
    <t>N322</t>
  </si>
  <si>
    <t>N32-R21A</t>
  </si>
  <si>
    <t>N32-R21B</t>
  </si>
  <si>
    <t>N32-R22A</t>
  </si>
  <si>
    <t>N32-R22B</t>
  </si>
  <si>
    <t>N32-R23A</t>
  </si>
  <si>
    <t>N32-R23B</t>
  </si>
  <si>
    <t>N32-R24A</t>
  </si>
  <si>
    <t>N32-R24B</t>
  </si>
  <si>
    <t>N331</t>
  </si>
  <si>
    <t>N332</t>
  </si>
  <si>
    <t>N333</t>
  </si>
  <si>
    <t>N334</t>
  </si>
  <si>
    <t>N335</t>
  </si>
  <si>
    <t>N336</t>
  </si>
  <si>
    <t>N33b-R11</t>
  </si>
  <si>
    <t>N33b-R12</t>
  </si>
  <si>
    <t>N33b-R13</t>
  </si>
  <si>
    <t>N33b-R14</t>
  </si>
  <si>
    <t>N33b-R15</t>
  </si>
  <si>
    <t>N33b-R31A</t>
  </si>
  <si>
    <t>N33b-R31B</t>
  </si>
  <si>
    <t>N33b-R31C</t>
  </si>
  <si>
    <t>N33b-R32A</t>
  </si>
  <si>
    <t>N33b-R32B</t>
  </si>
  <si>
    <t>N33b-R32C</t>
  </si>
  <si>
    <t>N33b-R33A</t>
  </si>
  <si>
    <t>N33b-R33B</t>
  </si>
  <si>
    <t>N33b-R33C</t>
  </si>
  <si>
    <t>N33b-R34A</t>
  </si>
  <si>
    <t>N33b-R34C</t>
  </si>
  <si>
    <t>N33b-R35A</t>
  </si>
  <si>
    <t>N33b-R35C</t>
  </si>
  <si>
    <t>N33b-R36A</t>
  </si>
  <si>
    <t>N33-R11</t>
  </si>
  <si>
    <t>N33-R12</t>
  </si>
  <si>
    <t>N33-R13</t>
  </si>
  <si>
    <t>N33-R14</t>
  </si>
  <si>
    <t>N33-R15</t>
  </si>
  <si>
    <t>N33-R21A</t>
  </si>
  <si>
    <t>N33-R21B</t>
  </si>
  <si>
    <t>N33-R22A</t>
  </si>
  <si>
    <t>N33-R22B</t>
  </si>
  <si>
    <t>N33-R23A</t>
  </si>
  <si>
    <t>N33-R23B</t>
  </si>
  <si>
    <t>N33-R24A</t>
  </si>
  <si>
    <t>N33-R24B</t>
  </si>
  <si>
    <t>N33-R31A</t>
  </si>
  <si>
    <t>N33-R31B</t>
  </si>
  <si>
    <t>N33-R31C</t>
  </si>
  <si>
    <t>N33-R32A</t>
  </si>
  <si>
    <t>N33-R32B</t>
  </si>
  <si>
    <t>N33-R32C</t>
  </si>
  <si>
    <t>N33-R33A</t>
  </si>
  <si>
    <t>N33-R33B</t>
  </si>
  <si>
    <t>N33-R33C</t>
  </si>
  <si>
    <t>N33-R34A</t>
  </si>
  <si>
    <t>N33-R34C</t>
  </si>
  <si>
    <t>N33-R35A</t>
  </si>
  <si>
    <t>N33-R35C</t>
  </si>
  <si>
    <t>N33-R36A</t>
  </si>
  <si>
    <t>N351</t>
  </si>
  <si>
    <t>N352</t>
  </si>
  <si>
    <t>N35-R21A</t>
  </si>
  <si>
    <t>N35-R21B</t>
  </si>
  <si>
    <t>N35-R22A</t>
  </si>
  <si>
    <t>N35-R22B</t>
  </si>
  <si>
    <t>N35-R23A</t>
  </si>
  <si>
    <t>N35-R23B</t>
  </si>
  <si>
    <t>N35-R24A</t>
  </si>
  <si>
    <t>N35-R24B</t>
  </si>
  <si>
    <t>N361</t>
  </si>
  <si>
    <t>N362</t>
  </si>
  <si>
    <t>N36-R21A</t>
  </si>
  <si>
    <t>N36-R21B</t>
  </si>
  <si>
    <t>N36-R22A</t>
  </si>
  <si>
    <t>N36-R22B</t>
  </si>
  <si>
    <t>N36-R23A</t>
  </si>
  <si>
    <t>N36-R23B</t>
  </si>
  <si>
    <t>N36-R24A</t>
  </si>
  <si>
    <t>N36-R24B</t>
  </si>
  <si>
    <t>N381</t>
  </si>
  <si>
    <t>N382</t>
  </si>
  <si>
    <t>N38-R21A</t>
  </si>
  <si>
    <t>N38-R21B</t>
  </si>
  <si>
    <t>N38-R22A</t>
  </si>
  <si>
    <t>N38-R22B</t>
  </si>
  <si>
    <t>N38-R23A</t>
  </si>
  <si>
    <t>N38-R23B</t>
  </si>
  <si>
    <t>N38-R24A</t>
  </si>
  <si>
    <t>N38-R24B</t>
  </si>
  <si>
    <t>N391</t>
  </si>
  <si>
    <t>N392</t>
  </si>
  <si>
    <t>N39-R31A</t>
  </si>
  <si>
    <t>N39-R31B</t>
  </si>
  <si>
    <t>N39-R31C</t>
  </si>
  <si>
    <t>N39-R32A</t>
  </si>
  <si>
    <t>N39-R32B</t>
  </si>
  <si>
    <t>N39-R32C</t>
  </si>
  <si>
    <t>N39-R33A</t>
  </si>
  <si>
    <t>N39-R33B</t>
  </si>
  <si>
    <t>N39-R33C</t>
  </si>
  <si>
    <t>N39-R34A</t>
  </si>
  <si>
    <t>N39-R34C</t>
  </si>
  <si>
    <t>N39-R35A</t>
  </si>
  <si>
    <t>N39-R35C</t>
  </si>
  <si>
    <t>N39-R36A</t>
  </si>
  <si>
    <t>N401</t>
  </si>
  <si>
    <t>N402</t>
  </si>
  <si>
    <t>N40-R61A</t>
  </si>
  <si>
    <t>N40-R61B</t>
  </si>
  <si>
    <t>N40-R61C</t>
  </si>
  <si>
    <t>N40-R61D</t>
  </si>
  <si>
    <t>N40-R61E</t>
  </si>
  <si>
    <t>N40-R61F</t>
  </si>
  <si>
    <t>N40-R62A</t>
  </si>
  <si>
    <t>N40-R62C</t>
  </si>
  <si>
    <t>N40-R62D</t>
  </si>
  <si>
    <t>N40-R62E</t>
  </si>
  <si>
    <t>N40-R63A</t>
  </si>
  <si>
    <t>N40-R63C</t>
  </si>
  <si>
    <t>N40-R63D</t>
  </si>
  <si>
    <t>N40-R63E</t>
  </si>
  <si>
    <t>N40-R64A</t>
  </si>
  <si>
    <t>N40-R64C</t>
  </si>
  <si>
    <t>N40-R64D</t>
  </si>
  <si>
    <t>N40-R65A</t>
  </si>
  <si>
    <t>N40-R65C</t>
  </si>
  <si>
    <t>N40-R65D</t>
  </si>
  <si>
    <t>N40-R66A</t>
  </si>
  <si>
    <t>N40-R66C</t>
  </si>
  <si>
    <t>N40-R66D</t>
  </si>
  <si>
    <t>N40-R67A</t>
  </si>
  <si>
    <t>N40-R68A</t>
  </si>
  <si>
    <t>N411</t>
  </si>
  <si>
    <t>N412</t>
  </si>
  <si>
    <t>N41-R41A</t>
  </si>
  <si>
    <t>N41-R41B</t>
  </si>
  <si>
    <t>N41-R41C</t>
  </si>
  <si>
    <t>N41-R41D</t>
  </si>
  <si>
    <t>N41-R42A</t>
  </si>
  <si>
    <t>N41-R42B</t>
  </si>
  <si>
    <t>N41-R42C</t>
  </si>
  <si>
    <t>N41-R42D</t>
  </si>
  <si>
    <t>N41-R43A</t>
  </si>
  <si>
    <t>N41-R43B</t>
  </si>
  <si>
    <t>N41-R43C</t>
  </si>
  <si>
    <t>N41-R43D</t>
  </si>
  <si>
    <t>N41-R44A</t>
  </si>
  <si>
    <t>N41-R44B</t>
  </si>
  <si>
    <t>N41-R44C</t>
  </si>
  <si>
    <t>N41-R45A</t>
  </si>
  <si>
    <t>N41-R45B</t>
  </si>
  <si>
    <t>N41-R45C</t>
  </si>
  <si>
    <t>N41-R46B</t>
  </si>
  <si>
    <t>N41-R46C</t>
  </si>
  <si>
    <t>N41-R47C</t>
  </si>
  <si>
    <t>N41-R48C</t>
  </si>
  <si>
    <t>N41-R49C</t>
  </si>
  <si>
    <t>N421</t>
  </si>
  <si>
    <t>N422</t>
  </si>
  <si>
    <t>N42-R21A</t>
  </si>
  <si>
    <t>N42-R21B</t>
  </si>
  <si>
    <t>N42-R22A</t>
  </si>
  <si>
    <t>N42-R22B</t>
  </si>
  <si>
    <t>N42-R23A</t>
  </si>
  <si>
    <t>N42-R23B</t>
  </si>
  <si>
    <t>N42-R24A</t>
  </si>
  <si>
    <t>N42-R24B</t>
  </si>
  <si>
    <t>N431</t>
  </si>
  <si>
    <t>N432</t>
  </si>
  <si>
    <t>N43-R21A</t>
  </si>
  <si>
    <t>N43-R21B</t>
  </si>
  <si>
    <t>N43-R22A</t>
  </si>
  <si>
    <t>N43-R22B</t>
  </si>
  <si>
    <t>N43-R23A</t>
  </si>
  <si>
    <t>N43-R23B</t>
  </si>
  <si>
    <t>N43-R24A</t>
  </si>
  <si>
    <t>N43-R24B</t>
  </si>
  <si>
    <t>N441</t>
  </si>
  <si>
    <t>N442</t>
  </si>
  <si>
    <t>N44-R21A</t>
  </si>
  <si>
    <t>N44-R21B</t>
  </si>
  <si>
    <t>N44-R22A</t>
  </si>
  <si>
    <t>N44-R22B</t>
  </si>
  <si>
    <t>N44-R23A</t>
  </si>
  <si>
    <t>N44-R23B</t>
  </si>
  <si>
    <t>N44-R24A</t>
  </si>
  <si>
    <t>N44-R24B</t>
  </si>
  <si>
    <t>N451</t>
  </si>
  <si>
    <t>N452</t>
  </si>
  <si>
    <t>N45-R21A</t>
  </si>
  <si>
    <t>N45-R21B</t>
  </si>
  <si>
    <t>N45-R22A</t>
  </si>
  <si>
    <t>N45-R22B</t>
  </si>
  <si>
    <t>N45-R23A</t>
  </si>
  <si>
    <t>N45-R23B</t>
  </si>
  <si>
    <t>N45-R24A</t>
  </si>
  <si>
    <t>N45-R24B</t>
  </si>
  <si>
    <t>N461</t>
  </si>
  <si>
    <t>N462</t>
  </si>
  <si>
    <t>N46-R41A</t>
  </si>
  <si>
    <t>N46-R41B</t>
  </si>
  <si>
    <t>N46-R41C</t>
  </si>
  <si>
    <t>N46-R41D</t>
  </si>
  <si>
    <t>N46-R42A</t>
  </si>
  <si>
    <t>N46-R42B</t>
  </si>
  <si>
    <t>N46-R42C</t>
  </si>
  <si>
    <t>N46-R42D</t>
  </si>
  <si>
    <t>N46-R43A</t>
  </si>
  <si>
    <t>N46-R43B</t>
  </si>
  <si>
    <t>N46-R43C</t>
  </si>
  <si>
    <t>N46-R43D</t>
  </si>
  <si>
    <t>N46-R44A</t>
  </si>
  <si>
    <t>N46-R44B</t>
  </si>
  <si>
    <t>N46-R44C</t>
  </si>
  <si>
    <t>N46-R45A</t>
  </si>
  <si>
    <t>N46-R45B</t>
  </si>
  <si>
    <t>N46-R45C</t>
  </si>
  <si>
    <t>N46-R46B</t>
  </si>
  <si>
    <t>N46-R46C</t>
  </si>
  <si>
    <t>N46-R47C</t>
  </si>
  <si>
    <t>N46-R48C</t>
  </si>
  <si>
    <t>N46-R49C</t>
  </si>
  <si>
    <t>N471</t>
  </si>
  <si>
    <t>N472</t>
  </si>
  <si>
    <t>N47-R31A</t>
  </si>
  <si>
    <t>N47-R31B</t>
  </si>
  <si>
    <t>N47-R31C</t>
  </si>
  <si>
    <t>N47-R32A</t>
  </si>
  <si>
    <t>N47-R32B</t>
  </si>
  <si>
    <t>N47-R32C</t>
  </si>
  <si>
    <t>N47-R33A</t>
  </si>
  <si>
    <t>N47-R33B</t>
  </si>
  <si>
    <t>N47-R33C</t>
  </si>
  <si>
    <t>N47-R34A</t>
  </si>
  <si>
    <t>N47-R34C</t>
  </si>
  <si>
    <t>N47-R35A</t>
  </si>
  <si>
    <t>N47-R35C</t>
  </si>
  <si>
    <t>N47-R36A</t>
  </si>
  <si>
    <t>N481</t>
  </si>
  <si>
    <t>N482</t>
  </si>
  <si>
    <t>N48-R21A</t>
  </si>
  <si>
    <t>N48-R21B</t>
  </si>
  <si>
    <t>N48-R22A</t>
  </si>
  <si>
    <t>N48-R22B</t>
  </si>
  <si>
    <t>N48-R23A</t>
  </si>
  <si>
    <t>N48-R23B</t>
  </si>
  <si>
    <t>N48-R24A</t>
  </si>
  <si>
    <t>N48-R24B</t>
  </si>
  <si>
    <t>N491</t>
  </si>
  <si>
    <t>N492</t>
  </si>
  <si>
    <t>N49-R41A</t>
  </si>
  <si>
    <t>N49-R41B</t>
  </si>
  <si>
    <t>N49-R41C</t>
  </si>
  <si>
    <t>N49-R41D</t>
  </si>
  <si>
    <t>N49-R42A</t>
  </si>
  <si>
    <t>N49-R42B</t>
  </si>
  <si>
    <t>N49-R42C</t>
  </si>
  <si>
    <t>N49-R42D</t>
  </si>
  <si>
    <t>N49-R43A</t>
  </si>
  <si>
    <t>N49-R43B</t>
  </si>
  <si>
    <t>N49-R43C</t>
  </si>
  <si>
    <t>N49-R43D</t>
  </si>
  <si>
    <t>N49-R44A</t>
  </si>
  <si>
    <t>N49-R44B</t>
  </si>
  <si>
    <t>N49-R44C</t>
  </si>
  <si>
    <t>N49-R45A</t>
  </si>
  <si>
    <t>N49-R45B</t>
  </si>
  <si>
    <t>N49-R45C</t>
  </si>
  <si>
    <t>N49-R46B</t>
  </si>
  <si>
    <t>N49-R46C</t>
  </si>
  <si>
    <t>N49-R47C</t>
  </si>
  <si>
    <t>N49-R48C</t>
  </si>
  <si>
    <t>N49-R49C</t>
  </si>
  <si>
    <t>N500</t>
  </si>
  <si>
    <t>N50-R31A</t>
  </si>
  <si>
    <t>N50-R31B</t>
  </si>
  <si>
    <t>N50-R31C</t>
  </si>
  <si>
    <t>N50-R32A</t>
  </si>
  <si>
    <t>N50-R32B</t>
  </si>
  <si>
    <t>N50-R32C</t>
  </si>
  <si>
    <t>N50-R33A</t>
  </si>
  <si>
    <t>N50-R33B</t>
  </si>
  <si>
    <t>N50-R33C</t>
  </si>
  <si>
    <t>N50-R34A</t>
  </si>
  <si>
    <t>N50-R34C</t>
  </si>
  <si>
    <t>N50-R35A</t>
  </si>
  <si>
    <t>N50-R35C</t>
  </si>
  <si>
    <t>N50-R36A</t>
  </si>
  <si>
    <t>N510</t>
  </si>
  <si>
    <t>N531</t>
  </si>
  <si>
    <t>N532</t>
  </si>
  <si>
    <t>N53-R41A</t>
  </si>
  <si>
    <t>N53-R41B</t>
  </si>
  <si>
    <t>N53-R41C</t>
  </si>
  <si>
    <t>N53-R41D</t>
  </si>
  <si>
    <t>N53-R42A</t>
  </si>
  <si>
    <t>N53-R42B</t>
  </si>
  <si>
    <t>N53-R42C</t>
  </si>
  <si>
    <t>N53-R42D</t>
  </si>
  <si>
    <t>N53-R43A</t>
  </si>
  <si>
    <t>N53-R43B</t>
  </si>
  <si>
    <t>N53-R43C</t>
  </si>
  <si>
    <t>N53-R43D</t>
  </si>
  <si>
    <t>N53-R44A</t>
  </si>
  <si>
    <t>N53-R44B</t>
  </si>
  <si>
    <t>N53-R44C</t>
  </si>
  <si>
    <t>N53-R45A</t>
  </si>
  <si>
    <t>N53-R45B</t>
  </si>
  <si>
    <t>N53-R45C</t>
  </si>
  <si>
    <t>N53-R46B</t>
  </si>
  <si>
    <t>N53-R46C</t>
  </si>
  <si>
    <t>N53-R47C</t>
  </si>
  <si>
    <t>N53-R48C</t>
  </si>
  <si>
    <t>N53-R49C</t>
  </si>
  <si>
    <t>N551</t>
  </si>
  <si>
    <t>N552</t>
  </si>
  <si>
    <t>N55-R31A</t>
  </si>
  <si>
    <t>N55-R31B</t>
  </si>
  <si>
    <t>N55-R31C</t>
  </si>
  <si>
    <t>N55-R32A</t>
  </si>
  <si>
    <t>N55-R32B</t>
  </si>
  <si>
    <t>N55-R32C</t>
  </si>
  <si>
    <t>N55-R33A</t>
  </si>
  <si>
    <t>N55-R33B</t>
  </si>
  <si>
    <t>N55-R33C</t>
  </si>
  <si>
    <t>N55-R34A</t>
  </si>
  <si>
    <t>N55-R34C</t>
  </si>
  <si>
    <t>N55-R35A</t>
  </si>
  <si>
    <t>N55-R35C</t>
  </si>
  <si>
    <t>N55-R36A</t>
  </si>
  <si>
    <t>N571</t>
  </si>
  <si>
    <t>N572</t>
  </si>
  <si>
    <t>N57-R31A</t>
  </si>
  <si>
    <t>N57-R31B</t>
  </si>
  <si>
    <t>N57-R31C</t>
  </si>
  <si>
    <t>N57-R32A</t>
  </si>
  <si>
    <t>N57-R32B</t>
  </si>
  <si>
    <t>N57-R32C</t>
  </si>
  <si>
    <t>N57-R33A</t>
  </si>
  <si>
    <t>N57-R33B</t>
  </si>
  <si>
    <t>N57-R33C</t>
  </si>
  <si>
    <t>N57-R34A</t>
  </si>
  <si>
    <t>N57-R34C</t>
  </si>
  <si>
    <t>N57-R35A</t>
  </si>
  <si>
    <t>N57-R35C</t>
  </si>
  <si>
    <t>N57-R36A</t>
  </si>
  <si>
    <t>N160</t>
  </si>
  <si>
    <t>N190</t>
  </si>
  <si>
    <t>N300</t>
  </si>
  <si>
    <t>N340</t>
  </si>
  <si>
    <t>N370</t>
  </si>
  <si>
    <t>N520</t>
  </si>
  <si>
    <t>N540</t>
  </si>
  <si>
    <t>N560</t>
  </si>
  <si>
    <t>Metro Core Backbone</t>
  </si>
  <si>
    <t>Metro Aggregation</t>
  </si>
  <si>
    <t>Metro Core</t>
  </si>
  <si>
    <t>Urban</t>
  </si>
  <si>
    <t>Dense Urban</t>
  </si>
  <si>
    <t>Rural</t>
  </si>
  <si>
    <t>Suburban</t>
  </si>
  <si>
    <t>National CO</t>
  </si>
  <si>
    <t>Local CO</t>
  </si>
  <si>
    <t>Regional CO</t>
  </si>
  <si>
    <t>Distance</t>
  </si>
  <si>
    <t>traffic_dependent</t>
  </si>
  <si>
    <t>basic</t>
  </si>
  <si>
    <t>AMEN_Cost_servers</t>
  </si>
  <si>
    <t>CU</t>
  </si>
  <si>
    <t>AMEN_Cost_NAS</t>
  </si>
  <si>
    <t>AMEN_Cost_Switches</t>
  </si>
  <si>
    <t>AMEN_Cost_10Gplugg</t>
  </si>
  <si>
    <t>AMEN_Cost_10G</t>
  </si>
  <si>
    <t>AMEN_Cost_100G</t>
  </si>
  <si>
    <t>AMEN_Cost_Switch</t>
  </si>
  <si>
    <t>MCEN_Cost_servers</t>
  </si>
  <si>
    <t>MCEN_Cost_NAS</t>
  </si>
  <si>
    <t>MCEN_Cost_Switches</t>
  </si>
  <si>
    <t>MCEN_Cost_10Gplugg</t>
  </si>
  <si>
    <t>MCEN_Cost_10G</t>
  </si>
  <si>
    <t>MCEN_Cost_100G</t>
  </si>
  <si>
    <t>MCEN_Cost_Switch</t>
  </si>
  <si>
    <t>AMEN_Power_servers</t>
  </si>
  <si>
    <t>AMEN_Power_NAS</t>
  </si>
  <si>
    <t>AMEN_Power_Switches</t>
  </si>
  <si>
    <t>AMEN_Power_10Gplugg</t>
  </si>
  <si>
    <t>AMEN_Power_10</t>
  </si>
  <si>
    <t>AMEN_Power_100G</t>
  </si>
  <si>
    <t>AMEN_Power_Switch</t>
  </si>
  <si>
    <t>MCEN_Power_servers</t>
  </si>
  <si>
    <t>MCEN_Power_NAS</t>
  </si>
  <si>
    <t>MCEN_Power_Switches</t>
  </si>
  <si>
    <t>MCEN_Power_10Gplugg</t>
  </si>
  <si>
    <t>MCEN_Power_10G</t>
  </si>
  <si>
    <t>MCEN_Power_100G</t>
  </si>
  <si>
    <t>MCEN_Power_Switch</t>
  </si>
  <si>
    <t>AMEN_CPUs</t>
  </si>
  <si>
    <t>CPU</t>
  </si>
  <si>
    <t>MCEN_CPUs</t>
  </si>
  <si>
    <t>AMEN_TB</t>
  </si>
  <si>
    <t>TB</t>
  </si>
  <si>
    <t>MCEN_TB</t>
  </si>
  <si>
    <t>Name</t>
  </si>
  <si>
    <t>Price</t>
  </si>
  <si>
    <t>Unit</t>
  </si>
  <si>
    <t>Tunable_Transponder_10Gbps</t>
  </si>
  <si>
    <t>Tunable_Transponder_100Gbps</t>
  </si>
  <si>
    <t>Tunable_Transponder_400Gbps</t>
  </si>
  <si>
    <t>Tunable_Regenerator</t>
  </si>
  <si>
    <t>Bi_derectional_Amplifier</t>
  </si>
  <si>
    <t>Optical_Terminal</t>
  </si>
  <si>
    <t>OADM_Degree_1and2</t>
  </si>
  <si>
    <t>OADM_MD_plus_1Degree</t>
  </si>
  <si>
    <t>Grooming_Port</t>
  </si>
  <si>
    <t>Optical_Cross_Connect_Port</t>
  </si>
  <si>
    <t>Cost is related to:</t>
  </si>
  <si>
    <t>km</t>
  </si>
  <si>
    <t>€</t>
  </si>
  <si>
    <t>capacityGbps</t>
  </si>
  <si>
    <t>node_name</t>
  </si>
  <si>
    <t>sourceID</t>
  </si>
  <si>
    <t>destinationID</t>
  </si>
  <si>
    <t>distanceKm</t>
  </si>
  <si>
    <t>HL2</t>
  </si>
  <si>
    <t>HL4-5</t>
  </si>
  <si>
    <t>HL3</t>
  </si>
  <si>
    <t>HL1</t>
  </si>
  <si>
    <t>node_code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</si>
</sst>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0.00000000"/>
  </numFmts>
  <fonts count="7">
    <font>
      <sz val="11"/>
      <color indexed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Google Sans"/>
    </font>
    <font>
      <sz val="12"/>
      <color rgb="FF000000"/>
      <name val="Calibri"/>
      <family val="2"/>
    </font>
    <font>
      <sz val="11"/>
      <color rgb="FF4D5156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7964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164" fontId="2" fillId="0" borderId="0" xfId="0" applyNumberFormat="1" applyFont="1" applyAlignment="1">
      <alignment horizontal="right"/>
    </xf>
    <xf numFmtId="0" fontId="2" fillId="0" borderId="0" xfId="0" applyFont="1"/>
    <xf numFmtId="165" fontId="1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  <xf numFmtId="165" fontId="3" fillId="0" borderId="0" xfId="0" applyNumberFormat="1" applyFont="1"/>
    <xf numFmtId="0" fontId="2" fillId="3" borderId="0" xfId="0" applyFont="1" applyFill="1"/>
    <xf numFmtId="0" fontId="3" fillId="0" borderId="0" xfId="0" applyFont="1"/>
    <xf numFmtId="4" fontId="2" fillId="0" borderId="0" xfId="0" applyNumberFormat="1" applyFont="1"/>
    <xf numFmtId="0" fontId="4" fillId="0" borderId="0" xfId="0" applyFont="1"/>
    <xf numFmtId="0" fontId="5" fillId="0" borderId="0" xfId="0" applyFont="1"/>
    <xf numFmtId="1" fontId="5" fillId="0" borderId="0" xfId="0" applyNumberFormat="1" applyFont="1"/>
    <xf numFmtId="1" fontId="2" fillId="0" borderId="0" xfId="0" applyNumberFormat="1" applyFont="1"/>
    <xf numFmtId="0" fontId="6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6"/>
  <sheetViews>
    <sheetView tabSelected="1" workbookViewId="0">
      <selection activeCell="K13" sqref="K13"/>
    </sheetView>
  </sheetViews>
  <sheetFormatPr defaultColWidth="8.81640625" defaultRowHeight="14.5"/>
  <sheetData>
    <row r="1" spans="1:12">
      <c r="A1" t="s">
        <v>770</v>
      </c>
      <c r="B1" s="16" t="s">
        <v>778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>
      <c r="A2" t="s">
        <v>10</v>
      </c>
      <c r="B2" s="16" t="s">
        <v>774</v>
      </c>
      <c r="C2" t="s">
        <v>705</v>
      </c>
      <c r="D2" t="s">
        <v>708</v>
      </c>
      <c r="E2" t="s">
        <v>712</v>
      </c>
      <c r="F2" t="s">
        <v>27</v>
      </c>
      <c r="G2" t="s">
        <v>10</v>
      </c>
      <c r="H2">
        <v>11649</v>
      </c>
      <c r="I2">
        <v>4</v>
      </c>
      <c r="J2">
        <v>116</v>
      </c>
      <c r="K2" t="s">
        <v>26</v>
      </c>
      <c r="L2" t="s">
        <v>11</v>
      </c>
    </row>
    <row r="3" spans="1:12">
      <c r="A3" t="s">
        <v>11</v>
      </c>
      <c r="B3" s="16" t="s">
        <v>774</v>
      </c>
      <c r="C3" t="s">
        <v>705</v>
      </c>
      <c r="D3" t="s">
        <v>709</v>
      </c>
      <c r="E3" t="s">
        <v>712</v>
      </c>
      <c r="F3" t="s">
        <v>42</v>
      </c>
      <c r="G3" t="s">
        <v>11</v>
      </c>
      <c r="H3">
        <v>11030</v>
      </c>
      <c r="I3">
        <v>7</v>
      </c>
      <c r="J3">
        <v>58</v>
      </c>
      <c r="K3" t="s">
        <v>27</v>
      </c>
      <c r="L3" t="s">
        <v>10</v>
      </c>
    </row>
    <row r="4" spans="1:12">
      <c r="A4" t="s">
        <v>12</v>
      </c>
      <c r="B4" s="16" t="s">
        <v>775</v>
      </c>
      <c r="C4" t="s">
        <v>706</v>
      </c>
      <c r="D4" t="s">
        <v>710</v>
      </c>
      <c r="E4" t="s">
        <v>713</v>
      </c>
      <c r="F4" t="s">
        <v>27</v>
      </c>
      <c r="G4" t="s">
        <v>10</v>
      </c>
      <c r="H4">
        <v>13439</v>
      </c>
      <c r="I4">
        <v>9</v>
      </c>
      <c r="J4">
        <v>3</v>
      </c>
      <c r="K4" t="s">
        <v>26</v>
      </c>
      <c r="L4" t="s">
        <v>11</v>
      </c>
    </row>
    <row r="5" spans="1:12">
      <c r="A5" t="s">
        <v>13</v>
      </c>
      <c r="B5" s="16" t="s">
        <v>775</v>
      </c>
      <c r="C5" t="s">
        <v>706</v>
      </c>
      <c r="D5" t="s">
        <v>711</v>
      </c>
      <c r="E5" t="s">
        <v>713</v>
      </c>
      <c r="F5" t="s">
        <v>27</v>
      </c>
      <c r="G5" t="s">
        <v>10</v>
      </c>
      <c r="H5">
        <v>9991</v>
      </c>
      <c r="I5">
        <v>7</v>
      </c>
      <c r="J5">
        <v>10</v>
      </c>
      <c r="K5" t="s">
        <v>26</v>
      </c>
      <c r="L5" t="s">
        <v>11</v>
      </c>
    </row>
    <row r="6" spans="1:12">
      <c r="A6" t="s">
        <v>14</v>
      </c>
      <c r="B6" s="16" t="s">
        <v>775</v>
      </c>
      <c r="C6" t="s">
        <v>706</v>
      </c>
      <c r="D6" t="s">
        <v>710</v>
      </c>
      <c r="E6" t="s">
        <v>713</v>
      </c>
      <c r="F6" t="s">
        <v>27</v>
      </c>
      <c r="G6" t="s">
        <v>10</v>
      </c>
      <c r="H6">
        <v>7905</v>
      </c>
      <c r="I6">
        <v>7</v>
      </c>
      <c r="J6">
        <v>3</v>
      </c>
      <c r="K6" t="s">
        <v>26</v>
      </c>
      <c r="L6" t="s">
        <v>11</v>
      </c>
    </row>
    <row r="7" spans="1:12">
      <c r="A7" t="s">
        <v>15</v>
      </c>
      <c r="B7" s="16" t="s">
        <v>775</v>
      </c>
      <c r="C7" t="s">
        <v>706</v>
      </c>
      <c r="D7" t="s">
        <v>710</v>
      </c>
      <c r="E7" t="s">
        <v>713</v>
      </c>
      <c r="F7" t="s">
        <v>27</v>
      </c>
      <c r="G7" t="s">
        <v>10</v>
      </c>
      <c r="H7">
        <v>13406</v>
      </c>
      <c r="I7">
        <v>10</v>
      </c>
      <c r="J7">
        <v>2</v>
      </c>
      <c r="K7" t="s">
        <v>26</v>
      </c>
      <c r="L7" t="s">
        <v>11</v>
      </c>
    </row>
    <row r="8" spans="1:12">
      <c r="A8" t="s">
        <v>16</v>
      </c>
      <c r="B8" s="16" t="s">
        <v>775</v>
      </c>
      <c r="C8" t="s">
        <v>706</v>
      </c>
      <c r="D8" t="s">
        <v>710</v>
      </c>
      <c r="E8" t="s">
        <v>713</v>
      </c>
      <c r="F8" t="s">
        <v>27</v>
      </c>
      <c r="G8" t="s">
        <v>10</v>
      </c>
      <c r="H8">
        <v>12119</v>
      </c>
      <c r="I8">
        <v>9</v>
      </c>
      <c r="J8">
        <v>1</v>
      </c>
      <c r="K8" t="s">
        <v>26</v>
      </c>
      <c r="L8" t="s">
        <v>11</v>
      </c>
    </row>
    <row r="9" spans="1:12">
      <c r="A9" t="s">
        <v>17</v>
      </c>
      <c r="B9" s="16" t="s">
        <v>775</v>
      </c>
      <c r="C9" t="s">
        <v>706</v>
      </c>
      <c r="D9" t="s">
        <v>710</v>
      </c>
      <c r="E9" t="s">
        <v>713</v>
      </c>
      <c r="F9" t="s">
        <v>27</v>
      </c>
      <c r="G9" t="s">
        <v>10</v>
      </c>
      <c r="H9">
        <v>12090</v>
      </c>
      <c r="I9">
        <v>6</v>
      </c>
      <c r="J9">
        <v>1</v>
      </c>
      <c r="K9" t="s">
        <v>26</v>
      </c>
      <c r="L9" t="s">
        <v>11</v>
      </c>
    </row>
    <row r="10" spans="1:12">
      <c r="A10" t="s">
        <v>18</v>
      </c>
      <c r="B10" s="16" t="s">
        <v>775</v>
      </c>
      <c r="C10" t="s">
        <v>706</v>
      </c>
      <c r="D10" t="s">
        <v>710</v>
      </c>
      <c r="E10" t="s">
        <v>713</v>
      </c>
      <c r="F10" t="s">
        <v>27</v>
      </c>
      <c r="G10" t="s">
        <v>10</v>
      </c>
      <c r="H10">
        <v>10532</v>
      </c>
      <c r="I10">
        <v>6</v>
      </c>
      <c r="J10">
        <v>1</v>
      </c>
      <c r="K10" t="s">
        <v>26</v>
      </c>
      <c r="L10" t="s">
        <v>11</v>
      </c>
    </row>
    <row r="11" spans="1:12">
      <c r="A11" t="s">
        <v>19</v>
      </c>
      <c r="B11" s="16" t="s">
        <v>775</v>
      </c>
      <c r="C11" t="s">
        <v>706</v>
      </c>
      <c r="D11" t="s">
        <v>710</v>
      </c>
      <c r="E11" t="s">
        <v>713</v>
      </c>
      <c r="F11" t="s">
        <v>42</v>
      </c>
      <c r="G11" t="s">
        <v>11</v>
      </c>
      <c r="H11">
        <v>11429</v>
      </c>
      <c r="I11">
        <v>5</v>
      </c>
      <c r="J11">
        <v>3</v>
      </c>
      <c r="K11" t="s">
        <v>27</v>
      </c>
      <c r="L11" t="s">
        <v>10</v>
      </c>
    </row>
    <row r="12" spans="1:12">
      <c r="A12" t="s">
        <v>20</v>
      </c>
      <c r="B12" s="16" t="s">
        <v>775</v>
      </c>
      <c r="C12" t="s">
        <v>706</v>
      </c>
      <c r="D12" t="s">
        <v>710</v>
      </c>
      <c r="E12" t="s">
        <v>713</v>
      </c>
      <c r="F12" t="s">
        <v>42</v>
      </c>
      <c r="G12" t="s">
        <v>11</v>
      </c>
      <c r="H12">
        <v>15071</v>
      </c>
      <c r="I12">
        <v>9</v>
      </c>
      <c r="J12">
        <v>1</v>
      </c>
      <c r="K12" t="s">
        <v>27</v>
      </c>
      <c r="L12" t="s">
        <v>10</v>
      </c>
    </row>
    <row r="13" spans="1:12">
      <c r="A13" t="s">
        <v>21</v>
      </c>
      <c r="B13" s="16" t="s">
        <v>775</v>
      </c>
      <c r="C13" t="s">
        <v>706</v>
      </c>
      <c r="D13" t="s">
        <v>711</v>
      </c>
      <c r="E13" t="s">
        <v>713</v>
      </c>
      <c r="F13" t="s">
        <v>42</v>
      </c>
      <c r="G13" t="s">
        <v>11</v>
      </c>
      <c r="H13">
        <v>13319</v>
      </c>
      <c r="I13">
        <v>14</v>
      </c>
      <c r="J13">
        <v>48</v>
      </c>
      <c r="K13" t="s">
        <v>27</v>
      </c>
      <c r="L13" t="s">
        <v>10</v>
      </c>
    </row>
    <row r="14" spans="1:12">
      <c r="A14" t="s">
        <v>22</v>
      </c>
      <c r="B14" s="16" t="s">
        <v>775</v>
      </c>
      <c r="C14" t="s">
        <v>706</v>
      </c>
      <c r="D14" t="s">
        <v>711</v>
      </c>
      <c r="E14" t="s">
        <v>713</v>
      </c>
      <c r="F14" t="s">
        <v>42</v>
      </c>
      <c r="G14" t="s">
        <v>11</v>
      </c>
      <c r="H14">
        <v>10604</v>
      </c>
      <c r="I14">
        <v>7</v>
      </c>
      <c r="J14">
        <v>23</v>
      </c>
      <c r="K14" t="s">
        <v>27</v>
      </c>
      <c r="L14" t="s">
        <v>10</v>
      </c>
    </row>
    <row r="15" spans="1:12">
      <c r="A15" t="s">
        <v>23</v>
      </c>
      <c r="B15" s="16" t="s">
        <v>775</v>
      </c>
      <c r="C15" t="s">
        <v>706</v>
      </c>
      <c r="D15" t="s">
        <v>710</v>
      </c>
      <c r="E15" t="s">
        <v>713</v>
      </c>
      <c r="F15" t="s">
        <v>42</v>
      </c>
      <c r="G15" t="s">
        <v>11</v>
      </c>
      <c r="H15">
        <v>8602</v>
      </c>
      <c r="I15">
        <v>10</v>
      </c>
      <c r="J15">
        <v>0</v>
      </c>
      <c r="K15" t="s">
        <v>27</v>
      </c>
      <c r="L15" t="s">
        <v>10</v>
      </c>
    </row>
    <row r="16" spans="1:12">
      <c r="A16" t="s">
        <v>24</v>
      </c>
      <c r="B16" s="16" t="s">
        <v>775</v>
      </c>
      <c r="C16" t="s">
        <v>706</v>
      </c>
      <c r="D16" t="s">
        <v>710</v>
      </c>
      <c r="E16" t="s">
        <v>713</v>
      </c>
      <c r="F16" t="s">
        <v>42</v>
      </c>
      <c r="G16" t="s">
        <v>11</v>
      </c>
      <c r="H16">
        <v>12921</v>
      </c>
      <c r="I16">
        <v>8</v>
      </c>
      <c r="J16">
        <v>3</v>
      </c>
      <c r="K16" t="s">
        <v>27</v>
      </c>
      <c r="L16" t="s">
        <v>10</v>
      </c>
    </row>
    <row r="17" spans="1:12">
      <c r="A17" t="s">
        <v>25</v>
      </c>
      <c r="B17" s="16" t="s">
        <v>775</v>
      </c>
      <c r="C17" t="s">
        <v>706</v>
      </c>
      <c r="D17" t="s">
        <v>710</v>
      </c>
      <c r="E17" t="s">
        <v>713</v>
      </c>
      <c r="F17" t="s">
        <v>42</v>
      </c>
      <c r="G17" t="s">
        <v>11</v>
      </c>
      <c r="H17">
        <v>11885</v>
      </c>
      <c r="I17">
        <v>10</v>
      </c>
      <c r="J17">
        <v>2</v>
      </c>
      <c r="K17" t="s">
        <v>27</v>
      </c>
      <c r="L17" t="s">
        <v>10</v>
      </c>
    </row>
    <row r="18" spans="1:12">
      <c r="A18" t="s">
        <v>26</v>
      </c>
      <c r="B18" s="16" t="s">
        <v>776</v>
      </c>
      <c r="C18" t="s">
        <v>707</v>
      </c>
      <c r="D18" t="s">
        <v>708</v>
      </c>
      <c r="E18" t="s">
        <v>714</v>
      </c>
      <c r="F18" t="s">
        <v>26</v>
      </c>
      <c r="G18" t="s">
        <v>10</v>
      </c>
      <c r="H18">
        <v>9294</v>
      </c>
      <c r="I18">
        <v>6</v>
      </c>
      <c r="J18">
        <v>92</v>
      </c>
      <c r="K18" t="s">
        <v>27</v>
      </c>
      <c r="L18" t="s">
        <v>11</v>
      </c>
    </row>
    <row r="19" spans="1:12">
      <c r="A19" t="s">
        <v>27</v>
      </c>
      <c r="B19" s="16" t="s">
        <v>776</v>
      </c>
      <c r="C19" t="s">
        <v>707</v>
      </c>
      <c r="D19" t="s">
        <v>709</v>
      </c>
      <c r="E19" t="s">
        <v>714</v>
      </c>
      <c r="F19" t="s">
        <v>27</v>
      </c>
      <c r="G19" t="s">
        <v>10</v>
      </c>
      <c r="H19">
        <v>10372</v>
      </c>
      <c r="I19">
        <v>9</v>
      </c>
      <c r="J19">
        <v>65</v>
      </c>
      <c r="K19" t="s">
        <v>26</v>
      </c>
      <c r="L19" t="s">
        <v>11</v>
      </c>
    </row>
    <row r="20" spans="1:12">
      <c r="A20" t="s">
        <v>28</v>
      </c>
      <c r="B20" s="16" t="s">
        <v>775</v>
      </c>
      <c r="C20" t="s">
        <v>706</v>
      </c>
      <c r="D20" t="s">
        <v>710</v>
      </c>
      <c r="E20" t="s">
        <v>713</v>
      </c>
      <c r="F20" t="s">
        <v>26</v>
      </c>
      <c r="G20" t="s">
        <v>10</v>
      </c>
      <c r="H20">
        <v>8631</v>
      </c>
      <c r="I20">
        <v>7</v>
      </c>
      <c r="J20">
        <v>0</v>
      </c>
      <c r="K20" t="s">
        <v>27</v>
      </c>
      <c r="L20" t="s">
        <v>11</v>
      </c>
    </row>
    <row r="21" spans="1:12">
      <c r="A21" t="s">
        <v>29</v>
      </c>
      <c r="B21" s="16" t="s">
        <v>775</v>
      </c>
      <c r="C21" t="s">
        <v>706</v>
      </c>
      <c r="D21" t="s">
        <v>710</v>
      </c>
      <c r="E21" t="s">
        <v>713</v>
      </c>
      <c r="F21" t="s">
        <v>26</v>
      </c>
      <c r="G21" t="s">
        <v>10</v>
      </c>
      <c r="H21">
        <v>8860</v>
      </c>
      <c r="I21">
        <v>11</v>
      </c>
      <c r="J21">
        <v>0</v>
      </c>
      <c r="K21" t="s">
        <v>27</v>
      </c>
      <c r="L21" t="s">
        <v>11</v>
      </c>
    </row>
    <row r="22" spans="1:12">
      <c r="A22" t="s">
        <v>30</v>
      </c>
      <c r="B22" s="16" t="s">
        <v>775</v>
      </c>
      <c r="C22" t="s">
        <v>706</v>
      </c>
      <c r="D22" t="s">
        <v>711</v>
      </c>
      <c r="E22" t="s">
        <v>713</v>
      </c>
      <c r="F22" t="s">
        <v>26</v>
      </c>
      <c r="G22" t="s">
        <v>10</v>
      </c>
      <c r="H22">
        <v>11605</v>
      </c>
      <c r="I22">
        <v>7</v>
      </c>
      <c r="J22">
        <v>21</v>
      </c>
      <c r="K22" t="s">
        <v>27</v>
      </c>
      <c r="L22" t="s">
        <v>11</v>
      </c>
    </row>
    <row r="23" spans="1:12">
      <c r="A23" t="s">
        <v>31</v>
      </c>
      <c r="B23" s="16" t="s">
        <v>775</v>
      </c>
      <c r="C23" t="s">
        <v>706</v>
      </c>
      <c r="D23" t="s">
        <v>710</v>
      </c>
      <c r="E23" t="s">
        <v>713</v>
      </c>
      <c r="F23" t="s">
        <v>26</v>
      </c>
      <c r="G23" t="s">
        <v>10</v>
      </c>
      <c r="H23">
        <v>12769</v>
      </c>
      <c r="I23">
        <v>3</v>
      </c>
      <c r="J23">
        <v>3</v>
      </c>
      <c r="K23" t="s">
        <v>27</v>
      </c>
      <c r="L23" t="s">
        <v>11</v>
      </c>
    </row>
    <row r="24" spans="1:12">
      <c r="A24" t="s">
        <v>32</v>
      </c>
      <c r="B24" s="16" t="s">
        <v>775</v>
      </c>
      <c r="C24" t="s">
        <v>706</v>
      </c>
      <c r="D24" t="s">
        <v>710</v>
      </c>
      <c r="E24" t="s">
        <v>713</v>
      </c>
      <c r="F24" t="s">
        <v>26</v>
      </c>
      <c r="G24" t="s">
        <v>10</v>
      </c>
      <c r="H24">
        <v>12930</v>
      </c>
      <c r="I24">
        <v>8</v>
      </c>
      <c r="J24">
        <v>1</v>
      </c>
      <c r="K24" t="s">
        <v>27</v>
      </c>
      <c r="L24" t="s">
        <v>11</v>
      </c>
    </row>
    <row r="25" spans="1:12">
      <c r="A25" t="s">
        <v>33</v>
      </c>
      <c r="B25" s="16" t="s">
        <v>775</v>
      </c>
      <c r="C25" t="s">
        <v>706</v>
      </c>
      <c r="D25" t="s">
        <v>710</v>
      </c>
      <c r="E25" t="s">
        <v>713</v>
      </c>
      <c r="F25" t="s">
        <v>26</v>
      </c>
      <c r="G25" t="s">
        <v>10</v>
      </c>
      <c r="H25">
        <v>9309</v>
      </c>
      <c r="I25">
        <v>10</v>
      </c>
      <c r="J25">
        <v>0</v>
      </c>
      <c r="K25" t="s">
        <v>27</v>
      </c>
      <c r="L25" t="s">
        <v>11</v>
      </c>
    </row>
    <row r="26" spans="1:12">
      <c r="A26" t="s">
        <v>34</v>
      </c>
      <c r="B26" s="16" t="s">
        <v>775</v>
      </c>
      <c r="C26" t="s">
        <v>706</v>
      </c>
      <c r="D26" t="s">
        <v>710</v>
      </c>
      <c r="E26" t="s">
        <v>713</v>
      </c>
      <c r="F26" t="s">
        <v>26</v>
      </c>
      <c r="G26" t="s">
        <v>10</v>
      </c>
      <c r="H26">
        <v>14053</v>
      </c>
      <c r="I26">
        <v>9</v>
      </c>
      <c r="J26">
        <v>3</v>
      </c>
      <c r="K26" t="s">
        <v>27</v>
      </c>
      <c r="L26" t="s">
        <v>11</v>
      </c>
    </row>
    <row r="27" spans="1:12">
      <c r="A27" t="s">
        <v>35</v>
      </c>
      <c r="B27" s="16" t="s">
        <v>775</v>
      </c>
      <c r="C27" t="s">
        <v>706</v>
      </c>
      <c r="D27" t="s">
        <v>711</v>
      </c>
      <c r="E27" t="s">
        <v>713</v>
      </c>
      <c r="F27" t="s">
        <v>27</v>
      </c>
      <c r="G27" t="s">
        <v>10</v>
      </c>
      <c r="H27">
        <v>11597</v>
      </c>
      <c r="I27">
        <v>6</v>
      </c>
      <c r="J27">
        <v>24</v>
      </c>
      <c r="K27" t="s">
        <v>26</v>
      </c>
      <c r="L27" t="s">
        <v>11</v>
      </c>
    </row>
    <row r="28" spans="1:12">
      <c r="A28" t="s">
        <v>36</v>
      </c>
      <c r="B28" s="16" t="s">
        <v>775</v>
      </c>
      <c r="C28" t="s">
        <v>706</v>
      </c>
      <c r="D28" t="s">
        <v>710</v>
      </c>
      <c r="E28" t="s">
        <v>713</v>
      </c>
      <c r="F28" t="s">
        <v>27</v>
      </c>
      <c r="G28" t="s">
        <v>10</v>
      </c>
      <c r="H28">
        <v>10662</v>
      </c>
      <c r="I28">
        <v>7</v>
      </c>
      <c r="J28">
        <v>3</v>
      </c>
      <c r="K28" t="s">
        <v>26</v>
      </c>
      <c r="L28" t="s">
        <v>11</v>
      </c>
    </row>
    <row r="29" spans="1:12">
      <c r="A29" t="s">
        <v>37</v>
      </c>
      <c r="B29" s="16" t="s">
        <v>775</v>
      </c>
      <c r="C29" t="s">
        <v>706</v>
      </c>
      <c r="D29" t="s">
        <v>710</v>
      </c>
      <c r="E29" t="s">
        <v>713</v>
      </c>
      <c r="F29" t="s">
        <v>27</v>
      </c>
      <c r="G29" t="s">
        <v>10</v>
      </c>
      <c r="H29">
        <v>9965</v>
      </c>
      <c r="I29">
        <v>8</v>
      </c>
      <c r="J29">
        <v>0</v>
      </c>
      <c r="K29" t="s">
        <v>26</v>
      </c>
      <c r="L29" t="s">
        <v>11</v>
      </c>
    </row>
    <row r="30" spans="1:12">
      <c r="A30" t="s">
        <v>38</v>
      </c>
      <c r="B30" s="16" t="s">
        <v>775</v>
      </c>
      <c r="C30" t="s">
        <v>706</v>
      </c>
      <c r="D30" t="s">
        <v>710</v>
      </c>
      <c r="E30" t="s">
        <v>713</v>
      </c>
      <c r="F30" t="s">
        <v>27</v>
      </c>
      <c r="G30" t="s">
        <v>10</v>
      </c>
      <c r="H30">
        <v>14142</v>
      </c>
      <c r="I30">
        <v>7</v>
      </c>
      <c r="J30">
        <v>1</v>
      </c>
      <c r="K30" t="s">
        <v>26</v>
      </c>
      <c r="L30" t="s">
        <v>11</v>
      </c>
    </row>
    <row r="31" spans="1:12">
      <c r="A31" t="s">
        <v>39</v>
      </c>
      <c r="B31" s="16" t="s">
        <v>775</v>
      </c>
      <c r="C31" t="s">
        <v>706</v>
      </c>
      <c r="D31" t="s">
        <v>710</v>
      </c>
      <c r="E31" t="s">
        <v>713</v>
      </c>
      <c r="F31" t="s">
        <v>27</v>
      </c>
      <c r="G31" t="s">
        <v>10</v>
      </c>
      <c r="H31">
        <v>10849</v>
      </c>
      <c r="I31">
        <v>5</v>
      </c>
      <c r="J31">
        <v>3</v>
      </c>
      <c r="K31" t="s">
        <v>26</v>
      </c>
      <c r="L31" t="s">
        <v>11</v>
      </c>
    </row>
    <row r="32" spans="1:12">
      <c r="A32" t="s">
        <v>40</v>
      </c>
      <c r="B32" s="16" t="s">
        <v>775</v>
      </c>
      <c r="C32" t="s">
        <v>706</v>
      </c>
      <c r="D32" t="s">
        <v>710</v>
      </c>
      <c r="E32" t="s">
        <v>713</v>
      </c>
      <c r="F32" t="s">
        <v>27</v>
      </c>
      <c r="G32" t="s">
        <v>10</v>
      </c>
      <c r="H32">
        <v>10881</v>
      </c>
      <c r="I32">
        <v>8</v>
      </c>
      <c r="J32">
        <v>2</v>
      </c>
      <c r="K32" t="s">
        <v>26</v>
      </c>
      <c r="L32" t="s">
        <v>11</v>
      </c>
    </row>
    <row r="33" spans="1:12">
      <c r="A33" t="s">
        <v>41</v>
      </c>
      <c r="B33" s="16" t="s">
        <v>775</v>
      </c>
      <c r="C33" t="s">
        <v>706</v>
      </c>
      <c r="D33" t="s">
        <v>711</v>
      </c>
      <c r="E33" t="s">
        <v>713</v>
      </c>
      <c r="F33" t="s">
        <v>27</v>
      </c>
      <c r="G33" t="s">
        <v>10</v>
      </c>
      <c r="H33">
        <v>11231</v>
      </c>
      <c r="I33">
        <v>9</v>
      </c>
      <c r="J33">
        <v>22</v>
      </c>
      <c r="K33" t="s">
        <v>26</v>
      </c>
      <c r="L33" t="s">
        <v>11</v>
      </c>
    </row>
    <row r="34" spans="1:12">
      <c r="A34" t="s">
        <v>42</v>
      </c>
      <c r="B34" s="16" t="s">
        <v>776</v>
      </c>
      <c r="C34" t="s">
        <v>707</v>
      </c>
      <c r="D34" t="s">
        <v>709</v>
      </c>
      <c r="E34" t="s">
        <v>714</v>
      </c>
      <c r="F34" t="s">
        <v>42</v>
      </c>
      <c r="G34" t="s">
        <v>11</v>
      </c>
      <c r="H34">
        <v>11572</v>
      </c>
      <c r="I34">
        <v>9</v>
      </c>
      <c r="J34">
        <v>52</v>
      </c>
      <c r="K34" t="s">
        <v>27</v>
      </c>
      <c r="L34" t="s">
        <v>10</v>
      </c>
    </row>
    <row r="35" spans="1:12">
      <c r="A35" t="s">
        <v>43</v>
      </c>
      <c r="B35" s="16" t="s">
        <v>776</v>
      </c>
      <c r="C35" t="s">
        <v>707</v>
      </c>
      <c r="D35" t="s">
        <v>711</v>
      </c>
      <c r="E35" t="s">
        <v>714</v>
      </c>
      <c r="F35" t="s">
        <v>43</v>
      </c>
      <c r="G35" t="s">
        <v>11</v>
      </c>
      <c r="H35">
        <v>11200</v>
      </c>
      <c r="I35">
        <v>8</v>
      </c>
      <c r="J35">
        <v>35</v>
      </c>
      <c r="K35" t="s">
        <v>42</v>
      </c>
      <c r="L35" t="s">
        <v>10</v>
      </c>
    </row>
    <row r="36" spans="1:12">
      <c r="A36" t="s">
        <v>44</v>
      </c>
      <c r="B36" s="16" t="s">
        <v>775</v>
      </c>
      <c r="C36" t="s">
        <v>706</v>
      </c>
      <c r="D36" t="s">
        <v>711</v>
      </c>
      <c r="E36" t="s">
        <v>713</v>
      </c>
      <c r="F36" t="s">
        <v>42</v>
      </c>
      <c r="G36" t="s">
        <v>11</v>
      </c>
      <c r="H36">
        <v>14774</v>
      </c>
      <c r="I36">
        <v>8</v>
      </c>
      <c r="J36">
        <v>29</v>
      </c>
      <c r="K36" t="s">
        <v>27</v>
      </c>
      <c r="L36" t="s">
        <v>10</v>
      </c>
    </row>
    <row r="37" spans="1:12">
      <c r="A37" t="s">
        <v>45</v>
      </c>
      <c r="B37" s="16" t="s">
        <v>775</v>
      </c>
      <c r="C37" t="s">
        <v>706</v>
      </c>
      <c r="D37" t="s">
        <v>711</v>
      </c>
      <c r="E37" t="s">
        <v>713</v>
      </c>
      <c r="F37" t="s">
        <v>42</v>
      </c>
      <c r="G37" t="s">
        <v>11</v>
      </c>
      <c r="H37">
        <v>10645</v>
      </c>
      <c r="I37">
        <v>9</v>
      </c>
      <c r="J37">
        <v>24</v>
      </c>
      <c r="K37" t="s">
        <v>27</v>
      </c>
      <c r="L37" t="s">
        <v>10</v>
      </c>
    </row>
    <row r="38" spans="1:12">
      <c r="A38" t="s">
        <v>46</v>
      </c>
      <c r="B38" s="16" t="s">
        <v>775</v>
      </c>
      <c r="C38" t="s">
        <v>706</v>
      </c>
      <c r="D38" t="s">
        <v>710</v>
      </c>
      <c r="E38" t="s">
        <v>713</v>
      </c>
      <c r="F38" t="s">
        <v>42</v>
      </c>
      <c r="G38" t="s">
        <v>11</v>
      </c>
      <c r="H38">
        <v>13510</v>
      </c>
      <c r="I38">
        <v>8</v>
      </c>
      <c r="J38">
        <v>0</v>
      </c>
      <c r="K38" t="s">
        <v>27</v>
      </c>
      <c r="L38" t="s">
        <v>10</v>
      </c>
    </row>
    <row r="39" spans="1:12">
      <c r="A39" t="s">
        <v>47</v>
      </c>
      <c r="B39" s="16" t="s">
        <v>775</v>
      </c>
      <c r="C39" t="s">
        <v>706</v>
      </c>
      <c r="D39" t="s">
        <v>710</v>
      </c>
      <c r="E39" t="s">
        <v>713</v>
      </c>
      <c r="F39" t="s">
        <v>43</v>
      </c>
      <c r="G39" t="s">
        <v>11</v>
      </c>
      <c r="H39">
        <v>11112</v>
      </c>
      <c r="I39">
        <v>9</v>
      </c>
      <c r="J39">
        <v>3</v>
      </c>
      <c r="K39" t="s">
        <v>42</v>
      </c>
      <c r="L39" t="s">
        <v>10</v>
      </c>
    </row>
    <row r="40" spans="1:12">
      <c r="A40" t="s">
        <v>48</v>
      </c>
      <c r="B40" s="16" t="s">
        <v>775</v>
      </c>
      <c r="C40" t="s">
        <v>706</v>
      </c>
      <c r="D40" t="s">
        <v>711</v>
      </c>
      <c r="E40" t="s">
        <v>713</v>
      </c>
      <c r="F40" t="s">
        <v>43</v>
      </c>
      <c r="G40" t="s">
        <v>11</v>
      </c>
      <c r="H40">
        <v>9470</v>
      </c>
      <c r="I40">
        <v>3</v>
      </c>
      <c r="J40">
        <v>11</v>
      </c>
      <c r="K40" t="s">
        <v>42</v>
      </c>
      <c r="L40" t="s">
        <v>10</v>
      </c>
    </row>
    <row r="41" spans="1:12">
      <c r="A41" t="s">
        <v>49</v>
      </c>
      <c r="B41" s="16" t="s">
        <v>775</v>
      </c>
      <c r="C41" t="s">
        <v>706</v>
      </c>
      <c r="D41" t="s">
        <v>710</v>
      </c>
      <c r="E41" t="s">
        <v>713</v>
      </c>
      <c r="F41" t="s">
        <v>43</v>
      </c>
      <c r="G41" t="s">
        <v>11</v>
      </c>
      <c r="H41">
        <v>11308</v>
      </c>
      <c r="I41">
        <v>6</v>
      </c>
      <c r="J41">
        <v>1</v>
      </c>
      <c r="K41" t="s">
        <v>42</v>
      </c>
      <c r="L41" t="s">
        <v>10</v>
      </c>
    </row>
    <row r="42" spans="1:12">
      <c r="A42" t="s">
        <v>50</v>
      </c>
      <c r="B42" s="16" t="s">
        <v>775</v>
      </c>
      <c r="C42" t="s">
        <v>706</v>
      </c>
      <c r="D42" t="s">
        <v>711</v>
      </c>
      <c r="E42" t="s">
        <v>713</v>
      </c>
      <c r="F42" t="s">
        <v>43</v>
      </c>
      <c r="G42" t="s">
        <v>11</v>
      </c>
      <c r="H42">
        <v>12830</v>
      </c>
      <c r="I42">
        <v>7</v>
      </c>
      <c r="J42">
        <v>38</v>
      </c>
      <c r="K42" t="s">
        <v>42</v>
      </c>
      <c r="L42" t="s">
        <v>10</v>
      </c>
    </row>
    <row r="43" spans="1:12">
      <c r="A43" t="s">
        <v>51</v>
      </c>
      <c r="B43" s="16" t="s">
        <v>775</v>
      </c>
      <c r="C43" t="s">
        <v>706</v>
      </c>
      <c r="D43" t="s">
        <v>710</v>
      </c>
      <c r="E43" t="s">
        <v>713</v>
      </c>
      <c r="F43" t="s">
        <v>43</v>
      </c>
      <c r="G43" t="s">
        <v>11</v>
      </c>
      <c r="H43">
        <v>16617</v>
      </c>
      <c r="I43">
        <v>9</v>
      </c>
      <c r="J43">
        <v>3</v>
      </c>
      <c r="K43" t="s">
        <v>42</v>
      </c>
      <c r="L43" t="s">
        <v>10</v>
      </c>
    </row>
    <row r="44" spans="1:12">
      <c r="A44" t="s">
        <v>52</v>
      </c>
      <c r="B44" s="16" t="s">
        <v>776</v>
      </c>
      <c r="C44" t="s">
        <v>707</v>
      </c>
      <c r="D44" t="s">
        <v>711</v>
      </c>
      <c r="E44" t="s">
        <v>714</v>
      </c>
      <c r="F44" t="s">
        <v>52</v>
      </c>
      <c r="G44" t="s">
        <v>11</v>
      </c>
      <c r="H44">
        <v>11638</v>
      </c>
      <c r="I44">
        <v>11</v>
      </c>
      <c r="J44">
        <v>9</v>
      </c>
      <c r="K44" t="s">
        <v>26</v>
      </c>
      <c r="L44" t="s">
        <v>10</v>
      </c>
    </row>
    <row r="45" spans="1:12">
      <c r="A45" t="s">
        <v>53</v>
      </c>
      <c r="B45" s="16" t="s">
        <v>776</v>
      </c>
      <c r="C45" t="s">
        <v>707</v>
      </c>
      <c r="D45" t="s">
        <v>711</v>
      </c>
      <c r="E45" t="s">
        <v>714</v>
      </c>
      <c r="F45" t="s">
        <v>53</v>
      </c>
      <c r="G45" t="s">
        <v>11</v>
      </c>
      <c r="H45">
        <v>12101</v>
      </c>
      <c r="I45">
        <v>5</v>
      </c>
      <c r="J45">
        <v>36</v>
      </c>
      <c r="K45" t="s">
        <v>52</v>
      </c>
      <c r="L45" t="s">
        <v>10</v>
      </c>
    </row>
    <row r="46" spans="1:12">
      <c r="A46" t="s">
        <v>54</v>
      </c>
      <c r="B46" s="16" t="s">
        <v>775</v>
      </c>
      <c r="C46" t="s">
        <v>706</v>
      </c>
      <c r="D46" t="s">
        <v>710</v>
      </c>
      <c r="E46" t="s">
        <v>713</v>
      </c>
      <c r="F46" t="s">
        <v>52</v>
      </c>
      <c r="G46" t="s">
        <v>11</v>
      </c>
      <c r="H46">
        <v>11193</v>
      </c>
      <c r="I46">
        <v>8</v>
      </c>
      <c r="J46">
        <v>0</v>
      </c>
      <c r="K46" t="s">
        <v>26</v>
      </c>
      <c r="L46" t="s">
        <v>10</v>
      </c>
    </row>
    <row r="47" spans="1:12">
      <c r="A47" t="s">
        <v>55</v>
      </c>
      <c r="B47" s="16" t="s">
        <v>775</v>
      </c>
      <c r="C47" t="s">
        <v>706</v>
      </c>
      <c r="D47" t="s">
        <v>710</v>
      </c>
      <c r="E47" t="s">
        <v>713</v>
      </c>
      <c r="F47" t="s">
        <v>52</v>
      </c>
      <c r="G47" t="s">
        <v>11</v>
      </c>
      <c r="H47">
        <v>12436</v>
      </c>
      <c r="I47">
        <v>8</v>
      </c>
      <c r="J47">
        <v>3</v>
      </c>
      <c r="K47" t="s">
        <v>26</v>
      </c>
      <c r="L47" t="s">
        <v>10</v>
      </c>
    </row>
    <row r="48" spans="1:12">
      <c r="A48" t="s">
        <v>56</v>
      </c>
      <c r="B48" s="16" t="s">
        <v>775</v>
      </c>
      <c r="C48" t="s">
        <v>706</v>
      </c>
      <c r="D48" t="s">
        <v>711</v>
      </c>
      <c r="E48" t="s">
        <v>713</v>
      </c>
      <c r="F48" t="s">
        <v>52</v>
      </c>
      <c r="G48" t="s">
        <v>11</v>
      </c>
      <c r="H48">
        <v>11802</v>
      </c>
      <c r="I48">
        <v>4</v>
      </c>
      <c r="J48">
        <v>33</v>
      </c>
      <c r="K48" t="s">
        <v>26</v>
      </c>
      <c r="L48" t="s">
        <v>10</v>
      </c>
    </row>
    <row r="49" spans="1:12">
      <c r="A49" t="s">
        <v>57</v>
      </c>
      <c r="B49" s="16" t="s">
        <v>775</v>
      </c>
      <c r="C49" t="s">
        <v>706</v>
      </c>
      <c r="D49" t="s">
        <v>710</v>
      </c>
      <c r="E49" t="s">
        <v>713</v>
      </c>
      <c r="F49" t="s">
        <v>53</v>
      </c>
      <c r="G49" t="s">
        <v>11</v>
      </c>
      <c r="H49">
        <v>14040</v>
      </c>
      <c r="I49">
        <v>7</v>
      </c>
      <c r="J49">
        <v>0</v>
      </c>
      <c r="K49" t="s">
        <v>52</v>
      </c>
      <c r="L49" t="s">
        <v>10</v>
      </c>
    </row>
    <row r="50" spans="1:12">
      <c r="A50" t="s">
        <v>58</v>
      </c>
      <c r="B50" s="16" t="s">
        <v>775</v>
      </c>
      <c r="C50" t="s">
        <v>706</v>
      </c>
      <c r="D50" t="s">
        <v>711</v>
      </c>
      <c r="E50" t="s">
        <v>713</v>
      </c>
      <c r="F50" t="s">
        <v>53</v>
      </c>
      <c r="G50" t="s">
        <v>11</v>
      </c>
      <c r="H50">
        <v>11524</v>
      </c>
      <c r="I50">
        <v>10</v>
      </c>
      <c r="J50">
        <v>31</v>
      </c>
      <c r="K50" t="s">
        <v>52</v>
      </c>
      <c r="L50" t="s">
        <v>10</v>
      </c>
    </row>
    <row r="51" spans="1:12">
      <c r="A51" t="s">
        <v>59</v>
      </c>
      <c r="B51" s="16" t="s">
        <v>775</v>
      </c>
      <c r="C51" t="s">
        <v>706</v>
      </c>
      <c r="D51" t="s">
        <v>710</v>
      </c>
      <c r="E51" t="s">
        <v>713</v>
      </c>
      <c r="F51" t="s">
        <v>53</v>
      </c>
      <c r="G51" t="s">
        <v>11</v>
      </c>
      <c r="H51">
        <v>8950</v>
      </c>
      <c r="I51">
        <v>10</v>
      </c>
      <c r="J51">
        <v>3</v>
      </c>
      <c r="K51" t="s">
        <v>52</v>
      </c>
      <c r="L51" t="s">
        <v>10</v>
      </c>
    </row>
    <row r="52" spans="1:12">
      <c r="A52" t="s">
        <v>60</v>
      </c>
      <c r="B52" s="16" t="s">
        <v>775</v>
      </c>
      <c r="C52" t="s">
        <v>706</v>
      </c>
      <c r="D52" t="s">
        <v>711</v>
      </c>
      <c r="E52" t="s">
        <v>713</v>
      </c>
      <c r="F52" t="s">
        <v>53</v>
      </c>
      <c r="G52" t="s">
        <v>11</v>
      </c>
      <c r="H52">
        <v>10991</v>
      </c>
      <c r="I52">
        <v>8</v>
      </c>
      <c r="J52">
        <v>45</v>
      </c>
      <c r="K52" t="s">
        <v>52</v>
      </c>
      <c r="L52" t="s">
        <v>10</v>
      </c>
    </row>
    <row r="53" spans="1:12">
      <c r="A53" t="s">
        <v>61</v>
      </c>
      <c r="B53" s="16" t="s">
        <v>775</v>
      </c>
      <c r="C53" t="s">
        <v>706</v>
      </c>
      <c r="D53" t="s">
        <v>710</v>
      </c>
      <c r="E53" t="s">
        <v>713</v>
      </c>
      <c r="F53" t="s">
        <v>53</v>
      </c>
      <c r="G53" t="s">
        <v>11</v>
      </c>
      <c r="H53">
        <v>7985</v>
      </c>
      <c r="I53">
        <v>9</v>
      </c>
      <c r="J53">
        <v>3</v>
      </c>
      <c r="K53" t="s">
        <v>52</v>
      </c>
      <c r="L53" t="s">
        <v>10</v>
      </c>
    </row>
    <row r="54" spans="1:12">
      <c r="A54" t="s">
        <v>62</v>
      </c>
      <c r="B54" s="16" t="s">
        <v>776</v>
      </c>
      <c r="C54" t="s">
        <v>707</v>
      </c>
      <c r="D54" t="s">
        <v>709</v>
      </c>
      <c r="E54" t="s">
        <v>714</v>
      </c>
      <c r="F54" t="s">
        <v>62</v>
      </c>
      <c r="G54" t="s">
        <v>11</v>
      </c>
      <c r="H54">
        <v>10077</v>
      </c>
      <c r="I54">
        <v>6</v>
      </c>
      <c r="J54">
        <v>71</v>
      </c>
      <c r="K54" t="s">
        <v>43</v>
      </c>
      <c r="L54" t="s">
        <v>120</v>
      </c>
    </row>
    <row r="55" spans="1:12">
      <c r="A55" t="s">
        <v>63</v>
      </c>
      <c r="B55" s="16" t="s">
        <v>775</v>
      </c>
      <c r="C55" t="s">
        <v>706</v>
      </c>
      <c r="D55" t="s">
        <v>710</v>
      </c>
      <c r="E55" t="s">
        <v>713</v>
      </c>
      <c r="F55" t="s">
        <v>62</v>
      </c>
      <c r="G55" t="s">
        <v>11</v>
      </c>
      <c r="H55">
        <v>10549</v>
      </c>
      <c r="I55">
        <v>6</v>
      </c>
      <c r="J55">
        <v>1</v>
      </c>
      <c r="K55" t="s">
        <v>43</v>
      </c>
      <c r="L55" t="s">
        <v>120</v>
      </c>
    </row>
    <row r="56" spans="1:12">
      <c r="A56" t="s">
        <v>64</v>
      </c>
      <c r="B56" s="16" t="s">
        <v>775</v>
      </c>
      <c r="C56" t="s">
        <v>706</v>
      </c>
      <c r="D56" t="s">
        <v>711</v>
      </c>
      <c r="E56" t="s">
        <v>713</v>
      </c>
      <c r="F56" t="s">
        <v>62</v>
      </c>
      <c r="G56" t="s">
        <v>11</v>
      </c>
      <c r="H56">
        <v>11380</v>
      </c>
      <c r="I56">
        <v>4</v>
      </c>
      <c r="J56">
        <v>16</v>
      </c>
      <c r="K56" t="s">
        <v>43</v>
      </c>
      <c r="L56" t="s">
        <v>120</v>
      </c>
    </row>
    <row r="57" spans="1:12">
      <c r="A57" t="s">
        <v>65</v>
      </c>
      <c r="B57" s="16" t="s">
        <v>775</v>
      </c>
      <c r="C57" t="s">
        <v>706</v>
      </c>
      <c r="D57" t="s">
        <v>710</v>
      </c>
      <c r="E57" t="s">
        <v>713</v>
      </c>
      <c r="F57" t="s">
        <v>62</v>
      </c>
      <c r="G57" t="s">
        <v>11</v>
      </c>
      <c r="H57">
        <v>10428</v>
      </c>
      <c r="I57">
        <v>7</v>
      </c>
      <c r="J57">
        <v>3</v>
      </c>
      <c r="K57" t="s">
        <v>43</v>
      </c>
      <c r="L57" t="s">
        <v>120</v>
      </c>
    </row>
    <row r="58" spans="1:12">
      <c r="A58" t="s">
        <v>66</v>
      </c>
      <c r="B58" s="16" t="s">
        <v>775</v>
      </c>
      <c r="C58" t="s">
        <v>706</v>
      </c>
      <c r="D58" t="s">
        <v>710</v>
      </c>
      <c r="E58" t="s">
        <v>713</v>
      </c>
      <c r="F58" t="s">
        <v>62</v>
      </c>
      <c r="G58" t="s">
        <v>11</v>
      </c>
      <c r="H58">
        <v>10558</v>
      </c>
      <c r="I58">
        <v>6</v>
      </c>
      <c r="J58">
        <v>3</v>
      </c>
      <c r="K58" t="s">
        <v>43</v>
      </c>
      <c r="L58" t="s">
        <v>120</v>
      </c>
    </row>
    <row r="59" spans="1:12">
      <c r="A59" t="s">
        <v>67</v>
      </c>
      <c r="B59" s="16" t="s">
        <v>775</v>
      </c>
      <c r="C59" t="s">
        <v>706</v>
      </c>
      <c r="D59" t="s">
        <v>710</v>
      </c>
      <c r="E59" t="s">
        <v>713</v>
      </c>
      <c r="F59" t="s">
        <v>62</v>
      </c>
      <c r="G59" t="s">
        <v>11</v>
      </c>
      <c r="H59">
        <v>10084</v>
      </c>
      <c r="I59">
        <v>7</v>
      </c>
      <c r="J59">
        <v>0</v>
      </c>
      <c r="K59" t="s">
        <v>43</v>
      </c>
      <c r="L59" t="s">
        <v>120</v>
      </c>
    </row>
    <row r="60" spans="1:12">
      <c r="A60" t="s">
        <v>68</v>
      </c>
      <c r="B60" s="16" t="s">
        <v>775</v>
      </c>
      <c r="C60" t="s">
        <v>706</v>
      </c>
      <c r="D60" t="s">
        <v>711</v>
      </c>
      <c r="E60" t="s">
        <v>713</v>
      </c>
      <c r="F60" t="s">
        <v>62</v>
      </c>
      <c r="G60" t="s">
        <v>11</v>
      </c>
      <c r="H60">
        <v>12055</v>
      </c>
      <c r="I60">
        <v>6</v>
      </c>
      <c r="J60">
        <v>22</v>
      </c>
      <c r="K60" t="s">
        <v>43</v>
      </c>
      <c r="L60" t="s">
        <v>120</v>
      </c>
    </row>
    <row r="61" spans="1:12">
      <c r="A61" t="s">
        <v>69</v>
      </c>
      <c r="B61" s="16" t="s">
        <v>775</v>
      </c>
      <c r="C61" t="s">
        <v>706</v>
      </c>
      <c r="D61" t="s">
        <v>711</v>
      </c>
      <c r="E61" t="s">
        <v>713</v>
      </c>
      <c r="F61" t="s">
        <v>62</v>
      </c>
      <c r="G61" t="s">
        <v>11</v>
      </c>
      <c r="H61">
        <v>9383</v>
      </c>
      <c r="I61">
        <v>4</v>
      </c>
      <c r="J61">
        <v>41</v>
      </c>
      <c r="K61" t="s">
        <v>43</v>
      </c>
      <c r="L61" t="s">
        <v>120</v>
      </c>
    </row>
    <row r="62" spans="1:12">
      <c r="A62" t="s">
        <v>70</v>
      </c>
      <c r="B62" s="16" t="s">
        <v>775</v>
      </c>
      <c r="C62" t="s">
        <v>706</v>
      </c>
      <c r="D62" t="s">
        <v>711</v>
      </c>
      <c r="E62" t="s">
        <v>713</v>
      </c>
      <c r="F62" t="s">
        <v>77</v>
      </c>
      <c r="G62" t="s">
        <v>11</v>
      </c>
      <c r="H62">
        <v>9420</v>
      </c>
      <c r="I62">
        <v>5</v>
      </c>
      <c r="J62">
        <v>10</v>
      </c>
      <c r="K62" t="s">
        <v>62</v>
      </c>
      <c r="L62" t="s">
        <v>120</v>
      </c>
    </row>
    <row r="63" spans="1:12">
      <c r="A63" t="s">
        <v>71</v>
      </c>
      <c r="B63" s="16" t="s">
        <v>775</v>
      </c>
      <c r="C63" t="s">
        <v>706</v>
      </c>
      <c r="D63" t="s">
        <v>710</v>
      </c>
      <c r="E63" t="s">
        <v>713</v>
      </c>
      <c r="F63" t="s">
        <v>77</v>
      </c>
      <c r="G63" t="s">
        <v>11</v>
      </c>
      <c r="H63">
        <v>10654</v>
      </c>
      <c r="I63">
        <v>10</v>
      </c>
      <c r="J63">
        <v>0</v>
      </c>
      <c r="K63" t="s">
        <v>62</v>
      </c>
      <c r="L63" t="s">
        <v>120</v>
      </c>
    </row>
    <row r="64" spans="1:12">
      <c r="A64" t="s">
        <v>72</v>
      </c>
      <c r="B64" s="16" t="s">
        <v>775</v>
      </c>
      <c r="C64" t="s">
        <v>706</v>
      </c>
      <c r="D64" t="s">
        <v>711</v>
      </c>
      <c r="E64" t="s">
        <v>713</v>
      </c>
      <c r="F64" t="s">
        <v>77</v>
      </c>
      <c r="G64" t="s">
        <v>11</v>
      </c>
      <c r="H64">
        <v>13200</v>
      </c>
      <c r="I64">
        <v>4</v>
      </c>
      <c r="J64">
        <v>14</v>
      </c>
      <c r="K64" t="s">
        <v>62</v>
      </c>
      <c r="L64" t="s">
        <v>120</v>
      </c>
    </row>
    <row r="65" spans="1:12">
      <c r="A65" t="s">
        <v>73</v>
      </c>
      <c r="B65" s="16" t="s">
        <v>775</v>
      </c>
      <c r="C65" t="s">
        <v>706</v>
      </c>
      <c r="D65" t="s">
        <v>711</v>
      </c>
      <c r="E65" t="s">
        <v>713</v>
      </c>
      <c r="F65" t="s">
        <v>77</v>
      </c>
      <c r="G65" t="s">
        <v>11</v>
      </c>
      <c r="H65">
        <v>10935</v>
      </c>
      <c r="I65">
        <v>6</v>
      </c>
      <c r="J65">
        <v>31</v>
      </c>
      <c r="K65" t="s">
        <v>62</v>
      </c>
      <c r="L65" t="s">
        <v>120</v>
      </c>
    </row>
    <row r="66" spans="1:12">
      <c r="A66" t="s">
        <v>74</v>
      </c>
      <c r="B66" s="16" t="s">
        <v>775</v>
      </c>
      <c r="C66" t="s">
        <v>706</v>
      </c>
      <c r="D66" t="s">
        <v>710</v>
      </c>
      <c r="E66" t="s">
        <v>713</v>
      </c>
      <c r="F66" t="s">
        <v>77</v>
      </c>
      <c r="G66" t="s">
        <v>11</v>
      </c>
      <c r="H66">
        <v>12861</v>
      </c>
      <c r="I66">
        <v>7</v>
      </c>
      <c r="J66">
        <v>3</v>
      </c>
      <c r="K66" t="s">
        <v>62</v>
      </c>
      <c r="L66" t="s">
        <v>120</v>
      </c>
    </row>
    <row r="67" spans="1:12">
      <c r="A67" t="s">
        <v>75</v>
      </c>
      <c r="B67" s="16" t="s">
        <v>775</v>
      </c>
      <c r="C67" t="s">
        <v>706</v>
      </c>
      <c r="D67" t="s">
        <v>710</v>
      </c>
      <c r="E67" t="s">
        <v>713</v>
      </c>
      <c r="F67" t="s">
        <v>77</v>
      </c>
      <c r="G67" t="s">
        <v>11</v>
      </c>
      <c r="H67">
        <v>15026</v>
      </c>
      <c r="I67">
        <v>12</v>
      </c>
      <c r="J67">
        <v>3</v>
      </c>
      <c r="K67" t="s">
        <v>62</v>
      </c>
      <c r="L67" t="s">
        <v>120</v>
      </c>
    </row>
    <row r="68" spans="1:12">
      <c r="A68" t="s">
        <v>76</v>
      </c>
      <c r="B68" s="16" t="s">
        <v>775</v>
      </c>
      <c r="C68" t="s">
        <v>706</v>
      </c>
      <c r="D68" t="s">
        <v>710</v>
      </c>
      <c r="E68" t="s">
        <v>713</v>
      </c>
      <c r="F68" t="s">
        <v>77</v>
      </c>
      <c r="G68" t="s">
        <v>11</v>
      </c>
      <c r="H68">
        <v>11264</v>
      </c>
      <c r="I68">
        <v>6</v>
      </c>
      <c r="J68">
        <v>2</v>
      </c>
      <c r="K68" t="s">
        <v>62</v>
      </c>
      <c r="L68" t="s">
        <v>120</v>
      </c>
    </row>
    <row r="69" spans="1:12">
      <c r="A69" t="s">
        <v>77</v>
      </c>
      <c r="B69" s="16" t="s">
        <v>776</v>
      </c>
      <c r="C69" t="s">
        <v>707</v>
      </c>
      <c r="D69" t="s">
        <v>708</v>
      </c>
      <c r="E69" t="s">
        <v>714</v>
      </c>
      <c r="F69" t="s">
        <v>77</v>
      </c>
      <c r="G69" t="s">
        <v>11</v>
      </c>
      <c r="H69">
        <v>13011</v>
      </c>
      <c r="I69">
        <v>4</v>
      </c>
      <c r="J69">
        <v>46</v>
      </c>
      <c r="K69" t="s">
        <v>62</v>
      </c>
      <c r="L69" t="s">
        <v>120</v>
      </c>
    </row>
    <row r="70" spans="1:12">
      <c r="A70" t="s">
        <v>78</v>
      </c>
      <c r="B70" s="16" t="s">
        <v>776</v>
      </c>
      <c r="C70" t="s">
        <v>707</v>
      </c>
      <c r="D70" t="s">
        <v>708</v>
      </c>
      <c r="E70" t="s">
        <v>714</v>
      </c>
      <c r="F70" t="s">
        <v>78</v>
      </c>
      <c r="G70" t="s">
        <v>120</v>
      </c>
      <c r="H70">
        <v>12583</v>
      </c>
      <c r="I70">
        <v>12</v>
      </c>
      <c r="J70">
        <v>40</v>
      </c>
      <c r="K70" t="s">
        <v>62</v>
      </c>
      <c r="L70" t="s">
        <v>121</v>
      </c>
    </row>
    <row r="71" spans="1:12">
      <c r="A71" t="s">
        <v>79</v>
      </c>
      <c r="B71" s="16" t="s">
        <v>776</v>
      </c>
      <c r="C71" t="s">
        <v>707</v>
      </c>
      <c r="D71" t="s">
        <v>709</v>
      </c>
      <c r="E71" t="s">
        <v>714</v>
      </c>
      <c r="F71" t="s">
        <v>79</v>
      </c>
      <c r="G71" t="s">
        <v>120</v>
      </c>
      <c r="H71">
        <v>13669</v>
      </c>
      <c r="I71">
        <v>7</v>
      </c>
      <c r="J71">
        <v>57</v>
      </c>
      <c r="K71" t="s">
        <v>78</v>
      </c>
      <c r="L71" t="s">
        <v>121</v>
      </c>
    </row>
    <row r="72" spans="1:12">
      <c r="A72" t="s">
        <v>80</v>
      </c>
      <c r="B72" s="16" t="s">
        <v>775</v>
      </c>
      <c r="C72" t="s">
        <v>706</v>
      </c>
      <c r="D72" t="s">
        <v>710</v>
      </c>
      <c r="E72" t="s">
        <v>713</v>
      </c>
      <c r="F72" t="s">
        <v>78</v>
      </c>
      <c r="G72" t="s">
        <v>120</v>
      </c>
      <c r="H72">
        <v>8171</v>
      </c>
      <c r="I72">
        <v>9</v>
      </c>
      <c r="J72">
        <v>3</v>
      </c>
      <c r="K72" t="s">
        <v>62</v>
      </c>
      <c r="L72" t="s">
        <v>121</v>
      </c>
    </row>
    <row r="73" spans="1:12">
      <c r="A73" t="s">
        <v>81</v>
      </c>
      <c r="B73" s="16" t="s">
        <v>775</v>
      </c>
      <c r="C73" t="s">
        <v>706</v>
      </c>
      <c r="D73" t="s">
        <v>710</v>
      </c>
      <c r="E73" t="s">
        <v>713</v>
      </c>
      <c r="F73" t="s">
        <v>78</v>
      </c>
      <c r="G73" t="s">
        <v>120</v>
      </c>
      <c r="H73">
        <v>12748</v>
      </c>
      <c r="I73">
        <v>7</v>
      </c>
      <c r="J73">
        <v>0</v>
      </c>
      <c r="K73" t="s">
        <v>62</v>
      </c>
      <c r="L73" t="s">
        <v>121</v>
      </c>
    </row>
    <row r="74" spans="1:12">
      <c r="A74" t="s">
        <v>82</v>
      </c>
      <c r="B74" s="16" t="s">
        <v>775</v>
      </c>
      <c r="C74" t="s">
        <v>706</v>
      </c>
      <c r="D74" t="s">
        <v>711</v>
      </c>
      <c r="E74" t="s">
        <v>713</v>
      </c>
      <c r="F74" t="s">
        <v>78</v>
      </c>
      <c r="G74" t="s">
        <v>120</v>
      </c>
      <c r="H74">
        <v>15755</v>
      </c>
      <c r="I74">
        <v>7</v>
      </c>
      <c r="J74">
        <v>9</v>
      </c>
      <c r="K74" t="s">
        <v>62</v>
      </c>
      <c r="L74" t="s">
        <v>121</v>
      </c>
    </row>
    <row r="75" spans="1:12">
      <c r="A75" t="s">
        <v>83</v>
      </c>
      <c r="B75" s="16" t="s">
        <v>775</v>
      </c>
      <c r="C75" t="s">
        <v>706</v>
      </c>
      <c r="D75" t="s">
        <v>711</v>
      </c>
      <c r="E75" t="s">
        <v>713</v>
      </c>
      <c r="F75" t="s">
        <v>79</v>
      </c>
      <c r="G75" t="s">
        <v>120</v>
      </c>
      <c r="H75">
        <v>13243</v>
      </c>
      <c r="I75">
        <v>3</v>
      </c>
      <c r="J75">
        <v>37</v>
      </c>
      <c r="K75" t="s">
        <v>78</v>
      </c>
      <c r="L75" t="s">
        <v>121</v>
      </c>
    </row>
    <row r="76" spans="1:12">
      <c r="A76" t="s">
        <v>84</v>
      </c>
      <c r="B76" s="16" t="s">
        <v>775</v>
      </c>
      <c r="C76" t="s">
        <v>706</v>
      </c>
      <c r="D76" t="s">
        <v>711</v>
      </c>
      <c r="E76" t="s">
        <v>713</v>
      </c>
      <c r="F76" t="s">
        <v>79</v>
      </c>
      <c r="G76" t="s">
        <v>120</v>
      </c>
      <c r="H76">
        <v>13956</v>
      </c>
      <c r="I76">
        <v>9</v>
      </c>
      <c r="J76">
        <v>32</v>
      </c>
      <c r="K76" t="s">
        <v>78</v>
      </c>
      <c r="L76" t="s">
        <v>121</v>
      </c>
    </row>
    <row r="77" spans="1:12">
      <c r="A77" t="s">
        <v>85</v>
      </c>
      <c r="B77" s="16" t="s">
        <v>775</v>
      </c>
      <c r="C77" t="s">
        <v>706</v>
      </c>
      <c r="D77" t="s">
        <v>711</v>
      </c>
      <c r="E77" t="s">
        <v>713</v>
      </c>
      <c r="F77" t="s">
        <v>79</v>
      </c>
      <c r="G77" t="s">
        <v>120</v>
      </c>
      <c r="H77">
        <v>13160</v>
      </c>
      <c r="I77">
        <v>7</v>
      </c>
      <c r="J77">
        <v>45</v>
      </c>
      <c r="K77" t="s">
        <v>78</v>
      </c>
      <c r="L77" t="s">
        <v>121</v>
      </c>
    </row>
    <row r="78" spans="1:12">
      <c r="A78" t="s">
        <v>86</v>
      </c>
      <c r="B78" s="16" t="s">
        <v>775</v>
      </c>
      <c r="C78" t="s">
        <v>706</v>
      </c>
      <c r="D78" t="s">
        <v>710</v>
      </c>
      <c r="E78" t="s">
        <v>713</v>
      </c>
      <c r="F78" t="s">
        <v>79</v>
      </c>
      <c r="G78" t="s">
        <v>120</v>
      </c>
      <c r="H78">
        <v>14531</v>
      </c>
      <c r="I78">
        <v>8</v>
      </c>
      <c r="J78">
        <v>3</v>
      </c>
      <c r="K78" t="s">
        <v>78</v>
      </c>
      <c r="L78" t="s">
        <v>121</v>
      </c>
    </row>
    <row r="79" spans="1:12">
      <c r="A79" t="s">
        <v>87</v>
      </c>
      <c r="B79" s="16" t="s">
        <v>775</v>
      </c>
      <c r="C79" t="s">
        <v>706</v>
      </c>
      <c r="D79" t="s">
        <v>711</v>
      </c>
      <c r="E79" t="s">
        <v>713</v>
      </c>
      <c r="F79" t="s">
        <v>79</v>
      </c>
      <c r="G79" t="s">
        <v>120</v>
      </c>
      <c r="H79">
        <v>13201</v>
      </c>
      <c r="I79">
        <v>10</v>
      </c>
      <c r="J79">
        <v>37</v>
      </c>
      <c r="K79" t="s">
        <v>78</v>
      </c>
      <c r="L79" t="s">
        <v>121</v>
      </c>
    </row>
    <row r="80" spans="1:12">
      <c r="A80" t="s">
        <v>88</v>
      </c>
      <c r="B80" s="16" t="s">
        <v>776</v>
      </c>
      <c r="C80" t="s">
        <v>707</v>
      </c>
      <c r="D80" t="s">
        <v>711</v>
      </c>
      <c r="E80" t="s">
        <v>714</v>
      </c>
      <c r="F80" t="s">
        <v>88</v>
      </c>
      <c r="G80" t="s">
        <v>120</v>
      </c>
      <c r="H80">
        <v>13300</v>
      </c>
      <c r="I80">
        <v>11</v>
      </c>
      <c r="J80">
        <v>43</v>
      </c>
      <c r="K80" t="s">
        <v>78</v>
      </c>
      <c r="L80" t="s">
        <v>121</v>
      </c>
    </row>
    <row r="81" spans="1:12">
      <c r="A81" t="s">
        <v>89</v>
      </c>
      <c r="B81" s="16" t="s">
        <v>776</v>
      </c>
      <c r="C81" t="s">
        <v>707</v>
      </c>
      <c r="D81" t="s">
        <v>709</v>
      </c>
      <c r="E81" t="s">
        <v>714</v>
      </c>
      <c r="F81" t="s">
        <v>89</v>
      </c>
      <c r="G81" t="s">
        <v>121</v>
      </c>
      <c r="H81">
        <v>10992</v>
      </c>
      <c r="I81">
        <v>3</v>
      </c>
      <c r="J81">
        <v>54</v>
      </c>
      <c r="K81" t="s">
        <v>88</v>
      </c>
      <c r="L81" t="s">
        <v>120</v>
      </c>
    </row>
    <row r="82" spans="1:12">
      <c r="A82" t="s">
        <v>90</v>
      </c>
      <c r="B82" s="16" t="s">
        <v>775</v>
      </c>
      <c r="C82" t="s">
        <v>706</v>
      </c>
      <c r="D82" t="s">
        <v>710</v>
      </c>
      <c r="E82" t="s">
        <v>713</v>
      </c>
      <c r="F82" t="s">
        <v>88</v>
      </c>
      <c r="G82" t="s">
        <v>120</v>
      </c>
      <c r="H82">
        <v>9547</v>
      </c>
      <c r="I82">
        <v>5</v>
      </c>
      <c r="J82">
        <v>2</v>
      </c>
      <c r="K82" t="s">
        <v>78</v>
      </c>
      <c r="L82" t="s">
        <v>121</v>
      </c>
    </row>
    <row r="83" spans="1:12">
      <c r="A83" t="s">
        <v>91</v>
      </c>
      <c r="B83" s="16" t="s">
        <v>775</v>
      </c>
      <c r="C83" t="s">
        <v>706</v>
      </c>
      <c r="D83" t="s">
        <v>710</v>
      </c>
      <c r="E83" t="s">
        <v>713</v>
      </c>
      <c r="F83" t="s">
        <v>88</v>
      </c>
      <c r="G83" t="s">
        <v>120</v>
      </c>
      <c r="H83">
        <v>12900</v>
      </c>
      <c r="I83">
        <v>8</v>
      </c>
      <c r="J83">
        <v>0</v>
      </c>
      <c r="K83" t="s">
        <v>78</v>
      </c>
      <c r="L83" t="s">
        <v>121</v>
      </c>
    </row>
    <row r="84" spans="1:12">
      <c r="A84" t="s">
        <v>92</v>
      </c>
      <c r="B84" s="16" t="s">
        <v>775</v>
      </c>
      <c r="C84" t="s">
        <v>706</v>
      </c>
      <c r="D84" t="s">
        <v>711</v>
      </c>
      <c r="E84" t="s">
        <v>713</v>
      </c>
      <c r="F84" t="s">
        <v>88</v>
      </c>
      <c r="G84" t="s">
        <v>120</v>
      </c>
      <c r="H84">
        <v>10356</v>
      </c>
      <c r="I84">
        <v>8</v>
      </c>
      <c r="J84">
        <v>20</v>
      </c>
      <c r="K84" t="s">
        <v>78</v>
      </c>
      <c r="L84" t="s">
        <v>121</v>
      </c>
    </row>
    <row r="85" spans="1:12">
      <c r="A85" t="s">
        <v>93</v>
      </c>
      <c r="B85" s="16" t="s">
        <v>775</v>
      </c>
      <c r="C85" t="s">
        <v>706</v>
      </c>
      <c r="D85" t="s">
        <v>710</v>
      </c>
      <c r="E85" t="s">
        <v>713</v>
      </c>
      <c r="F85" t="s">
        <v>88</v>
      </c>
      <c r="G85" t="s">
        <v>120</v>
      </c>
      <c r="H85">
        <v>11683</v>
      </c>
      <c r="I85">
        <v>7</v>
      </c>
      <c r="J85">
        <v>3</v>
      </c>
      <c r="K85" t="s">
        <v>78</v>
      </c>
      <c r="L85" t="s">
        <v>121</v>
      </c>
    </row>
    <row r="86" spans="1:12">
      <c r="A86" t="s">
        <v>94</v>
      </c>
      <c r="B86" s="16" t="s">
        <v>775</v>
      </c>
      <c r="C86" t="s">
        <v>706</v>
      </c>
      <c r="D86" t="s">
        <v>711</v>
      </c>
      <c r="E86" t="s">
        <v>713</v>
      </c>
      <c r="F86" t="s">
        <v>88</v>
      </c>
      <c r="G86" t="s">
        <v>120</v>
      </c>
      <c r="H86">
        <v>12123</v>
      </c>
      <c r="I86">
        <v>12</v>
      </c>
      <c r="J86">
        <v>47</v>
      </c>
      <c r="K86" t="s">
        <v>78</v>
      </c>
      <c r="L86" t="s">
        <v>121</v>
      </c>
    </row>
    <row r="87" spans="1:12">
      <c r="A87" t="s">
        <v>95</v>
      </c>
      <c r="B87" s="16" t="s">
        <v>775</v>
      </c>
      <c r="C87" t="s">
        <v>706</v>
      </c>
      <c r="D87" t="s">
        <v>711</v>
      </c>
      <c r="E87" t="s">
        <v>713</v>
      </c>
      <c r="F87" t="s">
        <v>88</v>
      </c>
      <c r="G87" t="s">
        <v>120</v>
      </c>
      <c r="H87">
        <v>12295</v>
      </c>
      <c r="I87">
        <v>8</v>
      </c>
      <c r="J87">
        <v>43</v>
      </c>
      <c r="K87" t="s">
        <v>78</v>
      </c>
      <c r="L87" t="s">
        <v>121</v>
      </c>
    </row>
    <row r="88" spans="1:12">
      <c r="A88" t="s">
        <v>96</v>
      </c>
      <c r="B88" s="16" t="s">
        <v>775</v>
      </c>
      <c r="C88" t="s">
        <v>706</v>
      </c>
      <c r="D88" t="s">
        <v>711</v>
      </c>
      <c r="E88" t="s">
        <v>713</v>
      </c>
      <c r="F88" t="s">
        <v>88</v>
      </c>
      <c r="G88" t="s">
        <v>120</v>
      </c>
      <c r="H88">
        <v>11189</v>
      </c>
      <c r="I88">
        <v>6</v>
      </c>
      <c r="J88">
        <v>32</v>
      </c>
      <c r="K88" t="s">
        <v>78</v>
      </c>
      <c r="L88" t="s">
        <v>121</v>
      </c>
    </row>
    <row r="89" spans="1:12">
      <c r="A89" t="s">
        <v>97</v>
      </c>
      <c r="B89" s="16" t="s">
        <v>775</v>
      </c>
      <c r="C89" t="s">
        <v>706</v>
      </c>
      <c r="D89" t="s">
        <v>710</v>
      </c>
      <c r="E89" t="s">
        <v>713</v>
      </c>
      <c r="F89" t="s">
        <v>89</v>
      </c>
      <c r="G89" t="s">
        <v>121</v>
      </c>
      <c r="H89">
        <v>12196</v>
      </c>
      <c r="I89">
        <v>9</v>
      </c>
      <c r="J89">
        <v>1</v>
      </c>
      <c r="K89" t="s">
        <v>88</v>
      </c>
      <c r="L89" t="s">
        <v>120</v>
      </c>
    </row>
    <row r="90" spans="1:12">
      <c r="A90" t="s">
        <v>98</v>
      </c>
      <c r="B90" s="16" t="s">
        <v>775</v>
      </c>
      <c r="C90" t="s">
        <v>706</v>
      </c>
      <c r="D90" t="s">
        <v>711</v>
      </c>
      <c r="E90" t="s">
        <v>713</v>
      </c>
      <c r="F90" t="s">
        <v>89</v>
      </c>
      <c r="G90" t="s">
        <v>121</v>
      </c>
      <c r="H90">
        <v>11460</v>
      </c>
      <c r="I90">
        <v>8</v>
      </c>
      <c r="J90">
        <v>30</v>
      </c>
      <c r="K90" t="s">
        <v>88</v>
      </c>
      <c r="L90" t="s">
        <v>120</v>
      </c>
    </row>
    <row r="91" spans="1:12">
      <c r="A91" t="s">
        <v>99</v>
      </c>
      <c r="B91" s="16" t="s">
        <v>775</v>
      </c>
      <c r="C91" t="s">
        <v>706</v>
      </c>
      <c r="D91" t="s">
        <v>710</v>
      </c>
      <c r="E91" t="s">
        <v>713</v>
      </c>
      <c r="F91" t="s">
        <v>89</v>
      </c>
      <c r="G91" t="s">
        <v>121</v>
      </c>
      <c r="H91">
        <v>11801</v>
      </c>
      <c r="I91">
        <v>8</v>
      </c>
      <c r="J91">
        <v>2</v>
      </c>
      <c r="K91" t="s">
        <v>88</v>
      </c>
      <c r="L91" t="s">
        <v>120</v>
      </c>
    </row>
    <row r="92" spans="1:12">
      <c r="A92" t="s">
        <v>100</v>
      </c>
      <c r="B92" s="16" t="s">
        <v>775</v>
      </c>
      <c r="C92" t="s">
        <v>706</v>
      </c>
      <c r="D92" t="s">
        <v>711</v>
      </c>
      <c r="E92" t="s">
        <v>713</v>
      </c>
      <c r="F92" t="s">
        <v>89</v>
      </c>
      <c r="G92" t="s">
        <v>121</v>
      </c>
      <c r="H92">
        <v>11858</v>
      </c>
      <c r="I92">
        <v>7</v>
      </c>
      <c r="J92">
        <v>32</v>
      </c>
      <c r="K92" t="s">
        <v>88</v>
      </c>
      <c r="L92" t="s">
        <v>120</v>
      </c>
    </row>
    <row r="93" spans="1:12">
      <c r="A93" t="s">
        <v>101</v>
      </c>
      <c r="B93" s="16" t="s">
        <v>775</v>
      </c>
      <c r="C93" t="s">
        <v>706</v>
      </c>
      <c r="D93" t="s">
        <v>710</v>
      </c>
      <c r="E93" t="s">
        <v>713</v>
      </c>
      <c r="F93" t="s">
        <v>89</v>
      </c>
      <c r="G93" t="s">
        <v>121</v>
      </c>
      <c r="H93">
        <v>12185</v>
      </c>
      <c r="I93">
        <v>10</v>
      </c>
      <c r="J93">
        <v>2</v>
      </c>
      <c r="K93" t="s">
        <v>88</v>
      </c>
      <c r="L93" t="s">
        <v>120</v>
      </c>
    </row>
    <row r="94" spans="1:12">
      <c r="A94" t="s">
        <v>102</v>
      </c>
      <c r="B94" s="16" t="s">
        <v>775</v>
      </c>
      <c r="C94" t="s">
        <v>706</v>
      </c>
      <c r="D94" t="s">
        <v>710</v>
      </c>
      <c r="E94" t="s">
        <v>713</v>
      </c>
      <c r="F94" t="s">
        <v>89</v>
      </c>
      <c r="G94" t="s">
        <v>121</v>
      </c>
      <c r="H94">
        <v>12210</v>
      </c>
      <c r="I94">
        <v>7</v>
      </c>
      <c r="J94">
        <v>2</v>
      </c>
      <c r="K94" t="s">
        <v>88</v>
      </c>
      <c r="L94" t="s">
        <v>120</v>
      </c>
    </row>
    <row r="95" spans="1:12">
      <c r="A95" t="s">
        <v>103</v>
      </c>
      <c r="B95" s="16" t="s">
        <v>775</v>
      </c>
      <c r="C95" t="s">
        <v>706</v>
      </c>
      <c r="D95" t="s">
        <v>710</v>
      </c>
      <c r="E95" t="s">
        <v>713</v>
      </c>
      <c r="F95" t="s">
        <v>89</v>
      </c>
      <c r="G95" t="s">
        <v>121</v>
      </c>
      <c r="H95">
        <v>8967</v>
      </c>
      <c r="I95">
        <v>8</v>
      </c>
      <c r="J95">
        <v>0</v>
      </c>
      <c r="K95" t="s">
        <v>88</v>
      </c>
      <c r="L95" t="s">
        <v>120</v>
      </c>
    </row>
    <row r="96" spans="1:12">
      <c r="A96" t="s">
        <v>104</v>
      </c>
      <c r="B96" s="16" t="s">
        <v>776</v>
      </c>
      <c r="C96" t="s">
        <v>707</v>
      </c>
      <c r="D96" t="s">
        <v>709</v>
      </c>
      <c r="E96" t="s">
        <v>714</v>
      </c>
      <c r="F96" t="s">
        <v>104</v>
      </c>
      <c r="G96" t="s">
        <v>121</v>
      </c>
      <c r="H96">
        <v>10559</v>
      </c>
      <c r="I96">
        <v>5</v>
      </c>
      <c r="J96">
        <v>52</v>
      </c>
      <c r="K96" t="s">
        <v>89</v>
      </c>
      <c r="L96" t="s">
        <v>120</v>
      </c>
    </row>
    <row r="97" spans="1:12">
      <c r="A97" t="s">
        <v>105</v>
      </c>
      <c r="B97" s="16" t="s">
        <v>776</v>
      </c>
      <c r="C97" t="s">
        <v>707</v>
      </c>
      <c r="D97" t="s">
        <v>708</v>
      </c>
      <c r="E97" t="s">
        <v>714</v>
      </c>
      <c r="F97" t="s">
        <v>105</v>
      </c>
      <c r="G97" t="s">
        <v>121</v>
      </c>
      <c r="H97">
        <v>11895</v>
      </c>
      <c r="I97">
        <v>8</v>
      </c>
      <c r="J97">
        <v>97</v>
      </c>
      <c r="K97" t="s">
        <v>104</v>
      </c>
      <c r="L97" t="s">
        <v>120</v>
      </c>
    </row>
    <row r="98" spans="1:12">
      <c r="A98" t="s">
        <v>106</v>
      </c>
      <c r="B98" s="16" t="s">
        <v>775</v>
      </c>
      <c r="C98" t="s">
        <v>706</v>
      </c>
      <c r="D98" t="s">
        <v>710</v>
      </c>
      <c r="E98" t="s">
        <v>713</v>
      </c>
      <c r="F98" t="s">
        <v>104</v>
      </c>
      <c r="G98" t="s">
        <v>121</v>
      </c>
      <c r="H98">
        <v>13097</v>
      </c>
      <c r="I98">
        <v>7</v>
      </c>
      <c r="J98">
        <v>0</v>
      </c>
      <c r="K98" t="s">
        <v>89</v>
      </c>
      <c r="L98" t="s">
        <v>120</v>
      </c>
    </row>
    <row r="99" spans="1:12">
      <c r="A99" t="s">
        <v>107</v>
      </c>
      <c r="B99" s="16" t="s">
        <v>775</v>
      </c>
      <c r="C99" t="s">
        <v>706</v>
      </c>
      <c r="D99" t="s">
        <v>710</v>
      </c>
      <c r="E99" t="s">
        <v>713</v>
      </c>
      <c r="F99" t="s">
        <v>104</v>
      </c>
      <c r="G99" t="s">
        <v>121</v>
      </c>
      <c r="H99">
        <v>9641</v>
      </c>
      <c r="I99">
        <v>5</v>
      </c>
      <c r="J99">
        <v>3</v>
      </c>
      <c r="K99" t="s">
        <v>89</v>
      </c>
      <c r="L99" t="s">
        <v>120</v>
      </c>
    </row>
    <row r="100" spans="1:12">
      <c r="A100" t="s">
        <v>108</v>
      </c>
      <c r="B100" s="16" t="s">
        <v>775</v>
      </c>
      <c r="C100" t="s">
        <v>706</v>
      </c>
      <c r="D100" t="s">
        <v>710</v>
      </c>
      <c r="E100" t="s">
        <v>713</v>
      </c>
      <c r="F100" t="s">
        <v>104</v>
      </c>
      <c r="G100" t="s">
        <v>121</v>
      </c>
      <c r="H100">
        <v>10248</v>
      </c>
      <c r="I100">
        <v>11</v>
      </c>
      <c r="J100">
        <v>3</v>
      </c>
      <c r="K100" t="s">
        <v>89</v>
      </c>
      <c r="L100" t="s">
        <v>120</v>
      </c>
    </row>
    <row r="101" spans="1:12">
      <c r="A101" t="s">
        <v>109</v>
      </c>
      <c r="B101" s="16" t="s">
        <v>775</v>
      </c>
      <c r="C101" t="s">
        <v>706</v>
      </c>
      <c r="D101" t="s">
        <v>711</v>
      </c>
      <c r="E101" t="s">
        <v>713</v>
      </c>
      <c r="F101" t="s">
        <v>104</v>
      </c>
      <c r="G101" t="s">
        <v>121</v>
      </c>
      <c r="H101">
        <v>12434</v>
      </c>
      <c r="I101">
        <v>7</v>
      </c>
      <c r="J101">
        <v>13</v>
      </c>
      <c r="K101" t="s">
        <v>89</v>
      </c>
      <c r="L101" t="s">
        <v>120</v>
      </c>
    </row>
    <row r="102" spans="1:12">
      <c r="A102" t="s">
        <v>110</v>
      </c>
      <c r="B102" s="16" t="s">
        <v>775</v>
      </c>
      <c r="C102" t="s">
        <v>706</v>
      </c>
      <c r="D102" t="s">
        <v>711</v>
      </c>
      <c r="E102" t="s">
        <v>713</v>
      </c>
      <c r="F102" t="s">
        <v>104</v>
      </c>
      <c r="G102" t="s">
        <v>121</v>
      </c>
      <c r="H102">
        <v>13851</v>
      </c>
      <c r="I102">
        <v>10</v>
      </c>
      <c r="J102">
        <v>33</v>
      </c>
      <c r="K102" t="s">
        <v>89</v>
      </c>
      <c r="L102" t="s">
        <v>120</v>
      </c>
    </row>
    <row r="103" spans="1:12">
      <c r="A103" t="s">
        <v>111</v>
      </c>
      <c r="B103" s="16" t="s">
        <v>775</v>
      </c>
      <c r="C103" t="s">
        <v>706</v>
      </c>
      <c r="D103" t="s">
        <v>710</v>
      </c>
      <c r="E103" t="s">
        <v>713</v>
      </c>
      <c r="F103" t="s">
        <v>104</v>
      </c>
      <c r="G103" t="s">
        <v>121</v>
      </c>
      <c r="H103">
        <v>10624</v>
      </c>
      <c r="I103">
        <v>9</v>
      </c>
      <c r="J103">
        <v>1</v>
      </c>
      <c r="K103" t="s">
        <v>89</v>
      </c>
      <c r="L103" t="s">
        <v>120</v>
      </c>
    </row>
    <row r="104" spans="1:12">
      <c r="A104" t="s">
        <v>112</v>
      </c>
      <c r="B104" s="16" t="s">
        <v>775</v>
      </c>
      <c r="C104" t="s">
        <v>706</v>
      </c>
      <c r="D104" t="s">
        <v>711</v>
      </c>
      <c r="E104" t="s">
        <v>713</v>
      </c>
      <c r="F104" t="s">
        <v>104</v>
      </c>
      <c r="G104" t="s">
        <v>121</v>
      </c>
      <c r="H104">
        <v>10366</v>
      </c>
      <c r="I104">
        <v>6</v>
      </c>
      <c r="J104">
        <v>20</v>
      </c>
      <c r="K104" t="s">
        <v>89</v>
      </c>
      <c r="L104" t="s">
        <v>120</v>
      </c>
    </row>
    <row r="105" spans="1:12">
      <c r="A105" t="s">
        <v>113</v>
      </c>
      <c r="B105" s="16" t="s">
        <v>775</v>
      </c>
      <c r="C105" t="s">
        <v>706</v>
      </c>
      <c r="D105" t="s">
        <v>710</v>
      </c>
      <c r="E105" t="s">
        <v>713</v>
      </c>
      <c r="F105" t="s">
        <v>105</v>
      </c>
      <c r="G105" t="s">
        <v>121</v>
      </c>
      <c r="H105">
        <v>10096</v>
      </c>
      <c r="I105">
        <v>7</v>
      </c>
      <c r="J105">
        <v>2</v>
      </c>
      <c r="K105" t="s">
        <v>104</v>
      </c>
      <c r="L105" t="s">
        <v>120</v>
      </c>
    </row>
    <row r="106" spans="1:12">
      <c r="A106" t="s">
        <v>114</v>
      </c>
      <c r="B106" s="16" t="s">
        <v>775</v>
      </c>
      <c r="C106" t="s">
        <v>706</v>
      </c>
      <c r="D106" t="s">
        <v>711</v>
      </c>
      <c r="E106" t="s">
        <v>713</v>
      </c>
      <c r="F106" t="s">
        <v>105</v>
      </c>
      <c r="G106" t="s">
        <v>121</v>
      </c>
      <c r="H106">
        <v>12380</v>
      </c>
      <c r="I106">
        <v>4</v>
      </c>
      <c r="J106">
        <v>42</v>
      </c>
      <c r="K106" t="s">
        <v>104</v>
      </c>
      <c r="L106" t="s">
        <v>120</v>
      </c>
    </row>
    <row r="107" spans="1:12">
      <c r="A107" t="s">
        <v>115</v>
      </c>
      <c r="B107" s="16" t="s">
        <v>775</v>
      </c>
      <c r="C107" t="s">
        <v>706</v>
      </c>
      <c r="D107" t="s">
        <v>710</v>
      </c>
      <c r="E107" t="s">
        <v>713</v>
      </c>
      <c r="F107" t="s">
        <v>105</v>
      </c>
      <c r="G107" t="s">
        <v>121</v>
      </c>
      <c r="H107">
        <v>11946</v>
      </c>
      <c r="I107">
        <v>5</v>
      </c>
      <c r="J107">
        <v>3</v>
      </c>
      <c r="K107" t="s">
        <v>104</v>
      </c>
      <c r="L107" t="s">
        <v>120</v>
      </c>
    </row>
    <row r="108" spans="1:12">
      <c r="A108" t="s">
        <v>116</v>
      </c>
      <c r="B108" s="16" t="s">
        <v>775</v>
      </c>
      <c r="C108" t="s">
        <v>706</v>
      </c>
      <c r="D108" t="s">
        <v>711</v>
      </c>
      <c r="E108" t="s">
        <v>713</v>
      </c>
      <c r="F108" t="s">
        <v>105</v>
      </c>
      <c r="G108" t="s">
        <v>121</v>
      </c>
      <c r="H108">
        <v>12123</v>
      </c>
      <c r="I108">
        <v>11</v>
      </c>
      <c r="J108">
        <v>46</v>
      </c>
      <c r="K108" t="s">
        <v>104</v>
      </c>
      <c r="L108" t="s">
        <v>120</v>
      </c>
    </row>
    <row r="109" spans="1:12">
      <c r="A109" t="s">
        <v>117</v>
      </c>
      <c r="B109" s="16" t="s">
        <v>775</v>
      </c>
      <c r="C109" t="s">
        <v>706</v>
      </c>
      <c r="D109" t="s">
        <v>710</v>
      </c>
      <c r="E109" t="s">
        <v>713</v>
      </c>
      <c r="F109" t="s">
        <v>105</v>
      </c>
      <c r="G109" t="s">
        <v>121</v>
      </c>
      <c r="H109">
        <v>10819</v>
      </c>
      <c r="I109">
        <v>6</v>
      </c>
      <c r="J109">
        <v>2</v>
      </c>
      <c r="K109" t="s">
        <v>104</v>
      </c>
      <c r="L109" t="s">
        <v>120</v>
      </c>
    </row>
    <row r="110" spans="1:12">
      <c r="A110" t="s">
        <v>118</v>
      </c>
      <c r="B110" s="16" t="s">
        <v>775</v>
      </c>
      <c r="C110" t="s">
        <v>706</v>
      </c>
      <c r="D110" t="s">
        <v>711</v>
      </c>
      <c r="E110" t="s">
        <v>713</v>
      </c>
      <c r="F110" t="s">
        <v>105</v>
      </c>
      <c r="G110" t="s">
        <v>121</v>
      </c>
      <c r="H110">
        <v>12084</v>
      </c>
      <c r="I110">
        <v>8</v>
      </c>
      <c r="J110">
        <v>43</v>
      </c>
      <c r="K110" t="s">
        <v>104</v>
      </c>
      <c r="L110" t="s">
        <v>120</v>
      </c>
    </row>
    <row r="111" spans="1:12">
      <c r="A111" t="s">
        <v>119</v>
      </c>
      <c r="B111" s="16" t="s">
        <v>775</v>
      </c>
      <c r="C111" t="s">
        <v>706</v>
      </c>
      <c r="D111" t="s">
        <v>711</v>
      </c>
      <c r="E111" t="s">
        <v>713</v>
      </c>
      <c r="F111" t="s">
        <v>105</v>
      </c>
      <c r="G111" t="s">
        <v>121</v>
      </c>
      <c r="H111">
        <v>12506</v>
      </c>
      <c r="I111">
        <v>7</v>
      </c>
      <c r="J111">
        <v>24</v>
      </c>
      <c r="K111" t="s">
        <v>104</v>
      </c>
      <c r="L111" t="s">
        <v>120</v>
      </c>
    </row>
    <row r="112" spans="1:12">
      <c r="A112" t="s">
        <v>120</v>
      </c>
      <c r="B112" s="16" t="s">
        <v>774</v>
      </c>
      <c r="C112" t="s">
        <v>705</v>
      </c>
      <c r="D112" t="s">
        <v>708</v>
      </c>
      <c r="E112" t="s">
        <v>712</v>
      </c>
      <c r="F112" t="s">
        <v>88</v>
      </c>
      <c r="G112" t="s">
        <v>120</v>
      </c>
      <c r="H112">
        <v>11232</v>
      </c>
      <c r="I112">
        <v>8</v>
      </c>
      <c r="J112">
        <v>78</v>
      </c>
      <c r="K112" t="s">
        <v>140</v>
      </c>
      <c r="L112" t="s">
        <v>121</v>
      </c>
    </row>
    <row r="113" spans="1:12">
      <c r="A113" t="s">
        <v>121</v>
      </c>
      <c r="B113" s="16" t="s">
        <v>774</v>
      </c>
      <c r="C113" t="s">
        <v>705</v>
      </c>
      <c r="D113" t="s">
        <v>709</v>
      </c>
      <c r="E113" t="s">
        <v>712</v>
      </c>
      <c r="F113" t="s">
        <v>89</v>
      </c>
      <c r="G113" t="s">
        <v>121</v>
      </c>
      <c r="H113">
        <v>11069</v>
      </c>
      <c r="I113">
        <v>8</v>
      </c>
      <c r="J113">
        <v>61</v>
      </c>
      <c r="K113" t="s">
        <v>104</v>
      </c>
      <c r="L113" t="s">
        <v>120</v>
      </c>
    </row>
    <row r="114" spans="1:12">
      <c r="A114" t="s">
        <v>122</v>
      </c>
      <c r="B114" s="16" t="s">
        <v>775</v>
      </c>
      <c r="C114" t="s">
        <v>706</v>
      </c>
      <c r="D114" t="s">
        <v>711</v>
      </c>
      <c r="E114" t="s">
        <v>713</v>
      </c>
      <c r="F114" t="s">
        <v>88</v>
      </c>
      <c r="G114" t="s">
        <v>120</v>
      </c>
      <c r="H114">
        <v>11297</v>
      </c>
      <c r="I114">
        <v>7</v>
      </c>
      <c r="J114">
        <v>36</v>
      </c>
      <c r="K114" t="s">
        <v>140</v>
      </c>
      <c r="L114" t="s">
        <v>121</v>
      </c>
    </row>
    <row r="115" spans="1:12">
      <c r="A115" t="s">
        <v>123</v>
      </c>
      <c r="B115" s="16" t="s">
        <v>775</v>
      </c>
      <c r="C115" t="s">
        <v>706</v>
      </c>
      <c r="D115" t="s">
        <v>711</v>
      </c>
      <c r="E115" t="s">
        <v>713</v>
      </c>
      <c r="F115" t="s">
        <v>88</v>
      </c>
      <c r="G115" t="s">
        <v>120</v>
      </c>
      <c r="H115">
        <v>8103</v>
      </c>
      <c r="I115">
        <v>5</v>
      </c>
      <c r="J115">
        <v>37</v>
      </c>
      <c r="K115" t="s">
        <v>140</v>
      </c>
      <c r="L115" t="s">
        <v>121</v>
      </c>
    </row>
    <row r="116" spans="1:12">
      <c r="A116" t="s">
        <v>124</v>
      </c>
      <c r="B116" s="16" t="s">
        <v>775</v>
      </c>
      <c r="C116" t="s">
        <v>706</v>
      </c>
      <c r="D116" t="s">
        <v>710</v>
      </c>
      <c r="E116" t="s">
        <v>713</v>
      </c>
      <c r="F116" t="s">
        <v>88</v>
      </c>
      <c r="G116" t="s">
        <v>120</v>
      </c>
      <c r="H116">
        <v>15358</v>
      </c>
      <c r="I116">
        <v>13</v>
      </c>
      <c r="J116">
        <v>2</v>
      </c>
      <c r="K116" t="s">
        <v>140</v>
      </c>
      <c r="L116" t="s">
        <v>121</v>
      </c>
    </row>
    <row r="117" spans="1:12">
      <c r="A117" t="s">
        <v>125</v>
      </c>
      <c r="B117" s="16" t="s">
        <v>775</v>
      </c>
      <c r="C117" t="s">
        <v>706</v>
      </c>
      <c r="D117" t="s">
        <v>711</v>
      </c>
      <c r="E117" t="s">
        <v>713</v>
      </c>
      <c r="F117" t="s">
        <v>89</v>
      </c>
      <c r="G117" t="s">
        <v>121</v>
      </c>
      <c r="H117">
        <v>11071</v>
      </c>
      <c r="I117">
        <v>7</v>
      </c>
      <c r="J117">
        <v>15</v>
      </c>
      <c r="K117" t="s">
        <v>104</v>
      </c>
      <c r="L117" t="s">
        <v>120</v>
      </c>
    </row>
    <row r="118" spans="1:12">
      <c r="A118" t="s">
        <v>126</v>
      </c>
      <c r="B118" s="16" t="s">
        <v>775</v>
      </c>
      <c r="C118" t="s">
        <v>706</v>
      </c>
      <c r="D118" t="s">
        <v>710</v>
      </c>
      <c r="E118" t="s">
        <v>713</v>
      </c>
      <c r="F118" t="s">
        <v>89</v>
      </c>
      <c r="G118" t="s">
        <v>121</v>
      </c>
      <c r="H118">
        <v>7320</v>
      </c>
      <c r="I118">
        <v>9</v>
      </c>
      <c r="J118">
        <v>3</v>
      </c>
      <c r="K118" t="s">
        <v>104</v>
      </c>
      <c r="L118" t="s">
        <v>120</v>
      </c>
    </row>
    <row r="119" spans="1:12">
      <c r="A119" t="s">
        <v>127</v>
      </c>
      <c r="B119" s="16" t="s">
        <v>775</v>
      </c>
      <c r="C119" t="s">
        <v>706</v>
      </c>
      <c r="D119" t="s">
        <v>710</v>
      </c>
      <c r="E119" t="s">
        <v>713</v>
      </c>
      <c r="F119" t="s">
        <v>89</v>
      </c>
      <c r="G119" t="s">
        <v>121</v>
      </c>
      <c r="H119">
        <v>10998</v>
      </c>
      <c r="I119">
        <v>9</v>
      </c>
      <c r="J119">
        <v>0</v>
      </c>
      <c r="K119" t="s">
        <v>104</v>
      </c>
      <c r="L119" t="s">
        <v>120</v>
      </c>
    </row>
    <row r="120" spans="1:12">
      <c r="A120" t="s">
        <v>128</v>
      </c>
      <c r="B120" s="16" t="s">
        <v>775</v>
      </c>
      <c r="C120" t="s">
        <v>706</v>
      </c>
      <c r="D120" t="s">
        <v>710</v>
      </c>
      <c r="E120" t="s">
        <v>713</v>
      </c>
      <c r="F120" t="s">
        <v>89</v>
      </c>
      <c r="G120" t="s">
        <v>121</v>
      </c>
      <c r="H120">
        <v>9867</v>
      </c>
      <c r="I120">
        <v>9</v>
      </c>
      <c r="J120">
        <v>3</v>
      </c>
      <c r="K120" t="s">
        <v>104</v>
      </c>
      <c r="L120" t="s">
        <v>120</v>
      </c>
    </row>
    <row r="121" spans="1:12">
      <c r="A121" t="s">
        <v>129</v>
      </c>
      <c r="B121" s="16" t="s">
        <v>775</v>
      </c>
      <c r="C121" t="s">
        <v>706</v>
      </c>
      <c r="D121" t="s">
        <v>710</v>
      </c>
      <c r="E121" t="s">
        <v>713</v>
      </c>
      <c r="F121" t="s">
        <v>89</v>
      </c>
      <c r="G121" t="s">
        <v>121</v>
      </c>
      <c r="H121">
        <v>12622</v>
      </c>
      <c r="I121">
        <v>7</v>
      </c>
      <c r="J121">
        <v>3</v>
      </c>
      <c r="K121" t="s">
        <v>104</v>
      </c>
      <c r="L121" t="s">
        <v>120</v>
      </c>
    </row>
    <row r="122" spans="1:12">
      <c r="A122" t="s">
        <v>130</v>
      </c>
      <c r="B122" s="16" t="s">
        <v>776</v>
      </c>
      <c r="C122" t="s">
        <v>707</v>
      </c>
      <c r="D122" t="s">
        <v>711</v>
      </c>
      <c r="E122" t="s">
        <v>714</v>
      </c>
      <c r="F122" t="s">
        <v>130</v>
      </c>
      <c r="G122" t="s">
        <v>121</v>
      </c>
      <c r="H122">
        <v>12941</v>
      </c>
      <c r="I122">
        <v>4</v>
      </c>
      <c r="J122">
        <v>36</v>
      </c>
      <c r="K122" t="s">
        <v>131</v>
      </c>
      <c r="L122" t="s">
        <v>120</v>
      </c>
    </row>
    <row r="123" spans="1:12">
      <c r="A123" t="s">
        <v>131</v>
      </c>
      <c r="B123" s="16" t="s">
        <v>776</v>
      </c>
      <c r="C123" t="s">
        <v>707</v>
      </c>
      <c r="D123" t="s">
        <v>711</v>
      </c>
      <c r="E123" t="s">
        <v>714</v>
      </c>
      <c r="F123" t="s">
        <v>131</v>
      </c>
      <c r="G123" t="s">
        <v>121</v>
      </c>
      <c r="H123">
        <v>8139</v>
      </c>
      <c r="I123">
        <v>10</v>
      </c>
      <c r="J123">
        <v>15</v>
      </c>
      <c r="K123" t="s">
        <v>105</v>
      </c>
      <c r="L123" t="s">
        <v>120</v>
      </c>
    </row>
    <row r="124" spans="1:12">
      <c r="A124" t="s">
        <v>132</v>
      </c>
      <c r="B124" s="16" t="s">
        <v>775</v>
      </c>
      <c r="C124" t="s">
        <v>706</v>
      </c>
      <c r="D124" t="s">
        <v>710</v>
      </c>
      <c r="E124" t="s">
        <v>713</v>
      </c>
      <c r="F124" t="s">
        <v>130</v>
      </c>
      <c r="G124" t="s">
        <v>121</v>
      </c>
      <c r="H124">
        <v>13453</v>
      </c>
      <c r="I124">
        <v>9</v>
      </c>
      <c r="J124">
        <v>2</v>
      </c>
      <c r="K124" t="s">
        <v>131</v>
      </c>
      <c r="L124" t="s">
        <v>120</v>
      </c>
    </row>
    <row r="125" spans="1:12">
      <c r="A125" t="s">
        <v>133</v>
      </c>
      <c r="B125" s="16" t="s">
        <v>775</v>
      </c>
      <c r="C125" t="s">
        <v>706</v>
      </c>
      <c r="D125" t="s">
        <v>710</v>
      </c>
      <c r="E125" t="s">
        <v>713</v>
      </c>
      <c r="F125" t="s">
        <v>130</v>
      </c>
      <c r="G125" t="s">
        <v>121</v>
      </c>
      <c r="H125">
        <v>10933</v>
      </c>
      <c r="I125">
        <v>9</v>
      </c>
      <c r="J125">
        <v>2</v>
      </c>
      <c r="K125" t="s">
        <v>131</v>
      </c>
      <c r="L125" t="s">
        <v>120</v>
      </c>
    </row>
    <row r="126" spans="1:12">
      <c r="A126" t="s">
        <v>134</v>
      </c>
      <c r="B126" s="16" t="s">
        <v>775</v>
      </c>
      <c r="C126" t="s">
        <v>706</v>
      </c>
      <c r="D126" t="s">
        <v>711</v>
      </c>
      <c r="E126" t="s">
        <v>713</v>
      </c>
      <c r="F126" t="s">
        <v>130</v>
      </c>
      <c r="G126" t="s">
        <v>121</v>
      </c>
      <c r="H126">
        <v>11520</v>
      </c>
      <c r="I126">
        <v>4</v>
      </c>
      <c r="J126">
        <v>40</v>
      </c>
      <c r="K126" t="s">
        <v>131</v>
      </c>
      <c r="L126" t="s">
        <v>120</v>
      </c>
    </row>
    <row r="127" spans="1:12">
      <c r="A127" t="s">
        <v>135</v>
      </c>
      <c r="B127" s="16" t="s">
        <v>775</v>
      </c>
      <c r="C127" t="s">
        <v>706</v>
      </c>
      <c r="D127" t="s">
        <v>711</v>
      </c>
      <c r="E127" t="s">
        <v>713</v>
      </c>
      <c r="F127" t="s">
        <v>131</v>
      </c>
      <c r="G127" t="s">
        <v>121</v>
      </c>
      <c r="H127">
        <v>11547</v>
      </c>
      <c r="I127">
        <v>9</v>
      </c>
      <c r="J127">
        <v>25</v>
      </c>
      <c r="K127" t="s">
        <v>105</v>
      </c>
      <c r="L127" t="s">
        <v>120</v>
      </c>
    </row>
    <row r="128" spans="1:12">
      <c r="A128" t="s">
        <v>136</v>
      </c>
      <c r="B128" s="16" t="s">
        <v>775</v>
      </c>
      <c r="C128" t="s">
        <v>706</v>
      </c>
      <c r="D128" t="s">
        <v>710</v>
      </c>
      <c r="E128" t="s">
        <v>713</v>
      </c>
      <c r="F128" t="s">
        <v>131</v>
      </c>
      <c r="G128" t="s">
        <v>121</v>
      </c>
      <c r="H128">
        <v>13759</v>
      </c>
      <c r="I128">
        <v>9</v>
      </c>
      <c r="J128">
        <v>2</v>
      </c>
      <c r="K128" t="s">
        <v>105</v>
      </c>
      <c r="L128" t="s">
        <v>120</v>
      </c>
    </row>
    <row r="129" spans="1:12">
      <c r="A129" t="s">
        <v>137</v>
      </c>
      <c r="B129" s="16" t="s">
        <v>775</v>
      </c>
      <c r="C129" t="s">
        <v>706</v>
      </c>
      <c r="D129" t="s">
        <v>711</v>
      </c>
      <c r="E129" t="s">
        <v>713</v>
      </c>
      <c r="F129" t="s">
        <v>131</v>
      </c>
      <c r="G129" t="s">
        <v>121</v>
      </c>
      <c r="H129">
        <v>13020</v>
      </c>
      <c r="I129">
        <v>6</v>
      </c>
      <c r="J129">
        <v>38</v>
      </c>
      <c r="K129" t="s">
        <v>105</v>
      </c>
      <c r="L129" t="s">
        <v>120</v>
      </c>
    </row>
    <row r="130" spans="1:12">
      <c r="A130" t="s">
        <v>138</v>
      </c>
      <c r="B130" s="16" t="s">
        <v>775</v>
      </c>
      <c r="C130" t="s">
        <v>706</v>
      </c>
      <c r="D130" t="s">
        <v>711</v>
      </c>
      <c r="E130" t="s">
        <v>713</v>
      </c>
      <c r="F130" t="s">
        <v>131</v>
      </c>
      <c r="G130" t="s">
        <v>121</v>
      </c>
      <c r="H130">
        <v>12268</v>
      </c>
      <c r="I130">
        <v>5</v>
      </c>
      <c r="J130">
        <v>13</v>
      </c>
      <c r="K130" t="s">
        <v>105</v>
      </c>
      <c r="L130" t="s">
        <v>120</v>
      </c>
    </row>
    <row r="131" spans="1:12">
      <c r="A131" t="s">
        <v>139</v>
      </c>
      <c r="B131" s="16" t="s">
        <v>775</v>
      </c>
      <c r="C131" t="s">
        <v>706</v>
      </c>
      <c r="D131" t="s">
        <v>711</v>
      </c>
      <c r="E131" t="s">
        <v>713</v>
      </c>
      <c r="F131" t="s">
        <v>131</v>
      </c>
      <c r="G131" t="s">
        <v>121</v>
      </c>
      <c r="H131">
        <v>11976</v>
      </c>
      <c r="I131">
        <v>6</v>
      </c>
      <c r="J131">
        <v>40</v>
      </c>
      <c r="K131" t="s">
        <v>105</v>
      </c>
      <c r="L131" t="s">
        <v>120</v>
      </c>
    </row>
    <row r="132" spans="1:12">
      <c r="A132" t="s">
        <v>140</v>
      </c>
      <c r="B132" s="16" t="s">
        <v>776</v>
      </c>
      <c r="C132" t="s">
        <v>707</v>
      </c>
      <c r="D132" t="s">
        <v>708</v>
      </c>
      <c r="E132" t="s">
        <v>714</v>
      </c>
      <c r="F132" t="s">
        <v>140</v>
      </c>
      <c r="G132" t="s">
        <v>120</v>
      </c>
      <c r="H132">
        <v>9665</v>
      </c>
      <c r="I132">
        <v>6</v>
      </c>
      <c r="J132">
        <v>119</v>
      </c>
      <c r="K132" t="s">
        <v>141</v>
      </c>
      <c r="L132" t="s">
        <v>121</v>
      </c>
    </row>
    <row r="133" spans="1:12">
      <c r="A133" t="s">
        <v>141</v>
      </c>
      <c r="B133" s="16" t="s">
        <v>776</v>
      </c>
      <c r="C133" t="s">
        <v>707</v>
      </c>
      <c r="D133" t="s">
        <v>709</v>
      </c>
      <c r="E133" t="s">
        <v>714</v>
      </c>
      <c r="F133" t="s">
        <v>141</v>
      </c>
      <c r="G133" t="s">
        <v>121</v>
      </c>
      <c r="H133">
        <v>11248</v>
      </c>
      <c r="I133">
        <v>8</v>
      </c>
      <c r="J133">
        <v>56</v>
      </c>
      <c r="K133" t="s">
        <v>131</v>
      </c>
      <c r="L133" t="s">
        <v>120</v>
      </c>
    </row>
    <row r="134" spans="1:12">
      <c r="A134" t="s">
        <v>142</v>
      </c>
      <c r="B134" s="16" t="s">
        <v>775</v>
      </c>
      <c r="C134" t="s">
        <v>706</v>
      </c>
      <c r="D134" t="s">
        <v>711</v>
      </c>
      <c r="E134" t="s">
        <v>713</v>
      </c>
      <c r="F134" t="s">
        <v>140</v>
      </c>
      <c r="G134" t="s">
        <v>120</v>
      </c>
      <c r="H134">
        <v>13859</v>
      </c>
      <c r="I134">
        <v>8</v>
      </c>
      <c r="J134">
        <v>11</v>
      </c>
      <c r="K134" t="s">
        <v>141</v>
      </c>
      <c r="L134" t="s">
        <v>121</v>
      </c>
    </row>
    <row r="135" spans="1:12">
      <c r="A135" t="s">
        <v>143</v>
      </c>
      <c r="B135" s="16" t="s">
        <v>775</v>
      </c>
      <c r="C135" t="s">
        <v>706</v>
      </c>
      <c r="D135" t="s">
        <v>710</v>
      </c>
      <c r="E135" t="s">
        <v>713</v>
      </c>
      <c r="F135" t="s">
        <v>140</v>
      </c>
      <c r="G135" t="s">
        <v>120</v>
      </c>
      <c r="H135">
        <v>10755</v>
      </c>
      <c r="I135">
        <v>7</v>
      </c>
      <c r="J135">
        <v>0</v>
      </c>
      <c r="K135" t="s">
        <v>141</v>
      </c>
      <c r="L135" t="s">
        <v>121</v>
      </c>
    </row>
    <row r="136" spans="1:12">
      <c r="A136" t="s">
        <v>144</v>
      </c>
      <c r="B136" s="16" t="s">
        <v>775</v>
      </c>
      <c r="C136" t="s">
        <v>706</v>
      </c>
      <c r="D136" t="s">
        <v>711</v>
      </c>
      <c r="E136" t="s">
        <v>713</v>
      </c>
      <c r="F136" t="s">
        <v>140</v>
      </c>
      <c r="G136" t="s">
        <v>120</v>
      </c>
      <c r="H136">
        <v>13725</v>
      </c>
      <c r="I136">
        <v>5</v>
      </c>
      <c r="J136">
        <v>45</v>
      </c>
      <c r="K136" t="s">
        <v>141</v>
      </c>
      <c r="L136" t="s">
        <v>121</v>
      </c>
    </row>
    <row r="137" spans="1:12">
      <c r="A137" t="s">
        <v>145</v>
      </c>
      <c r="B137" s="16" t="s">
        <v>775</v>
      </c>
      <c r="C137" t="s">
        <v>706</v>
      </c>
      <c r="D137" t="s">
        <v>711</v>
      </c>
      <c r="E137" t="s">
        <v>713</v>
      </c>
      <c r="F137" t="s">
        <v>141</v>
      </c>
      <c r="G137" t="s">
        <v>121</v>
      </c>
      <c r="H137">
        <v>13707</v>
      </c>
      <c r="I137">
        <v>7</v>
      </c>
      <c r="J137">
        <v>44</v>
      </c>
      <c r="K137" t="s">
        <v>131</v>
      </c>
      <c r="L137" t="s">
        <v>120</v>
      </c>
    </row>
    <row r="138" spans="1:12">
      <c r="A138" t="s">
        <v>146</v>
      </c>
      <c r="B138" s="16" t="s">
        <v>775</v>
      </c>
      <c r="C138" t="s">
        <v>706</v>
      </c>
      <c r="D138" t="s">
        <v>711</v>
      </c>
      <c r="E138" t="s">
        <v>713</v>
      </c>
      <c r="F138" t="s">
        <v>141</v>
      </c>
      <c r="G138" t="s">
        <v>121</v>
      </c>
      <c r="H138">
        <v>12674</v>
      </c>
      <c r="I138">
        <v>12</v>
      </c>
      <c r="J138">
        <v>34</v>
      </c>
      <c r="K138" t="s">
        <v>131</v>
      </c>
      <c r="L138" t="s">
        <v>120</v>
      </c>
    </row>
    <row r="139" spans="1:12">
      <c r="A139" t="s">
        <v>147</v>
      </c>
      <c r="B139" s="16" t="s">
        <v>775</v>
      </c>
      <c r="C139" t="s">
        <v>706</v>
      </c>
      <c r="D139" t="s">
        <v>711</v>
      </c>
      <c r="E139" t="s">
        <v>713</v>
      </c>
      <c r="F139" t="s">
        <v>141</v>
      </c>
      <c r="G139" t="s">
        <v>121</v>
      </c>
      <c r="H139">
        <v>10193</v>
      </c>
      <c r="I139">
        <v>6</v>
      </c>
      <c r="J139">
        <v>27</v>
      </c>
      <c r="K139" t="s">
        <v>131</v>
      </c>
      <c r="L139" t="s">
        <v>120</v>
      </c>
    </row>
    <row r="140" spans="1:12">
      <c r="A140" t="s">
        <v>148</v>
      </c>
      <c r="B140" s="16" t="s">
        <v>775</v>
      </c>
      <c r="C140" t="s">
        <v>706</v>
      </c>
      <c r="D140" t="s">
        <v>710</v>
      </c>
      <c r="E140" t="s">
        <v>713</v>
      </c>
      <c r="F140" t="s">
        <v>141</v>
      </c>
      <c r="G140" t="s">
        <v>121</v>
      </c>
      <c r="H140">
        <v>11838</v>
      </c>
      <c r="I140">
        <v>6</v>
      </c>
      <c r="J140">
        <v>1</v>
      </c>
      <c r="K140" t="s">
        <v>131</v>
      </c>
      <c r="L140" t="s">
        <v>120</v>
      </c>
    </row>
    <row r="141" spans="1:12">
      <c r="A141" t="s">
        <v>149</v>
      </c>
      <c r="B141" s="16" t="s">
        <v>775</v>
      </c>
      <c r="C141" t="s">
        <v>706</v>
      </c>
      <c r="D141" t="s">
        <v>710</v>
      </c>
      <c r="E141" t="s">
        <v>713</v>
      </c>
      <c r="F141" t="s">
        <v>141</v>
      </c>
      <c r="G141" t="s">
        <v>121</v>
      </c>
      <c r="H141">
        <v>11964</v>
      </c>
      <c r="I141">
        <v>8</v>
      </c>
      <c r="J141">
        <v>3</v>
      </c>
      <c r="K141" t="s">
        <v>131</v>
      </c>
      <c r="L141" t="s">
        <v>120</v>
      </c>
    </row>
    <row r="142" spans="1:12">
      <c r="A142" t="s">
        <v>150</v>
      </c>
      <c r="B142" s="16" t="s">
        <v>776</v>
      </c>
      <c r="C142" t="s">
        <v>707</v>
      </c>
      <c r="D142" t="s">
        <v>709</v>
      </c>
      <c r="E142" t="s">
        <v>714</v>
      </c>
      <c r="F142" t="s">
        <v>150</v>
      </c>
      <c r="G142" t="s">
        <v>194</v>
      </c>
      <c r="H142">
        <v>9198</v>
      </c>
      <c r="I142">
        <v>9</v>
      </c>
      <c r="J142">
        <v>51</v>
      </c>
      <c r="K142" t="s">
        <v>151</v>
      </c>
      <c r="L142" t="s">
        <v>196</v>
      </c>
    </row>
    <row r="143" spans="1:12">
      <c r="A143" t="s">
        <v>151</v>
      </c>
      <c r="B143" s="16" t="s">
        <v>776</v>
      </c>
      <c r="C143" t="s">
        <v>707</v>
      </c>
      <c r="D143" t="s">
        <v>708</v>
      </c>
      <c r="E143" t="s">
        <v>714</v>
      </c>
      <c r="F143" t="s">
        <v>151</v>
      </c>
      <c r="G143" t="s">
        <v>121</v>
      </c>
      <c r="H143">
        <v>9690</v>
      </c>
      <c r="I143">
        <v>10</v>
      </c>
      <c r="J143">
        <v>104</v>
      </c>
      <c r="K143" t="s">
        <v>131</v>
      </c>
      <c r="L143" t="s">
        <v>194</v>
      </c>
    </row>
    <row r="144" spans="1:12">
      <c r="A144" t="s">
        <v>152</v>
      </c>
      <c r="B144" s="16" t="s">
        <v>775</v>
      </c>
      <c r="C144" t="s">
        <v>706</v>
      </c>
      <c r="D144" t="s">
        <v>710</v>
      </c>
      <c r="E144" t="s">
        <v>713</v>
      </c>
      <c r="F144" t="s">
        <v>150</v>
      </c>
      <c r="G144" t="s">
        <v>194</v>
      </c>
      <c r="H144">
        <v>12494</v>
      </c>
      <c r="I144">
        <v>10</v>
      </c>
      <c r="J144">
        <v>1</v>
      </c>
      <c r="K144" t="s">
        <v>151</v>
      </c>
      <c r="L144" t="s">
        <v>196</v>
      </c>
    </row>
    <row r="145" spans="1:12">
      <c r="A145" t="s">
        <v>153</v>
      </c>
      <c r="B145" s="16" t="s">
        <v>775</v>
      </c>
      <c r="C145" t="s">
        <v>706</v>
      </c>
      <c r="D145" t="s">
        <v>710</v>
      </c>
      <c r="E145" t="s">
        <v>713</v>
      </c>
      <c r="F145" t="s">
        <v>150</v>
      </c>
      <c r="G145" t="s">
        <v>194</v>
      </c>
      <c r="H145">
        <v>12434</v>
      </c>
      <c r="I145">
        <v>5</v>
      </c>
      <c r="J145">
        <v>2</v>
      </c>
      <c r="K145" t="s">
        <v>151</v>
      </c>
      <c r="L145" t="s">
        <v>196</v>
      </c>
    </row>
    <row r="146" spans="1:12">
      <c r="A146" t="s">
        <v>154</v>
      </c>
      <c r="B146" s="16" t="s">
        <v>775</v>
      </c>
      <c r="C146" t="s">
        <v>706</v>
      </c>
      <c r="D146" t="s">
        <v>711</v>
      </c>
      <c r="E146" t="s">
        <v>713</v>
      </c>
      <c r="F146" t="s">
        <v>150</v>
      </c>
      <c r="G146" t="s">
        <v>194</v>
      </c>
      <c r="H146">
        <v>11737</v>
      </c>
      <c r="I146">
        <v>8</v>
      </c>
      <c r="J146">
        <v>21</v>
      </c>
      <c r="K146" t="s">
        <v>151</v>
      </c>
      <c r="L146" t="s">
        <v>196</v>
      </c>
    </row>
    <row r="147" spans="1:12">
      <c r="A147" t="s">
        <v>155</v>
      </c>
      <c r="B147" s="16" t="s">
        <v>775</v>
      </c>
      <c r="C147" t="s">
        <v>706</v>
      </c>
      <c r="D147" t="s">
        <v>710</v>
      </c>
      <c r="E147" t="s">
        <v>713</v>
      </c>
      <c r="F147" t="s">
        <v>151</v>
      </c>
      <c r="G147" t="s">
        <v>121</v>
      </c>
      <c r="H147">
        <v>14510</v>
      </c>
      <c r="I147">
        <v>10</v>
      </c>
      <c r="J147">
        <v>1</v>
      </c>
      <c r="K147" t="s">
        <v>131</v>
      </c>
      <c r="L147" t="s">
        <v>194</v>
      </c>
    </row>
    <row r="148" spans="1:12">
      <c r="A148" t="s">
        <v>156</v>
      </c>
      <c r="B148" s="16" t="s">
        <v>775</v>
      </c>
      <c r="C148" t="s">
        <v>706</v>
      </c>
      <c r="D148" t="s">
        <v>710</v>
      </c>
      <c r="E148" t="s">
        <v>713</v>
      </c>
      <c r="F148" t="s">
        <v>151</v>
      </c>
      <c r="G148" t="s">
        <v>121</v>
      </c>
      <c r="H148">
        <v>11216</v>
      </c>
      <c r="I148">
        <v>9</v>
      </c>
      <c r="J148">
        <v>3</v>
      </c>
      <c r="K148" t="s">
        <v>131</v>
      </c>
      <c r="L148" t="s">
        <v>194</v>
      </c>
    </row>
    <row r="149" spans="1:12">
      <c r="A149" t="s">
        <v>157</v>
      </c>
      <c r="B149" s="16" t="s">
        <v>775</v>
      </c>
      <c r="C149" t="s">
        <v>706</v>
      </c>
      <c r="D149" t="s">
        <v>711</v>
      </c>
      <c r="E149" t="s">
        <v>713</v>
      </c>
      <c r="F149" t="s">
        <v>151</v>
      </c>
      <c r="G149" t="s">
        <v>121</v>
      </c>
      <c r="H149">
        <v>14479</v>
      </c>
      <c r="I149">
        <v>6</v>
      </c>
      <c r="J149">
        <v>18</v>
      </c>
      <c r="K149" t="s">
        <v>131</v>
      </c>
      <c r="L149" t="s">
        <v>194</v>
      </c>
    </row>
    <row r="150" spans="1:12">
      <c r="A150" t="s">
        <v>158</v>
      </c>
      <c r="B150" s="16" t="s">
        <v>775</v>
      </c>
      <c r="C150" t="s">
        <v>706</v>
      </c>
      <c r="D150" t="s">
        <v>711</v>
      </c>
      <c r="E150" t="s">
        <v>713</v>
      </c>
      <c r="F150" t="s">
        <v>151</v>
      </c>
      <c r="G150" t="s">
        <v>121</v>
      </c>
      <c r="H150">
        <v>9805</v>
      </c>
      <c r="I150">
        <v>6</v>
      </c>
      <c r="J150">
        <v>34</v>
      </c>
      <c r="K150" t="s">
        <v>131</v>
      </c>
      <c r="L150" t="s">
        <v>194</v>
      </c>
    </row>
    <row r="151" spans="1:12">
      <c r="A151" t="s">
        <v>159</v>
      </c>
      <c r="B151" s="16" t="s">
        <v>775</v>
      </c>
      <c r="C151" t="s">
        <v>706</v>
      </c>
      <c r="D151" t="s">
        <v>710</v>
      </c>
      <c r="E151" t="s">
        <v>713</v>
      </c>
      <c r="F151" t="s">
        <v>151</v>
      </c>
      <c r="G151" t="s">
        <v>121</v>
      </c>
      <c r="H151">
        <v>12894</v>
      </c>
      <c r="I151">
        <v>6</v>
      </c>
      <c r="J151">
        <v>0</v>
      </c>
      <c r="K151" t="s">
        <v>131</v>
      </c>
      <c r="L151" t="s">
        <v>194</v>
      </c>
    </row>
    <row r="152" spans="1:12">
      <c r="A152" t="s">
        <v>160</v>
      </c>
      <c r="B152" s="16" t="s">
        <v>776</v>
      </c>
      <c r="C152" t="s">
        <v>707</v>
      </c>
      <c r="D152" t="s">
        <v>709</v>
      </c>
      <c r="E152" t="s">
        <v>714</v>
      </c>
      <c r="F152" t="s">
        <v>160</v>
      </c>
      <c r="G152" t="s">
        <v>121</v>
      </c>
      <c r="H152">
        <v>13970</v>
      </c>
      <c r="I152">
        <v>4</v>
      </c>
      <c r="J152">
        <v>68</v>
      </c>
      <c r="K152" t="s">
        <v>131</v>
      </c>
      <c r="L152" t="s">
        <v>194</v>
      </c>
    </row>
    <row r="153" spans="1:12">
      <c r="A153" t="s">
        <v>161</v>
      </c>
      <c r="B153" s="16" t="s">
        <v>776</v>
      </c>
      <c r="C153" t="s">
        <v>707</v>
      </c>
      <c r="D153" t="s">
        <v>708</v>
      </c>
      <c r="E153" t="s">
        <v>714</v>
      </c>
      <c r="F153" t="s">
        <v>161</v>
      </c>
      <c r="G153" t="s">
        <v>194</v>
      </c>
      <c r="H153">
        <v>14622</v>
      </c>
      <c r="I153">
        <v>9</v>
      </c>
      <c r="J153">
        <v>79</v>
      </c>
      <c r="K153" t="s">
        <v>141</v>
      </c>
      <c r="L153" t="s">
        <v>196</v>
      </c>
    </row>
    <row r="154" spans="1:12">
      <c r="A154" t="s">
        <v>162</v>
      </c>
      <c r="B154" s="16" t="s">
        <v>775</v>
      </c>
      <c r="C154" t="s">
        <v>706</v>
      </c>
      <c r="D154" t="s">
        <v>711</v>
      </c>
      <c r="E154" t="s">
        <v>713</v>
      </c>
      <c r="F154" t="s">
        <v>160</v>
      </c>
      <c r="G154" t="s">
        <v>121</v>
      </c>
      <c r="H154">
        <v>12183</v>
      </c>
      <c r="I154">
        <v>7</v>
      </c>
      <c r="J154">
        <v>40</v>
      </c>
      <c r="K154" t="s">
        <v>131</v>
      </c>
      <c r="L154" t="s">
        <v>194</v>
      </c>
    </row>
    <row r="155" spans="1:12">
      <c r="A155" t="s">
        <v>163</v>
      </c>
      <c r="B155" s="16" t="s">
        <v>775</v>
      </c>
      <c r="C155" t="s">
        <v>706</v>
      </c>
      <c r="D155" t="s">
        <v>711</v>
      </c>
      <c r="E155" t="s">
        <v>713</v>
      </c>
      <c r="F155" t="s">
        <v>160</v>
      </c>
      <c r="G155" t="s">
        <v>121</v>
      </c>
      <c r="H155">
        <v>11887</v>
      </c>
      <c r="I155">
        <v>7</v>
      </c>
      <c r="J155">
        <v>22</v>
      </c>
      <c r="K155" t="s">
        <v>131</v>
      </c>
      <c r="L155" t="s">
        <v>194</v>
      </c>
    </row>
    <row r="156" spans="1:12">
      <c r="A156" t="s">
        <v>164</v>
      </c>
      <c r="B156" s="16" t="s">
        <v>775</v>
      </c>
      <c r="C156" t="s">
        <v>706</v>
      </c>
      <c r="D156" t="s">
        <v>710</v>
      </c>
      <c r="E156" t="s">
        <v>713</v>
      </c>
      <c r="F156" t="s">
        <v>160</v>
      </c>
      <c r="G156" t="s">
        <v>121</v>
      </c>
      <c r="H156">
        <v>12023</v>
      </c>
      <c r="I156">
        <v>5</v>
      </c>
      <c r="J156">
        <v>3</v>
      </c>
      <c r="K156" t="s">
        <v>131</v>
      </c>
      <c r="L156" t="s">
        <v>194</v>
      </c>
    </row>
    <row r="157" spans="1:12">
      <c r="A157" t="s">
        <v>165</v>
      </c>
      <c r="B157" s="16" t="s">
        <v>775</v>
      </c>
      <c r="C157" t="s">
        <v>706</v>
      </c>
      <c r="D157" t="s">
        <v>710</v>
      </c>
      <c r="E157" t="s">
        <v>713</v>
      </c>
      <c r="F157" t="s">
        <v>160</v>
      </c>
      <c r="G157" t="s">
        <v>121</v>
      </c>
      <c r="H157">
        <v>11860</v>
      </c>
      <c r="I157">
        <v>6</v>
      </c>
      <c r="J157">
        <v>1</v>
      </c>
      <c r="K157" t="s">
        <v>131</v>
      </c>
      <c r="L157" t="s">
        <v>194</v>
      </c>
    </row>
    <row r="158" spans="1:12">
      <c r="A158" t="s">
        <v>166</v>
      </c>
      <c r="B158" s="16" t="s">
        <v>775</v>
      </c>
      <c r="C158" t="s">
        <v>706</v>
      </c>
      <c r="D158" t="s">
        <v>710</v>
      </c>
      <c r="E158" t="s">
        <v>713</v>
      </c>
      <c r="F158" t="s">
        <v>160</v>
      </c>
      <c r="G158" t="s">
        <v>121</v>
      </c>
      <c r="H158">
        <v>10516</v>
      </c>
      <c r="I158">
        <v>7</v>
      </c>
      <c r="J158">
        <v>0</v>
      </c>
      <c r="K158" t="s">
        <v>131</v>
      </c>
      <c r="L158" t="s">
        <v>194</v>
      </c>
    </row>
    <row r="159" spans="1:12">
      <c r="A159" t="s">
        <v>167</v>
      </c>
      <c r="B159" s="16" t="s">
        <v>775</v>
      </c>
      <c r="C159" t="s">
        <v>706</v>
      </c>
      <c r="D159" t="s">
        <v>711</v>
      </c>
      <c r="E159" t="s">
        <v>713</v>
      </c>
      <c r="F159" t="s">
        <v>160</v>
      </c>
      <c r="G159" t="s">
        <v>121</v>
      </c>
      <c r="H159">
        <v>15116</v>
      </c>
      <c r="I159">
        <v>6</v>
      </c>
      <c r="J159">
        <v>18</v>
      </c>
      <c r="K159" t="s">
        <v>131</v>
      </c>
      <c r="L159" t="s">
        <v>194</v>
      </c>
    </row>
    <row r="160" spans="1:12">
      <c r="A160" t="s">
        <v>168</v>
      </c>
      <c r="B160" s="16" t="s">
        <v>775</v>
      </c>
      <c r="C160" t="s">
        <v>706</v>
      </c>
      <c r="D160" t="s">
        <v>710</v>
      </c>
      <c r="E160" t="s">
        <v>713</v>
      </c>
      <c r="F160" t="s">
        <v>160</v>
      </c>
      <c r="G160" t="s">
        <v>121</v>
      </c>
      <c r="H160">
        <v>10096</v>
      </c>
      <c r="I160">
        <v>9</v>
      </c>
      <c r="J160">
        <v>0</v>
      </c>
      <c r="K160" t="s">
        <v>131</v>
      </c>
      <c r="L160" t="s">
        <v>194</v>
      </c>
    </row>
    <row r="161" spans="1:12">
      <c r="A161" t="s">
        <v>169</v>
      </c>
      <c r="B161" s="16" t="s">
        <v>775</v>
      </c>
      <c r="C161" t="s">
        <v>706</v>
      </c>
      <c r="D161" t="s">
        <v>710</v>
      </c>
      <c r="E161" t="s">
        <v>713</v>
      </c>
      <c r="F161" t="s">
        <v>161</v>
      </c>
      <c r="G161" t="s">
        <v>194</v>
      </c>
      <c r="H161">
        <v>10886</v>
      </c>
      <c r="I161">
        <v>10</v>
      </c>
      <c r="J161">
        <v>2</v>
      </c>
      <c r="K161" t="s">
        <v>141</v>
      </c>
      <c r="L161" t="s">
        <v>196</v>
      </c>
    </row>
    <row r="162" spans="1:12">
      <c r="A162" t="s">
        <v>170</v>
      </c>
      <c r="B162" s="16" t="s">
        <v>775</v>
      </c>
      <c r="C162" t="s">
        <v>706</v>
      </c>
      <c r="D162" t="s">
        <v>711</v>
      </c>
      <c r="E162" t="s">
        <v>713</v>
      </c>
      <c r="F162" t="s">
        <v>161</v>
      </c>
      <c r="G162" t="s">
        <v>194</v>
      </c>
      <c r="H162">
        <v>9445</v>
      </c>
      <c r="I162">
        <v>7</v>
      </c>
      <c r="J162">
        <v>44</v>
      </c>
      <c r="K162" t="s">
        <v>141</v>
      </c>
      <c r="L162" t="s">
        <v>196</v>
      </c>
    </row>
    <row r="163" spans="1:12">
      <c r="A163" t="s">
        <v>171</v>
      </c>
      <c r="B163" s="16" t="s">
        <v>775</v>
      </c>
      <c r="C163" t="s">
        <v>706</v>
      </c>
      <c r="D163" t="s">
        <v>710</v>
      </c>
      <c r="E163" t="s">
        <v>713</v>
      </c>
      <c r="F163" t="s">
        <v>161</v>
      </c>
      <c r="G163" t="s">
        <v>194</v>
      </c>
      <c r="H163">
        <v>13561</v>
      </c>
      <c r="I163">
        <v>10</v>
      </c>
      <c r="J163">
        <v>3</v>
      </c>
      <c r="K163" t="s">
        <v>141</v>
      </c>
      <c r="L163" t="s">
        <v>196</v>
      </c>
    </row>
    <row r="164" spans="1:12">
      <c r="A164" t="s">
        <v>172</v>
      </c>
      <c r="B164" s="16" t="s">
        <v>775</v>
      </c>
      <c r="C164" t="s">
        <v>706</v>
      </c>
      <c r="D164" t="s">
        <v>711</v>
      </c>
      <c r="E164" t="s">
        <v>713</v>
      </c>
      <c r="F164" t="s">
        <v>161</v>
      </c>
      <c r="G164" t="s">
        <v>194</v>
      </c>
      <c r="H164">
        <v>12904</v>
      </c>
      <c r="I164">
        <v>9</v>
      </c>
      <c r="J164">
        <v>32</v>
      </c>
      <c r="K164" t="s">
        <v>141</v>
      </c>
      <c r="L164" t="s">
        <v>196</v>
      </c>
    </row>
    <row r="165" spans="1:12">
      <c r="A165" t="s">
        <v>173</v>
      </c>
      <c r="B165" s="16" t="s">
        <v>775</v>
      </c>
      <c r="C165" t="s">
        <v>706</v>
      </c>
      <c r="D165" t="s">
        <v>710</v>
      </c>
      <c r="E165" t="s">
        <v>713</v>
      </c>
      <c r="F165" t="s">
        <v>161</v>
      </c>
      <c r="G165" t="s">
        <v>194</v>
      </c>
      <c r="H165">
        <v>13981</v>
      </c>
      <c r="I165">
        <v>9</v>
      </c>
      <c r="J165">
        <v>1</v>
      </c>
      <c r="K165" t="s">
        <v>141</v>
      </c>
      <c r="L165" t="s">
        <v>196</v>
      </c>
    </row>
    <row r="166" spans="1:12">
      <c r="A166" t="s">
        <v>174</v>
      </c>
      <c r="B166" s="16" t="s">
        <v>775</v>
      </c>
      <c r="C166" t="s">
        <v>706</v>
      </c>
      <c r="D166" t="s">
        <v>710</v>
      </c>
      <c r="E166" t="s">
        <v>713</v>
      </c>
      <c r="F166" t="s">
        <v>161</v>
      </c>
      <c r="G166" t="s">
        <v>194</v>
      </c>
      <c r="H166">
        <v>8326</v>
      </c>
      <c r="I166">
        <v>4</v>
      </c>
      <c r="J166">
        <v>3</v>
      </c>
      <c r="K166" t="s">
        <v>141</v>
      </c>
      <c r="L166" t="s">
        <v>196</v>
      </c>
    </row>
    <row r="167" spans="1:12">
      <c r="A167" t="s">
        <v>175</v>
      </c>
      <c r="B167" s="16" t="s">
        <v>775</v>
      </c>
      <c r="C167" t="s">
        <v>706</v>
      </c>
      <c r="D167" t="s">
        <v>710</v>
      </c>
      <c r="E167" t="s">
        <v>713</v>
      </c>
      <c r="F167" t="s">
        <v>161</v>
      </c>
      <c r="G167" t="s">
        <v>194</v>
      </c>
      <c r="H167">
        <v>13183</v>
      </c>
      <c r="I167">
        <v>6</v>
      </c>
      <c r="J167">
        <v>1</v>
      </c>
      <c r="K167" t="s">
        <v>141</v>
      </c>
      <c r="L167" t="s">
        <v>196</v>
      </c>
    </row>
    <row r="168" spans="1:12">
      <c r="A168" t="s">
        <v>176</v>
      </c>
      <c r="B168" s="16" t="s">
        <v>776</v>
      </c>
      <c r="C168" t="s">
        <v>707</v>
      </c>
      <c r="D168" t="s">
        <v>708</v>
      </c>
      <c r="E168" t="s">
        <v>714</v>
      </c>
      <c r="F168" t="s">
        <v>176</v>
      </c>
      <c r="G168" t="s">
        <v>363</v>
      </c>
      <c r="H168">
        <v>12051</v>
      </c>
      <c r="I168">
        <v>5</v>
      </c>
      <c r="J168">
        <v>40</v>
      </c>
      <c r="K168" t="s">
        <v>161</v>
      </c>
      <c r="L168" t="s">
        <v>457</v>
      </c>
    </row>
    <row r="169" spans="1:12">
      <c r="A169" t="s">
        <v>177</v>
      </c>
      <c r="B169" s="16" t="s">
        <v>776</v>
      </c>
      <c r="C169" t="s">
        <v>707</v>
      </c>
      <c r="D169" t="s">
        <v>708</v>
      </c>
      <c r="E169" t="s">
        <v>714</v>
      </c>
      <c r="F169" t="s">
        <v>177</v>
      </c>
      <c r="G169" t="s">
        <v>363</v>
      </c>
      <c r="H169">
        <v>12487</v>
      </c>
      <c r="I169">
        <v>8</v>
      </c>
      <c r="J169">
        <v>33</v>
      </c>
      <c r="K169" t="s">
        <v>176</v>
      </c>
      <c r="L169" t="s">
        <v>457</v>
      </c>
    </row>
    <row r="170" spans="1:12">
      <c r="A170" t="s">
        <v>178</v>
      </c>
      <c r="B170" s="16" t="s">
        <v>775</v>
      </c>
      <c r="C170" t="s">
        <v>706</v>
      </c>
      <c r="D170" t="s">
        <v>711</v>
      </c>
      <c r="E170" t="s">
        <v>713</v>
      </c>
      <c r="F170" t="s">
        <v>176</v>
      </c>
      <c r="G170" t="s">
        <v>363</v>
      </c>
      <c r="H170">
        <v>8002</v>
      </c>
      <c r="I170">
        <v>9</v>
      </c>
      <c r="J170">
        <v>18</v>
      </c>
      <c r="K170" t="s">
        <v>161</v>
      </c>
      <c r="L170" t="s">
        <v>457</v>
      </c>
    </row>
    <row r="171" spans="1:12">
      <c r="A171" t="s">
        <v>179</v>
      </c>
      <c r="B171" s="16" t="s">
        <v>775</v>
      </c>
      <c r="C171" t="s">
        <v>706</v>
      </c>
      <c r="D171" t="s">
        <v>711</v>
      </c>
      <c r="E171" t="s">
        <v>713</v>
      </c>
      <c r="F171" t="s">
        <v>176</v>
      </c>
      <c r="G171" t="s">
        <v>363</v>
      </c>
      <c r="H171">
        <v>11659</v>
      </c>
      <c r="I171">
        <v>6</v>
      </c>
      <c r="J171">
        <v>13</v>
      </c>
      <c r="K171" t="s">
        <v>161</v>
      </c>
      <c r="L171" t="s">
        <v>457</v>
      </c>
    </row>
    <row r="172" spans="1:12">
      <c r="A172" t="s">
        <v>180</v>
      </c>
      <c r="B172" s="16" t="s">
        <v>775</v>
      </c>
      <c r="C172" t="s">
        <v>706</v>
      </c>
      <c r="D172" t="s">
        <v>710</v>
      </c>
      <c r="E172" t="s">
        <v>713</v>
      </c>
      <c r="F172" t="s">
        <v>177</v>
      </c>
      <c r="G172" t="s">
        <v>363</v>
      </c>
      <c r="H172">
        <v>10994</v>
      </c>
      <c r="I172">
        <v>9</v>
      </c>
      <c r="J172">
        <v>3</v>
      </c>
      <c r="K172" t="s">
        <v>176</v>
      </c>
      <c r="L172" t="s">
        <v>457</v>
      </c>
    </row>
    <row r="173" spans="1:12">
      <c r="A173" t="s">
        <v>181</v>
      </c>
      <c r="B173" s="16" t="s">
        <v>775</v>
      </c>
      <c r="C173" t="s">
        <v>706</v>
      </c>
      <c r="D173" t="s">
        <v>710</v>
      </c>
      <c r="E173" t="s">
        <v>713</v>
      </c>
      <c r="F173" t="s">
        <v>177</v>
      </c>
      <c r="G173" t="s">
        <v>363</v>
      </c>
      <c r="H173">
        <v>14839</v>
      </c>
      <c r="I173">
        <v>6</v>
      </c>
      <c r="J173">
        <v>3</v>
      </c>
      <c r="K173" t="s">
        <v>176</v>
      </c>
      <c r="L173" t="s">
        <v>457</v>
      </c>
    </row>
    <row r="174" spans="1:12">
      <c r="A174" t="s">
        <v>182</v>
      </c>
      <c r="B174" s="16" t="s">
        <v>775</v>
      </c>
      <c r="C174" t="s">
        <v>706</v>
      </c>
      <c r="D174" t="s">
        <v>711</v>
      </c>
      <c r="E174" t="s">
        <v>713</v>
      </c>
      <c r="F174" t="s">
        <v>177</v>
      </c>
      <c r="G174" t="s">
        <v>363</v>
      </c>
      <c r="H174">
        <v>14908</v>
      </c>
      <c r="I174">
        <v>6</v>
      </c>
      <c r="J174">
        <v>17</v>
      </c>
      <c r="K174" t="s">
        <v>176</v>
      </c>
      <c r="L174" t="s">
        <v>457</v>
      </c>
    </row>
    <row r="175" spans="1:12">
      <c r="A175" t="s">
        <v>183</v>
      </c>
      <c r="B175" s="16" t="s">
        <v>776</v>
      </c>
      <c r="C175" t="s">
        <v>707</v>
      </c>
      <c r="D175" t="s">
        <v>708</v>
      </c>
      <c r="E175" t="s">
        <v>714</v>
      </c>
      <c r="F175" t="s">
        <v>183</v>
      </c>
      <c r="G175" t="s">
        <v>194</v>
      </c>
      <c r="H175">
        <v>11150</v>
      </c>
      <c r="I175">
        <v>7</v>
      </c>
      <c r="J175">
        <v>77</v>
      </c>
      <c r="K175" t="s">
        <v>151</v>
      </c>
      <c r="L175" t="s">
        <v>196</v>
      </c>
    </row>
    <row r="176" spans="1:12">
      <c r="A176" t="s">
        <v>184</v>
      </c>
      <c r="B176" s="16" t="s">
        <v>776</v>
      </c>
      <c r="C176" t="s">
        <v>707</v>
      </c>
      <c r="D176" t="s">
        <v>708</v>
      </c>
      <c r="E176" t="s">
        <v>714</v>
      </c>
      <c r="F176" t="s">
        <v>184</v>
      </c>
      <c r="G176" t="s">
        <v>194</v>
      </c>
      <c r="H176">
        <v>13097</v>
      </c>
      <c r="I176">
        <v>6</v>
      </c>
      <c r="J176">
        <v>128</v>
      </c>
      <c r="K176" t="s">
        <v>150</v>
      </c>
      <c r="L176" t="s">
        <v>196</v>
      </c>
    </row>
    <row r="177" spans="1:12">
      <c r="A177" t="s">
        <v>185</v>
      </c>
      <c r="B177" s="16" t="s">
        <v>775</v>
      </c>
      <c r="C177" t="s">
        <v>706</v>
      </c>
      <c r="D177" t="s">
        <v>710</v>
      </c>
      <c r="E177" t="s">
        <v>713</v>
      </c>
      <c r="F177" t="s">
        <v>183</v>
      </c>
      <c r="G177" t="s">
        <v>194</v>
      </c>
      <c r="H177">
        <v>10109</v>
      </c>
      <c r="I177">
        <v>7</v>
      </c>
      <c r="J177">
        <v>1</v>
      </c>
      <c r="K177" t="s">
        <v>151</v>
      </c>
      <c r="L177" t="s">
        <v>196</v>
      </c>
    </row>
    <row r="178" spans="1:12">
      <c r="A178" t="s">
        <v>186</v>
      </c>
      <c r="B178" s="16" t="s">
        <v>775</v>
      </c>
      <c r="C178" t="s">
        <v>706</v>
      </c>
      <c r="D178" t="s">
        <v>710</v>
      </c>
      <c r="E178" t="s">
        <v>713</v>
      </c>
      <c r="F178" t="s">
        <v>183</v>
      </c>
      <c r="G178" t="s">
        <v>194</v>
      </c>
      <c r="H178">
        <v>13101</v>
      </c>
      <c r="I178">
        <v>8</v>
      </c>
      <c r="J178">
        <v>3</v>
      </c>
      <c r="K178" t="s">
        <v>151</v>
      </c>
      <c r="L178" t="s">
        <v>196</v>
      </c>
    </row>
    <row r="179" spans="1:12">
      <c r="A179" t="s">
        <v>187</v>
      </c>
      <c r="B179" s="16" t="s">
        <v>775</v>
      </c>
      <c r="C179" t="s">
        <v>706</v>
      </c>
      <c r="D179" t="s">
        <v>710</v>
      </c>
      <c r="E179" t="s">
        <v>713</v>
      </c>
      <c r="F179" t="s">
        <v>183</v>
      </c>
      <c r="G179" t="s">
        <v>194</v>
      </c>
      <c r="H179">
        <v>11010</v>
      </c>
      <c r="I179">
        <v>6</v>
      </c>
      <c r="J179">
        <v>1</v>
      </c>
      <c r="K179" t="s">
        <v>151</v>
      </c>
      <c r="L179" t="s">
        <v>196</v>
      </c>
    </row>
    <row r="180" spans="1:12">
      <c r="A180" t="s">
        <v>188</v>
      </c>
      <c r="B180" s="16" t="s">
        <v>775</v>
      </c>
      <c r="C180" t="s">
        <v>706</v>
      </c>
      <c r="D180" t="s">
        <v>710</v>
      </c>
      <c r="E180" t="s">
        <v>713</v>
      </c>
      <c r="F180" t="s">
        <v>184</v>
      </c>
      <c r="G180" t="s">
        <v>194</v>
      </c>
      <c r="H180">
        <v>13266</v>
      </c>
      <c r="I180">
        <v>8</v>
      </c>
      <c r="J180">
        <v>1</v>
      </c>
      <c r="K180" t="s">
        <v>150</v>
      </c>
      <c r="L180" t="s">
        <v>196</v>
      </c>
    </row>
    <row r="181" spans="1:12">
      <c r="A181" t="s">
        <v>189</v>
      </c>
      <c r="B181" s="16" t="s">
        <v>775</v>
      </c>
      <c r="C181" t="s">
        <v>706</v>
      </c>
      <c r="D181" t="s">
        <v>711</v>
      </c>
      <c r="E181" t="s">
        <v>713</v>
      </c>
      <c r="F181" t="s">
        <v>184</v>
      </c>
      <c r="G181" t="s">
        <v>194</v>
      </c>
      <c r="H181">
        <v>14536</v>
      </c>
      <c r="I181">
        <v>5</v>
      </c>
      <c r="J181">
        <v>23</v>
      </c>
      <c r="K181" t="s">
        <v>150</v>
      </c>
      <c r="L181" t="s">
        <v>196</v>
      </c>
    </row>
    <row r="182" spans="1:12">
      <c r="A182" t="s">
        <v>190</v>
      </c>
      <c r="B182" s="16" t="s">
        <v>775</v>
      </c>
      <c r="C182" t="s">
        <v>706</v>
      </c>
      <c r="D182" t="s">
        <v>711</v>
      </c>
      <c r="E182" t="s">
        <v>713</v>
      </c>
      <c r="F182" t="s">
        <v>184</v>
      </c>
      <c r="G182" t="s">
        <v>194</v>
      </c>
      <c r="H182">
        <v>17325</v>
      </c>
      <c r="I182">
        <v>9</v>
      </c>
      <c r="J182">
        <v>14</v>
      </c>
      <c r="K182" t="s">
        <v>150</v>
      </c>
      <c r="L182" t="s">
        <v>196</v>
      </c>
    </row>
    <row r="183" spans="1:12">
      <c r="A183" t="s">
        <v>191</v>
      </c>
      <c r="B183" s="16" t="s">
        <v>775</v>
      </c>
      <c r="C183" t="s">
        <v>706</v>
      </c>
      <c r="D183" t="s">
        <v>711</v>
      </c>
      <c r="E183" t="s">
        <v>713</v>
      </c>
      <c r="F183" t="s">
        <v>184</v>
      </c>
      <c r="G183" t="s">
        <v>194</v>
      </c>
      <c r="H183">
        <v>13937</v>
      </c>
      <c r="I183">
        <v>4</v>
      </c>
      <c r="J183">
        <v>27</v>
      </c>
      <c r="K183" t="s">
        <v>150</v>
      </c>
      <c r="L183" t="s">
        <v>196</v>
      </c>
    </row>
    <row r="184" spans="1:12">
      <c r="A184" t="s">
        <v>192</v>
      </c>
      <c r="B184" s="16" t="s">
        <v>775</v>
      </c>
      <c r="C184" t="s">
        <v>706</v>
      </c>
      <c r="D184" t="s">
        <v>711</v>
      </c>
      <c r="E184" t="s">
        <v>713</v>
      </c>
      <c r="F184" t="s">
        <v>184</v>
      </c>
      <c r="G184" t="s">
        <v>194</v>
      </c>
      <c r="H184">
        <v>14124</v>
      </c>
      <c r="I184">
        <v>5</v>
      </c>
      <c r="J184">
        <v>21</v>
      </c>
      <c r="K184" t="s">
        <v>150</v>
      </c>
      <c r="L184" t="s">
        <v>196</v>
      </c>
    </row>
    <row r="185" spans="1:12">
      <c r="A185" t="s">
        <v>193</v>
      </c>
      <c r="B185" s="16" t="s">
        <v>776</v>
      </c>
      <c r="C185" t="s">
        <v>707</v>
      </c>
      <c r="D185" t="s">
        <v>709</v>
      </c>
      <c r="E185" t="s">
        <v>714</v>
      </c>
      <c r="F185" t="s">
        <v>193</v>
      </c>
      <c r="G185" t="s">
        <v>194</v>
      </c>
      <c r="H185">
        <v>13132</v>
      </c>
      <c r="I185">
        <v>8</v>
      </c>
      <c r="J185">
        <v>68</v>
      </c>
      <c r="K185" t="s">
        <v>195</v>
      </c>
      <c r="L185" t="s">
        <v>196</v>
      </c>
    </row>
    <row r="186" spans="1:12">
      <c r="A186" t="s">
        <v>194</v>
      </c>
      <c r="B186" s="16" t="s">
        <v>777</v>
      </c>
      <c r="C186" t="s">
        <v>705</v>
      </c>
      <c r="D186" t="s">
        <v>709</v>
      </c>
      <c r="E186" t="s">
        <v>712</v>
      </c>
      <c r="F186" t="s">
        <v>184</v>
      </c>
      <c r="G186" t="s">
        <v>194</v>
      </c>
      <c r="H186">
        <v>9377</v>
      </c>
      <c r="I186">
        <v>9</v>
      </c>
      <c r="J186">
        <v>56</v>
      </c>
      <c r="K186" t="s">
        <v>193</v>
      </c>
      <c r="L186" t="s">
        <v>196</v>
      </c>
    </row>
    <row r="187" spans="1:12">
      <c r="A187" t="s">
        <v>195</v>
      </c>
      <c r="B187" s="16" t="s">
        <v>776</v>
      </c>
      <c r="C187" t="s">
        <v>707</v>
      </c>
      <c r="D187" t="s">
        <v>709</v>
      </c>
      <c r="E187" t="s">
        <v>714</v>
      </c>
      <c r="F187" t="s">
        <v>195</v>
      </c>
      <c r="G187" t="s">
        <v>194</v>
      </c>
      <c r="H187">
        <v>13441</v>
      </c>
      <c r="I187">
        <v>9</v>
      </c>
      <c r="J187">
        <v>51</v>
      </c>
      <c r="K187" t="s">
        <v>193</v>
      </c>
      <c r="L187" t="s">
        <v>196</v>
      </c>
    </row>
    <row r="188" spans="1:12">
      <c r="A188" t="s">
        <v>196</v>
      </c>
      <c r="B188" s="16" t="s">
        <v>777</v>
      </c>
      <c r="C188" t="s">
        <v>705</v>
      </c>
      <c r="D188" t="s">
        <v>708</v>
      </c>
      <c r="E188" t="s">
        <v>712</v>
      </c>
      <c r="F188" t="s">
        <v>193</v>
      </c>
      <c r="G188" t="s">
        <v>196</v>
      </c>
      <c r="H188">
        <v>13050</v>
      </c>
      <c r="I188">
        <v>8</v>
      </c>
      <c r="J188">
        <v>53</v>
      </c>
      <c r="K188" t="s">
        <v>195</v>
      </c>
      <c r="L188" t="s">
        <v>194</v>
      </c>
    </row>
    <row r="189" spans="1:12">
      <c r="A189" t="s">
        <v>197</v>
      </c>
      <c r="B189" s="16" t="s">
        <v>775</v>
      </c>
      <c r="C189" t="s">
        <v>706</v>
      </c>
      <c r="D189" t="s">
        <v>710</v>
      </c>
      <c r="E189" t="s">
        <v>713</v>
      </c>
      <c r="F189" t="s">
        <v>184</v>
      </c>
      <c r="G189" t="s">
        <v>194</v>
      </c>
      <c r="H189">
        <v>9722</v>
      </c>
      <c r="I189">
        <v>10</v>
      </c>
      <c r="J189">
        <v>1</v>
      </c>
      <c r="K189" t="s">
        <v>193</v>
      </c>
      <c r="L189" t="s">
        <v>196</v>
      </c>
    </row>
    <row r="190" spans="1:12">
      <c r="A190" t="s">
        <v>198</v>
      </c>
      <c r="B190" s="16" t="s">
        <v>775</v>
      </c>
      <c r="C190" t="s">
        <v>706</v>
      </c>
      <c r="D190" t="s">
        <v>710</v>
      </c>
      <c r="E190" t="s">
        <v>713</v>
      </c>
      <c r="F190" t="s">
        <v>184</v>
      </c>
      <c r="G190" t="s">
        <v>194</v>
      </c>
      <c r="H190">
        <v>13826</v>
      </c>
      <c r="I190">
        <v>7</v>
      </c>
      <c r="J190">
        <v>3</v>
      </c>
      <c r="K190" t="s">
        <v>193</v>
      </c>
      <c r="L190" t="s">
        <v>196</v>
      </c>
    </row>
    <row r="191" spans="1:12">
      <c r="A191" t="s">
        <v>199</v>
      </c>
      <c r="B191" s="16" t="s">
        <v>775</v>
      </c>
      <c r="C191" t="s">
        <v>706</v>
      </c>
      <c r="D191" t="s">
        <v>711</v>
      </c>
      <c r="E191" t="s">
        <v>713</v>
      </c>
      <c r="F191" t="s">
        <v>184</v>
      </c>
      <c r="G191" t="s">
        <v>194</v>
      </c>
      <c r="H191">
        <v>13219</v>
      </c>
      <c r="I191">
        <v>7</v>
      </c>
      <c r="J191">
        <v>32</v>
      </c>
      <c r="K191" t="s">
        <v>193</v>
      </c>
      <c r="L191" t="s">
        <v>196</v>
      </c>
    </row>
    <row r="192" spans="1:12">
      <c r="A192" t="s">
        <v>200</v>
      </c>
      <c r="B192" s="16" t="s">
        <v>775</v>
      </c>
      <c r="C192" t="s">
        <v>706</v>
      </c>
      <c r="D192" t="s">
        <v>710</v>
      </c>
      <c r="E192" t="s">
        <v>713</v>
      </c>
      <c r="F192" t="s">
        <v>184</v>
      </c>
      <c r="G192" t="s">
        <v>194</v>
      </c>
      <c r="H192">
        <v>11337</v>
      </c>
      <c r="I192">
        <v>6</v>
      </c>
      <c r="J192">
        <v>2</v>
      </c>
      <c r="K192" t="s">
        <v>150</v>
      </c>
      <c r="L192" t="s">
        <v>196</v>
      </c>
    </row>
    <row r="193" spans="1:12">
      <c r="A193" t="s">
        <v>201</v>
      </c>
      <c r="B193" s="16" t="s">
        <v>775</v>
      </c>
      <c r="C193" t="s">
        <v>706</v>
      </c>
      <c r="D193" t="s">
        <v>710</v>
      </c>
      <c r="E193" t="s">
        <v>713</v>
      </c>
      <c r="F193" t="s">
        <v>193</v>
      </c>
      <c r="G193" t="s">
        <v>196</v>
      </c>
      <c r="H193">
        <v>11292</v>
      </c>
      <c r="I193">
        <v>7</v>
      </c>
      <c r="J193">
        <v>3</v>
      </c>
      <c r="K193" t="s">
        <v>195</v>
      </c>
      <c r="L193" t="s">
        <v>194</v>
      </c>
    </row>
    <row r="194" spans="1:12">
      <c r="A194" t="s">
        <v>202</v>
      </c>
      <c r="B194" s="16" t="s">
        <v>775</v>
      </c>
      <c r="C194" t="s">
        <v>706</v>
      </c>
      <c r="D194" t="s">
        <v>710</v>
      </c>
      <c r="E194" t="s">
        <v>713</v>
      </c>
      <c r="F194" t="s">
        <v>193</v>
      </c>
      <c r="G194" t="s">
        <v>196</v>
      </c>
      <c r="H194">
        <v>12031</v>
      </c>
      <c r="I194">
        <v>5</v>
      </c>
      <c r="J194">
        <v>3</v>
      </c>
      <c r="K194" t="s">
        <v>195</v>
      </c>
      <c r="L194" t="s">
        <v>194</v>
      </c>
    </row>
    <row r="195" spans="1:12">
      <c r="A195" t="s">
        <v>203</v>
      </c>
      <c r="B195" s="16" t="s">
        <v>775</v>
      </c>
      <c r="C195" t="s">
        <v>706</v>
      </c>
      <c r="D195" t="s">
        <v>710</v>
      </c>
      <c r="E195" t="s">
        <v>713</v>
      </c>
      <c r="F195" t="s">
        <v>193</v>
      </c>
      <c r="G195" t="s">
        <v>196</v>
      </c>
      <c r="H195">
        <v>12019</v>
      </c>
      <c r="I195">
        <v>7</v>
      </c>
      <c r="J195">
        <v>2</v>
      </c>
      <c r="K195" t="s">
        <v>195</v>
      </c>
      <c r="L195" t="s">
        <v>194</v>
      </c>
    </row>
    <row r="196" spans="1:12">
      <c r="A196" t="s">
        <v>204</v>
      </c>
      <c r="B196" s="16" t="s">
        <v>775</v>
      </c>
      <c r="C196" t="s">
        <v>706</v>
      </c>
      <c r="D196" t="s">
        <v>711</v>
      </c>
      <c r="E196" t="s">
        <v>713</v>
      </c>
      <c r="F196" t="s">
        <v>193</v>
      </c>
      <c r="G196" t="s">
        <v>196</v>
      </c>
      <c r="H196">
        <v>12106</v>
      </c>
      <c r="I196">
        <v>7</v>
      </c>
      <c r="J196">
        <v>25</v>
      </c>
      <c r="K196" t="s">
        <v>195</v>
      </c>
      <c r="L196" t="s">
        <v>194</v>
      </c>
    </row>
    <row r="197" spans="1:12">
      <c r="A197" t="s">
        <v>205</v>
      </c>
      <c r="B197" s="16" t="s">
        <v>775</v>
      </c>
      <c r="C197" t="s">
        <v>706</v>
      </c>
      <c r="D197" t="s">
        <v>711</v>
      </c>
      <c r="E197" t="s">
        <v>713</v>
      </c>
      <c r="F197" t="s">
        <v>193</v>
      </c>
      <c r="G197" t="s">
        <v>194</v>
      </c>
      <c r="H197">
        <v>12755</v>
      </c>
      <c r="I197">
        <v>6</v>
      </c>
      <c r="J197">
        <v>34</v>
      </c>
      <c r="K197" t="s">
        <v>195</v>
      </c>
      <c r="L197" t="s">
        <v>196</v>
      </c>
    </row>
    <row r="198" spans="1:12">
      <c r="A198" t="s">
        <v>206</v>
      </c>
      <c r="B198" s="16" t="s">
        <v>775</v>
      </c>
      <c r="C198" t="s">
        <v>706</v>
      </c>
      <c r="D198" t="s">
        <v>710</v>
      </c>
      <c r="E198" t="s">
        <v>713</v>
      </c>
      <c r="F198" t="s">
        <v>193</v>
      </c>
      <c r="G198" t="s">
        <v>194</v>
      </c>
      <c r="H198">
        <v>10284</v>
      </c>
      <c r="I198">
        <v>6</v>
      </c>
      <c r="J198">
        <v>2</v>
      </c>
      <c r="K198" t="s">
        <v>195</v>
      </c>
      <c r="L198" t="s">
        <v>196</v>
      </c>
    </row>
    <row r="199" spans="1:12">
      <c r="A199" t="s">
        <v>207</v>
      </c>
      <c r="B199" s="16" t="s">
        <v>775</v>
      </c>
      <c r="C199" t="s">
        <v>706</v>
      </c>
      <c r="D199" t="s">
        <v>711</v>
      </c>
      <c r="E199" t="s">
        <v>713</v>
      </c>
      <c r="F199" t="s">
        <v>184</v>
      </c>
      <c r="G199" t="s">
        <v>194</v>
      </c>
      <c r="H199">
        <v>12044</v>
      </c>
      <c r="I199">
        <v>7</v>
      </c>
      <c r="J199">
        <v>41</v>
      </c>
      <c r="K199" t="s">
        <v>193</v>
      </c>
      <c r="L199" t="s">
        <v>196</v>
      </c>
    </row>
    <row r="200" spans="1:12">
      <c r="A200" t="s">
        <v>208</v>
      </c>
      <c r="B200" s="16" t="s">
        <v>775</v>
      </c>
      <c r="C200" t="s">
        <v>706</v>
      </c>
      <c r="D200" t="s">
        <v>711</v>
      </c>
      <c r="E200" t="s">
        <v>713</v>
      </c>
      <c r="F200" t="s">
        <v>184</v>
      </c>
      <c r="G200" t="s">
        <v>194</v>
      </c>
      <c r="H200">
        <v>12185</v>
      </c>
      <c r="I200">
        <v>7</v>
      </c>
      <c r="J200">
        <v>20</v>
      </c>
      <c r="K200" t="s">
        <v>193</v>
      </c>
      <c r="L200" t="s">
        <v>196</v>
      </c>
    </row>
    <row r="201" spans="1:12">
      <c r="A201" t="s">
        <v>209</v>
      </c>
      <c r="B201" s="16" t="s">
        <v>775</v>
      </c>
      <c r="C201" t="s">
        <v>706</v>
      </c>
      <c r="D201" t="s">
        <v>711</v>
      </c>
      <c r="E201" t="s">
        <v>713</v>
      </c>
      <c r="F201" t="s">
        <v>184</v>
      </c>
      <c r="G201" t="s">
        <v>194</v>
      </c>
      <c r="H201">
        <v>10656</v>
      </c>
      <c r="I201">
        <v>7</v>
      </c>
      <c r="J201">
        <v>14</v>
      </c>
      <c r="K201" t="s">
        <v>193</v>
      </c>
      <c r="L201" t="s">
        <v>196</v>
      </c>
    </row>
    <row r="202" spans="1:12">
      <c r="A202" t="s">
        <v>210</v>
      </c>
      <c r="B202" s="16" t="s">
        <v>775</v>
      </c>
      <c r="C202" t="s">
        <v>706</v>
      </c>
      <c r="D202" t="s">
        <v>710</v>
      </c>
      <c r="E202" t="s">
        <v>713</v>
      </c>
      <c r="F202" t="s">
        <v>193</v>
      </c>
      <c r="G202" t="s">
        <v>194</v>
      </c>
      <c r="H202">
        <v>15271</v>
      </c>
      <c r="I202">
        <v>4</v>
      </c>
      <c r="J202">
        <v>2</v>
      </c>
      <c r="K202" t="s">
        <v>195</v>
      </c>
      <c r="L202" t="s">
        <v>196</v>
      </c>
    </row>
    <row r="203" spans="1:12">
      <c r="A203" t="s">
        <v>211</v>
      </c>
      <c r="B203" s="16" t="s">
        <v>775</v>
      </c>
      <c r="C203" t="s">
        <v>706</v>
      </c>
      <c r="D203" t="s">
        <v>710</v>
      </c>
      <c r="E203" t="s">
        <v>713</v>
      </c>
      <c r="F203" t="s">
        <v>193</v>
      </c>
      <c r="G203" t="s">
        <v>194</v>
      </c>
      <c r="H203">
        <v>13602</v>
      </c>
      <c r="I203">
        <v>10</v>
      </c>
      <c r="J203">
        <v>0</v>
      </c>
      <c r="K203" t="s">
        <v>195</v>
      </c>
      <c r="L203" t="s">
        <v>196</v>
      </c>
    </row>
    <row r="204" spans="1:12">
      <c r="A204" t="s">
        <v>212</v>
      </c>
      <c r="B204" s="16" t="s">
        <v>775</v>
      </c>
      <c r="C204" t="s">
        <v>706</v>
      </c>
      <c r="D204" t="s">
        <v>711</v>
      </c>
      <c r="E204" t="s">
        <v>713</v>
      </c>
      <c r="F204" t="s">
        <v>193</v>
      </c>
      <c r="G204" t="s">
        <v>194</v>
      </c>
      <c r="H204">
        <v>7128</v>
      </c>
      <c r="I204">
        <v>7</v>
      </c>
      <c r="J204">
        <v>35</v>
      </c>
      <c r="K204" t="s">
        <v>195</v>
      </c>
      <c r="L204" t="s">
        <v>196</v>
      </c>
    </row>
    <row r="205" spans="1:12">
      <c r="A205" t="s">
        <v>213</v>
      </c>
      <c r="B205" s="16" t="s">
        <v>775</v>
      </c>
      <c r="C205" t="s">
        <v>706</v>
      </c>
      <c r="D205" t="s">
        <v>710</v>
      </c>
      <c r="E205" t="s">
        <v>713</v>
      </c>
      <c r="F205" t="s">
        <v>195</v>
      </c>
      <c r="G205" t="s">
        <v>194</v>
      </c>
      <c r="H205">
        <v>13178</v>
      </c>
      <c r="I205">
        <v>6</v>
      </c>
      <c r="J205">
        <v>3</v>
      </c>
      <c r="K205" t="s">
        <v>193</v>
      </c>
      <c r="L205" t="s">
        <v>196</v>
      </c>
    </row>
    <row r="206" spans="1:12">
      <c r="A206" t="s">
        <v>214</v>
      </c>
      <c r="B206" s="16" t="s">
        <v>775</v>
      </c>
      <c r="C206" t="s">
        <v>706</v>
      </c>
      <c r="D206" t="s">
        <v>710</v>
      </c>
      <c r="E206" t="s">
        <v>713</v>
      </c>
      <c r="F206" t="s">
        <v>195</v>
      </c>
      <c r="G206" t="s">
        <v>194</v>
      </c>
      <c r="H206">
        <v>13094</v>
      </c>
      <c r="I206">
        <v>7</v>
      </c>
      <c r="J206">
        <v>1</v>
      </c>
      <c r="K206" t="s">
        <v>193</v>
      </c>
      <c r="L206" t="s">
        <v>196</v>
      </c>
    </row>
    <row r="207" spans="1:12">
      <c r="A207" t="s">
        <v>215</v>
      </c>
      <c r="B207" s="16" t="s">
        <v>775</v>
      </c>
      <c r="C207" t="s">
        <v>706</v>
      </c>
      <c r="D207" t="s">
        <v>710</v>
      </c>
      <c r="E207" t="s">
        <v>713</v>
      </c>
      <c r="F207" t="s">
        <v>195</v>
      </c>
      <c r="G207" t="s">
        <v>194</v>
      </c>
      <c r="H207">
        <v>11838</v>
      </c>
      <c r="I207">
        <v>9</v>
      </c>
      <c r="J207">
        <v>3</v>
      </c>
      <c r="K207" t="s">
        <v>193</v>
      </c>
      <c r="L207" t="s">
        <v>196</v>
      </c>
    </row>
    <row r="208" spans="1:12">
      <c r="A208" t="s">
        <v>216</v>
      </c>
      <c r="B208" s="16" t="s">
        <v>775</v>
      </c>
      <c r="C208" t="s">
        <v>706</v>
      </c>
      <c r="D208" t="s">
        <v>711</v>
      </c>
      <c r="E208" t="s">
        <v>713</v>
      </c>
      <c r="F208" t="s">
        <v>195</v>
      </c>
      <c r="G208" t="s">
        <v>194</v>
      </c>
      <c r="H208">
        <v>13407</v>
      </c>
      <c r="I208">
        <v>6</v>
      </c>
      <c r="J208">
        <v>31</v>
      </c>
      <c r="K208" t="s">
        <v>193</v>
      </c>
      <c r="L208" t="s">
        <v>196</v>
      </c>
    </row>
    <row r="209" spans="1:12">
      <c r="A209" t="s">
        <v>217</v>
      </c>
      <c r="B209" s="16" t="s">
        <v>775</v>
      </c>
      <c r="C209" t="s">
        <v>706</v>
      </c>
      <c r="D209" t="s">
        <v>711</v>
      </c>
      <c r="E209" t="s">
        <v>713</v>
      </c>
      <c r="F209" t="s">
        <v>195</v>
      </c>
      <c r="G209" t="s">
        <v>194</v>
      </c>
      <c r="H209">
        <v>12990</v>
      </c>
      <c r="I209">
        <v>10</v>
      </c>
      <c r="J209">
        <v>23</v>
      </c>
      <c r="K209" t="s">
        <v>193</v>
      </c>
      <c r="L209" t="s">
        <v>196</v>
      </c>
    </row>
    <row r="210" spans="1:12">
      <c r="A210" t="s">
        <v>218</v>
      </c>
      <c r="B210" s="16" t="s">
        <v>775</v>
      </c>
      <c r="C210" t="s">
        <v>706</v>
      </c>
      <c r="D210" t="s">
        <v>710</v>
      </c>
      <c r="E210" t="s">
        <v>713</v>
      </c>
      <c r="F210" t="s">
        <v>193</v>
      </c>
      <c r="G210" t="s">
        <v>194</v>
      </c>
      <c r="H210">
        <v>13301</v>
      </c>
      <c r="I210">
        <v>9</v>
      </c>
      <c r="J210">
        <v>0</v>
      </c>
      <c r="K210" t="s">
        <v>195</v>
      </c>
      <c r="L210" t="s">
        <v>196</v>
      </c>
    </row>
    <row r="211" spans="1:12">
      <c r="A211" t="s">
        <v>219</v>
      </c>
      <c r="B211" s="16" t="s">
        <v>775</v>
      </c>
      <c r="C211" t="s">
        <v>706</v>
      </c>
      <c r="D211" t="s">
        <v>710</v>
      </c>
      <c r="E211" t="s">
        <v>713</v>
      </c>
      <c r="F211" t="s">
        <v>193</v>
      </c>
      <c r="G211" t="s">
        <v>194</v>
      </c>
      <c r="H211">
        <v>11993</v>
      </c>
      <c r="I211">
        <v>5</v>
      </c>
      <c r="J211">
        <v>3</v>
      </c>
      <c r="K211" t="s">
        <v>195</v>
      </c>
      <c r="L211" t="s">
        <v>196</v>
      </c>
    </row>
    <row r="212" spans="1:12">
      <c r="A212" t="s">
        <v>220</v>
      </c>
      <c r="B212" s="16" t="s">
        <v>775</v>
      </c>
      <c r="C212" t="s">
        <v>706</v>
      </c>
      <c r="D212" t="s">
        <v>711</v>
      </c>
      <c r="E212" t="s">
        <v>713</v>
      </c>
      <c r="F212" t="s">
        <v>193</v>
      </c>
      <c r="G212" t="s">
        <v>194</v>
      </c>
      <c r="H212">
        <v>13002</v>
      </c>
      <c r="I212">
        <v>7</v>
      </c>
      <c r="J212">
        <v>28</v>
      </c>
      <c r="K212" t="s">
        <v>195</v>
      </c>
      <c r="L212" t="s">
        <v>196</v>
      </c>
    </row>
    <row r="213" spans="1:12">
      <c r="A213" t="s">
        <v>221</v>
      </c>
      <c r="B213" s="16" t="s">
        <v>775</v>
      </c>
      <c r="C213" t="s">
        <v>706</v>
      </c>
      <c r="D213" t="s">
        <v>711</v>
      </c>
      <c r="E213" t="s">
        <v>713</v>
      </c>
      <c r="F213" t="s">
        <v>193</v>
      </c>
      <c r="G213" t="s">
        <v>194</v>
      </c>
      <c r="H213">
        <v>11243</v>
      </c>
      <c r="I213">
        <v>11</v>
      </c>
      <c r="J213">
        <v>44</v>
      </c>
      <c r="K213" t="s">
        <v>195</v>
      </c>
      <c r="L213" t="s">
        <v>196</v>
      </c>
    </row>
    <row r="214" spans="1:12">
      <c r="A214" t="s">
        <v>222</v>
      </c>
      <c r="B214" s="16" t="s">
        <v>775</v>
      </c>
      <c r="C214" t="s">
        <v>706</v>
      </c>
      <c r="D214" t="s">
        <v>710</v>
      </c>
      <c r="E214" t="s">
        <v>713</v>
      </c>
      <c r="F214" t="s">
        <v>193</v>
      </c>
      <c r="G214" t="s">
        <v>194</v>
      </c>
      <c r="H214">
        <v>10719</v>
      </c>
      <c r="I214">
        <v>6</v>
      </c>
      <c r="J214">
        <v>3</v>
      </c>
      <c r="K214" t="s">
        <v>195</v>
      </c>
      <c r="L214" t="s">
        <v>196</v>
      </c>
    </row>
    <row r="215" spans="1:12">
      <c r="A215" t="s">
        <v>223</v>
      </c>
      <c r="B215" s="16" t="s">
        <v>775</v>
      </c>
      <c r="C215" t="s">
        <v>706</v>
      </c>
      <c r="D215" t="s">
        <v>711</v>
      </c>
      <c r="E215" t="s">
        <v>713</v>
      </c>
      <c r="F215" t="s">
        <v>193</v>
      </c>
      <c r="G215" t="s">
        <v>194</v>
      </c>
      <c r="H215">
        <v>14297</v>
      </c>
      <c r="I215">
        <v>7</v>
      </c>
      <c r="J215">
        <v>37</v>
      </c>
      <c r="K215" t="s">
        <v>195</v>
      </c>
      <c r="L215" t="s">
        <v>196</v>
      </c>
    </row>
    <row r="216" spans="1:12">
      <c r="A216" t="s">
        <v>224</v>
      </c>
      <c r="B216" s="16" t="s">
        <v>775</v>
      </c>
      <c r="C216" t="s">
        <v>706</v>
      </c>
      <c r="D216" t="s">
        <v>711</v>
      </c>
      <c r="E216" t="s">
        <v>713</v>
      </c>
      <c r="F216" t="s">
        <v>193</v>
      </c>
      <c r="G216" t="s">
        <v>194</v>
      </c>
      <c r="H216">
        <v>15006</v>
      </c>
      <c r="I216">
        <v>7</v>
      </c>
      <c r="J216">
        <v>45</v>
      </c>
      <c r="K216" t="s">
        <v>195</v>
      </c>
      <c r="L216" t="s">
        <v>196</v>
      </c>
    </row>
    <row r="217" spans="1:12">
      <c r="A217" t="s">
        <v>225</v>
      </c>
      <c r="B217" s="16" t="s">
        <v>775</v>
      </c>
      <c r="C217" t="s">
        <v>706</v>
      </c>
      <c r="D217" t="s">
        <v>711</v>
      </c>
      <c r="E217" t="s">
        <v>713</v>
      </c>
      <c r="F217" t="s">
        <v>195</v>
      </c>
      <c r="G217" t="s">
        <v>194</v>
      </c>
      <c r="H217">
        <v>9960</v>
      </c>
      <c r="I217">
        <v>8</v>
      </c>
      <c r="J217">
        <v>44</v>
      </c>
      <c r="K217" t="s">
        <v>193</v>
      </c>
      <c r="L217" t="s">
        <v>196</v>
      </c>
    </row>
    <row r="218" spans="1:12">
      <c r="A218" t="s">
        <v>226</v>
      </c>
      <c r="B218" s="16" t="s">
        <v>775</v>
      </c>
      <c r="C218" t="s">
        <v>706</v>
      </c>
      <c r="D218" t="s">
        <v>710</v>
      </c>
      <c r="E218" t="s">
        <v>713</v>
      </c>
      <c r="F218" t="s">
        <v>195</v>
      </c>
      <c r="G218" t="s">
        <v>194</v>
      </c>
      <c r="H218">
        <v>10262</v>
      </c>
      <c r="I218">
        <v>7</v>
      </c>
      <c r="J218">
        <v>3</v>
      </c>
      <c r="K218" t="s">
        <v>193</v>
      </c>
      <c r="L218" t="s">
        <v>196</v>
      </c>
    </row>
    <row r="219" spans="1:12">
      <c r="A219" t="s">
        <v>227</v>
      </c>
      <c r="B219" s="16" t="s">
        <v>775</v>
      </c>
      <c r="C219" t="s">
        <v>706</v>
      </c>
      <c r="D219" t="s">
        <v>710</v>
      </c>
      <c r="E219" t="s">
        <v>713</v>
      </c>
      <c r="F219" t="s">
        <v>195</v>
      </c>
      <c r="G219" t="s">
        <v>194</v>
      </c>
      <c r="H219">
        <v>7456</v>
      </c>
      <c r="I219">
        <v>8</v>
      </c>
      <c r="J219">
        <v>1</v>
      </c>
      <c r="K219" t="s">
        <v>193</v>
      </c>
      <c r="L219" t="s">
        <v>196</v>
      </c>
    </row>
    <row r="220" spans="1:12">
      <c r="A220" t="s">
        <v>228</v>
      </c>
      <c r="B220" s="16" t="s">
        <v>775</v>
      </c>
      <c r="C220" t="s">
        <v>706</v>
      </c>
      <c r="D220" t="s">
        <v>710</v>
      </c>
      <c r="E220" t="s">
        <v>713</v>
      </c>
      <c r="F220" t="s">
        <v>195</v>
      </c>
      <c r="G220" t="s">
        <v>194</v>
      </c>
      <c r="H220">
        <v>14335</v>
      </c>
      <c r="I220">
        <v>10</v>
      </c>
      <c r="J220">
        <v>0</v>
      </c>
      <c r="K220" t="s">
        <v>193</v>
      </c>
      <c r="L220" t="s">
        <v>196</v>
      </c>
    </row>
    <row r="221" spans="1:12">
      <c r="A221" t="s">
        <v>229</v>
      </c>
      <c r="B221" s="16" t="s">
        <v>775</v>
      </c>
      <c r="C221" t="s">
        <v>706</v>
      </c>
      <c r="D221" t="s">
        <v>711</v>
      </c>
      <c r="E221" t="s">
        <v>713</v>
      </c>
      <c r="F221" t="s">
        <v>195</v>
      </c>
      <c r="G221" t="s">
        <v>194</v>
      </c>
      <c r="H221">
        <v>12837</v>
      </c>
      <c r="I221">
        <v>12</v>
      </c>
      <c r="J221">
        <v>10</v>
      </c>
      <c r="K221" t="s">
        <v>193</v>
      </c>
      <c r="L221" t="s">
        <v>196</v>
      </c>
    </row>
    <row r="222" spans="1:12">
      <c r="A222" t="s">
        <v>230</v>
      </c>
      <c r="B222" s="16" t="s">
        <v>775</v>
      </c>
      <c r="C222" t="s">
        <v>706</v>
      </c>
      <c r="D222" t="s">
        <v>711</v>
      </c>
      <c r="E222" t="s">
        <v>713</v>
      </c>
      <c r="F222" t="s">
        <v>195</v>
      </c>
      <c r="G222" t="s">
        <v>194</v>
      </c>
      <c r="H222">
        <v>14841</v>
      </c>
      <c r="I222">
        <v>7</v>
      </c>
      <c r="J222">
        <v>19</v>
      </c>
      <c r="K222" t="s">
        <v>193</v>
      </c>
      <c r="L222" t="s">
        <v>196</v>
      </c>
    </row>
    <row r="223" spans="1:12">
      <c r="A223" t="s">
        <v>231</v>
      </c>
      <c r="B223" s="16" t="s">
        <v>775</v>
      </c>
      <c r="C223" t="s">
        <v>706</v>
      </c>
      <c r="D223" t="s">
        <v>710</v>
      </c>
      <c r="E223" t="s">
        <v>713</v>
      </c>
      <c r="F223" t="s">
        <v>195</v>
      </c>
      <c r="G223" t="s">
        <v>194</v>
      </c>
      <c r="H223">
        <v>12480</v>
      </c>
      <c r="I223">
        <v>9</v>
      </c>
      <c r="J223">
        <v>0</v>
      </c>
      <c r="K223" t="s">
        <v>193</v>
      </c>
      <c r="L223" t="s">
        <v>196</v>
      </c>
    </row>
    <row r="224" spans="1:12">
      <c r="A224" t="s">
        <v>232</v>
      </c>
      <c r="B224" s="16" t="s">
        <v>776</v>
      </c>
      <c r="C224" t="s">
        <v>707</v>
      </c>
      <c r="D224" t="s">
        <v>708</v>
      </c>
      <c r="E224" t="s">
        <v>714</v>
      </c>
      <c r="F224" t="s">
        <v>232</v>
      </c>
      <c r="G224" t="s">
        <v>194</v>
      </c>
      <c r="H224">
        <v>10498</v>
      </c>
      <c r="I224">
        <v>5</v>
      </c>
      <c r="J224">
        <v>44</v>
      </c>
      <c r="K224" t="s">
        <v>233</v>
      </c>
      <c r="L224" t="s">
        <v>196</v>
      </c>
    </row>
    <row r="225" spans="1:12">
      <c r="A225" t="s">
        <v>233</v>
      </c>
      <c r="B225" s="16" t="s">
        <v>776</v>
      </c>
      <c r="C225" t="s">
        <v>707</v>
      </c>
      <c r="D225" t="s">
        <v>709</v>
      </c>
      <c r="E225" t="s">
        <v>714</v>
      </c>
      <c r="F225" t="s">
        <v>233</v>
      </c>
      <c r="G225" t="s">
        <v>194</v>
      </c>
      <c r="H225">
        <v>8405</v>
      </c>
      <c r="I225">
        <v>7</v>
      </c>
      <c r="J225">
        <v>62</v>
      </c>
      <c r="K225" t="s">
        <v>195</v>
      </c>
      <c r="L225" t="s">
        <v>196</v>
      </c>
    </row>
    <row r="226" spans="1:12">
      <c r="A226" t="s">
        <v>234</v>
      </c>
      <c r="B226" s="16" t="s">
        <v>775</v>
      </c>
      <c r="C226" t="s">
        <v>706</v>
      </c>
      <c r="D226" t="s">
        <v>711</v>
      </c>
      <c r="E226" t="s">
        <v>713</v>
      </c>
      <c r="F226" t="s">
        <v>232</v>
      </c>
      <c r="G226" t="s">
        <v>194</v>
      </c>
      <c r="H226">
        <v>15038</v>
      </c>
      <c r="I226">
        <v>9</v>
      </c>
      <c r="J226">
        <v>13</v>
      </c>
      <c r="K226" t="s">
        <v>233</v>
      </c>
      <c r="L226" t="s">
        <v>196</v>
      </c>
    </row>
    <row r="227" spans="1:12">
      <c r="A227" t="s">
        <v>235</v>
      </c>
      <c r="B227" s="16" t="s">
        <v>775</v>
      </c>
      <c r="C227" t="s">
        <v>706</v>
      </c>
      <c r="D227" t="s">
        <v>710</v>
      </c>
      <c r="E227" t="s">
        <v>713</v>
      </c>
      <c r="F227" t="s">
        <v>232</v>
      </c>
      <c r="G227" t="s">
        <v>194</v>
      </c>
      <c r="H227">
        <v>16126</v>
      </c>
      <c r="I227">
        <v>10</v>
      </c>
      <c r="J227">
        <v>2</v>
      </c>
      <c r="K227" t="s">
        <v>233</v>
      </c>
      <c r="L227" t="s">
        <v>196</v>
      </c>
    </row>
    <row r="228" spans="1:12">
      <c r="A228" t="s">
        <v>236</v>
      </c>
      <c r="B228" s="16" t="s">
        <v>775</v>
      </c>
      <c r="C228" t="s">
        <v>706</v>
      </c>
      <c r="D228" t="s">
        <v>710</v>
      </c>
      <c r="E228" t="s">
        <v>713</v>
      </c>
      <c r="F228" t="s">
        <v>232</v>
      </c>
      <c r="G228" t="s">
        <v>194</v>
      </c>
      <c r="H228">
        <v>14677</v>
      </c>
      <c r="I228">
        <v>7</v>
      </c>
      <c r="J228">
        <v>0</v>
      </c>
      <c r="K228" t="s">
        <v>233</v>
      </c>
      <c r="L228" t="s">
        <v>196</v>
      </c>
    </row>
    <row r="229" spans="1:12">
      <c r="A229" t="s">
        <v>237</v>
      </c>
      <c r="B229" s="16" t="s">
        <v>775</v>
      </c>
      <c r="C229" t="s">
        <v>706</v>
      </c>
      <c r="D229" t="s">
        <v>710</v>
      </c>
      <c r="E229" t="s">
        <v>713</v>
      </c>
      <c r="F229" t="s">
        <v>232</v>
      </c>
      <c r="G229" t="s">
        <v>194</v>
      </c>
      <c r="H229">
        <v>9255</v>
      </c>
      <c r="I229">
        <v>6</v>
      </c>
      <c r="J229">
        <v>1</v>
      </c>
      <c r="K229" t="s">
        <v>233</v>
      </c>
      <c r="L229" t="s">
        <v>196</v>
      </c>
    </row>
    <row r="230" spans="1:12">
      <c r="A230" t="s">
        <v>238</v>
      </c>
      <c r="B230" s="16" t="s">
        <v>775</v>
      </c>
      <c r="C230" t="s">
        <v>706</v>
      </c>
      <c r="D230" t="s">
        <v>711</v>
      </c>
      <c r="E230" t="s">
        <v>713</v>
      </c>
      <c r="F230" t="s">
        <v>232</v>
      </c>
      <c r="G230" t="s">
        <v>194</v>
      </c>
      <c r="H230">
        <v>12210</v>
      </c>
      <c r="I230">
        <v>10</v>
      </c>
      <c r="J230">
        <v>46</v>
      </c>
      <c r="K230" t="s">
        <v>233</v>
      </c>
      <c r="L230" t="s">
        <v>196</v>
      </c>
    </row>
    <row r="231" spans="1:12">
      <c r="A231" t="s">
        <v>239</v>
      </c>
      <c r="B231" s="16" t="s">
        <v>775</v>
      </c>
      <c r="C231" t="s">
        <v>706</v>
      </c>
      <c r="D231" t="s">
        <v>711</v>
      </c>
      <c r="E231" t="s">
        <v>713</v>
      </c>
      <c r="F231" t="s">
        <v>232</v>
      </c>
      <c r="G231" t="s">
        <v>194</v>
      </c>
      <c r="H231">
        <v>14188</v>
      </c>
      <c r="I231">
        <v>5</v>
      </c>
      <c r="J231">
        <v>33</v>
      </c>
      <c r="K231" t="s">
        <v>233</v>
      </c>
      <c r="L231" t="s">
        <v>196</v>
      </c>
    </row>
    <row r="232" spans="1:12">
      <c r="A232" t="s">
        <v>240</v>
      </c>
      <c r="B232" s="16" t="s">
        <v>775</v>
      </c>
      <c r="C232" t="s">
        <v>706</v>
      </c>
      <c r="D232" t="s">
        <v>710</v>
      </c>
      <c r="E232" t="s">
        <v>713</v>
      </c>
      <c r="F232" t="s">
        <v>232</v>
      </c>
      <c r="G232" t="s">
        <v>194</v>
      </c>
      <c r="H232">
        <v>12950</v>
      </c>
      <c r="I232">
        <v>7</v>
      </c>
      <c r="J232">
        <v>2</v>
      </c>
      <c r="K232" t="s">
        <v>233</v>
      </c>
      <c r="L232" t="s">
        <v>196</v>
      </c>
    </row>
    <row r="233" spans="1:12">
      <c r="A233" t="s">
        <v>241</v>
      </c>
      <c r="B233" s="16" t="s">
        <v>775</v>
      </c>
      <c r="C233" t="s">
        <v>706</v>
      </c>
      <c r="D233" t="s">
        <v>711</v>
      </c>
      <c r="E233" t="s">
        <v>713</v>
      </c>
      <c r="F233" t="s">
        <v>233</v>
      </c>
      <c r="G233" t="s">
        <v>194</v>
      </c>
      <c r="H233">
        <v>14811</v>
      </c>
      <c r="I233">
        <v>10</v>
      </c>
      <c r="J233">
        <v>24</v>
      </c>
      <c r="K233" t="s">
        <v>195</v>
      </c>
      <c r="L233" t="s">
        <v>196</v>
      </c>
    </row>
    <row r="234" spans="1:12">
      <c r="A234" t="s">
        <v>242</v>
      </c>
      <c r="B234" s="16" t="s">
        <v>775</v>
      </c>
      <c r="C234" t="s">
        <v>706</v>
      </c>
      <c r="D234" t="s">
        <v>710</v>
      </c>
      <c r="E234" t="s">
        <v>713</v>
      </c>
      <c r="F234" t="s">
        <v>233</v>
      </c>
      <c r="G234" t="s">
        <v>194</v>
      </c>
      <c r="H234">
        <v>12630</v>
      </c>
      <c r="I234">
        <v>6</v>
      </c>
      <c r="J234">
        <v>1</v>
      </c>
      <c r="K234" t="s">
        <v>195</v>
      </c>
      <c r="L234" t="s">
        <v>196</v>
      </c>
    </row>
    <row r="235" spans="1:12">
      <c r="A235" t="s">
        <v>243</v>
      </c>
      <c r="B235" s="16" t="s">
        <v>775</v>
      </c>
      <c r="C235" t="s">
        <v>706</v>
      </c>
      <c r="D235" t="s">
        <v>710</v>
      </c>
      <c r="E235" t="s">
        <v>713</v>
      </c>
      <c r="F235" t="s">
        <v>233</v>
      </c>
      <c r="G235" t="s">
        <v>194</v>
      </c>
      <c r="H235">
        <v>14725</v>
      </c>
      <c r="I235">
        <v>8</v>
      </c>
      <c r="J235">
        <v>0</v>
      </c>
      <c r="K235" t="s">
        <v>195</v>
      </c>
      <c r="L235" t="s">
        <v>196</v>
      </c>
    </row>
    <row r="236" spans="1:12">
      <c r="A236" t="s">
        <v>244</v>
      </c>
      <c r="B236" s="16" t="s">
        <v>775</v>
      </c>
      <c r="C236" t="s">
        <v>706</v>
      </c>
      <c r="D236" t="s">
        <v>710</v>
      </c>
      <c r="E236" t="s">
        <v>713</v>
      </c>
      <c r="F236" t="s">
        <v>233</v>
      </c>
      <c r="G236" t="s">
        <v>194</v>
      </c>
      <c r="H236">
        <v>13273</v>
      </c>
      <c r="I236">
        <v>8</v>
      </c>
      <c r="J236">
        <v>3</v>
      </c>
      <c r="K236" t="s">
        <v>195</v>
      </c>
      <c r="L236" t="s">
        <v>196</v>
      </c>
    </row>
    <row r="237" spans="1:12">
      <c r="A237" t="s">
        <v>245</v>
      </c>
      <c r="B237" s="16" t="s">
        <v>775</v>
      </c>
      <c r="C237" t="s">
        <v>706</v>
      </c>
      <c r="D237" t="s">
        <v>710</v>
      </c>
      <c r="E237" t="s">
        <v>713</v>
      </c>
      <c r="F237" t="s">
        <v>233</v>
      </c>
      <c r="G237" t="s">
        <v>194</v>
      </c>
      <c r="H237">
        <v>11743</v>
      </c>
      <c r="I237">
        <v>8</v>
      </c>
      <c r="J237">
        <v>2</v>
      </c>
      <c r="K237" t="s">
        <v>195</v>
      </c>
      <c r="L237" t="s">
        <v>196</v>
      </c>
    </row>
    <row r="238" spans="1:12">
      <c r="A238" t="s">
        <v>246</v>
      </c>
      <c r="B238" s="16" t="s">
        <v>775</v>
      </c>
      <c r="C238" t="s">
        <v>706</v>
      </c>
      <c r="D238" t="s">
        <v>710</v>
      </c>
      <c r="E238" t="s">
        <v>713</v>
      </c>
      <c r="F238" t="s">
        <v>233</v>
      </c>
      <c r="G238" t="s">
        <v>194</v>
      </c>
      <c r="H238">
        <v>11091</v>
      </c>
      <c r="I238">
        <v>5</v>
      </c>
      <c r="J238">
        <v>2</v>
      </c>
      <c r="K238" t="s">
        <v>195</v>
      </c>
      <c r="L238" t="s">
        <v>196</v>
      </c>
    </row>
    <row r="239" spans="1:12">
      <c r="A239" t="s">
        <v>247</v>
      </c>
      <c r="B239" s="16" t="s">
        <v>775</v>
      </c>
      <c r="C239" t="s">
        <v>706</v>
      </c>
      <c r="D239" t="s">
        <v>711</v>
      </c>
      <c r="E239" t="s">
        <v>713</v>
      </c>
      <c r="F239" t="s">
        <v>233</v>
      </c>
      <c r="G239" t="s">
        <v>194</v>
      </c>
      <c r="H239">
        <v>13436</v>
      </c>
      <c r="I239">
        <v>8</v>
      </c>
      <c r="J239">
        <v>28</v>
      </c>
      <c r="K239" t="s">
        <v>195</v>
      </c>
      <c r="L239" t="s">
        <v>196</v>
      </c>
    </row>
    <row r="240" spans="1:12">
      <c r="A240" t="s">
        <v>248</v>
      </c>
      <c r="B240" s="16" t="s">
        <v>776</v>
      </c>
      <c r="C240" t="s">
        <v>707</v>
      </c>
      <c r="D240" t="s">
        <v>709</v>
      </c>
      <c r="E240" t="s">
        <v>714</v>
      </c>
      <c r="F240" t="s">
        <v>248</v>
      </c>
      <c r="G240" t="s">
        <v>194</v>
      </c>
      <c r="H240">
        <v>17127</v>
      </c>
      <c r="I240">
        <v>8</v>
      </c>
      <c r="J240">
        <v>45</v>
      </c>
      <c r="K240" t="s">
        <v>193</v>
      </c>
      <c r="L240" t="s">
        <v>196</v>
      </c>
    </row>
    <row r="241" spans="1:12">
      <c r="A241" t="s">
        <v>249</v>
      </c>
      <c r="B241" s="16" t="s">
        <v>776</v>
      </c>
      <c r="C241" t="s">
        <v>707</v>
      </c>
      <c r="D241" t="s">
        <v>709</v>
      </c>
      <c r="E241" t="s">
        <v>714</v>
      </c>
      <c r="F241" t="s">
        <v>249</v>
      </c>
      <c r="G241" t="s">
        <v>194</v>
      </c>
      <c r="H241">
        <v>10999</v>
      </c>
      <c r="I241">
        <v>5</v>
      </c>
      <c r="J241">
        <v>70</v>
      </c>
      <c r="K241" t="s">
        <v>176</v>
      </c>
      <c r="L241" t="s">
        <v>196</v>
      </c>
    </row>
    <row r="242" spans="1:12">
      <c r="A242" t="s">
        <v>250</v>
      </c>
      <c r="B242" s="16" t="s">
        <v>775</v>
      </c>
      <c r="C242" t="s">
        <v>706</v>
      </c>
      <c r="D242" t="s">
        <v>710</v>
      </c>
      <c r="E242" t="s">
        <v>713</v>
      </c>
      <c r="F242" t="s">
        <v>248</v>
      </c>
      <c r="G242" t="s">
        <v>194</v>
      </c>
      <c r="H242">
        <v>14391</v>
      </c>
      <c r="I242">
        <v>7</v>
      </c>
      <c r="J242">
        <v>0</v>
      </c>
      <c r="K242" t="s">
        <v>193</v>
      </c>
      <c r="L242" t="s">
        <v>196</v>
      </c>
    </row>
    <row r="243" spans="1:12">
      <c r="A243" t="s">
        <v>251</v>
      </c>
      <c r="B243" s="16" t="s">
        <v>775</v>
      </c>
      <c r="C243" t="s">
        <v>706</v>
      </c>
      <c r="D243" t="s">
        <v>711</v>
      </c>
      <c r="E243" t="s">
        <v>713</v>
      </c>
      <c r="F243" t="s">
        <v>248</v>
      </c>
      <c r="G243" t="s">
        <v>194</v>
      </c>
      <c r="H243">
        <v>12010</v>
      </c>
      <c r="I243">
        <v>9</v>
      </c>
      <c r="J243">
        <v>31</v>
      </c>
      <c r="K243" t="s">
        <v>193</v>
      </c>
      <c r="L243" t="s">
        <v>196</v>
      </c>
    </row>
    <row r="244" spans="1:12">
      <c r="A244" t="s">
        <v>252</v>
      </c>
      <c r="B244" s="16" t="s">
        <v>775</v>
      </c>
      <c r="C244" t="s">
        <v>706</v>
      </c>
      <c r="D244" t="s">
        <v>710</v>
      </c>
      <c r="E244" t="s">
        <v>713</v>
      </c>
      <c r="F244" t="s">
        <v>248</v>
      </c>
      <c r="G244" t="s">
        <v>194</v>
      </c>
      <c r="H244">
        <v>11804</v>
      </c>
      <c r="I244">
        <v>6</v>
      </c>
      <c r="J244">
        <v>0</v>
      </c>
      <c r="K244" t="s">
        <v>193</v>
      </c>
      <c r="L244" t="s">
        <v>196</v>
      </c>
    </row>
    <row r="245" spans="1:12">
      <c r="A245" t="s">
        <v>253</v>
      </c>
      <c r="B245" s="16" t="s">
        <v>775</v>
      </c>
      <c r="C245" t="s">
        <v>706</v>
      </c>
      <c r="D245" t="s">
        <v>711</v>
      </c>
      <c r="E245" t="s">
        <v>713</v>
      </c>
      <c r="F245" t="s">
        <v>248</v>
      </c>
      <c r="G245" t="s">
        <v>194</v>
      </c>
      <c r="H245">
        <v>13438</v>
      </c>
      <c r="I245">
        <v>6</v>
      </c>
      <c r="J245">
        <v>48</v>
      </c>
      <c r="K245" t="s">
        <v>193</v>
      </c>
      <c r="L245" t="s">
        <v>196</v>
      </c>
    </row>
    <row r="246" spans="1:12">
      <c r="A246" t="s">
        <v>254</v>
      </c>
      <c r="B246" s="16" t="s">
        <v>775</v>
      </c>
      <c r="C246" t="s">
        <v>706</v>
      </c>
      <c r="D246" t="s">
        <v>711</v>
      </c>
      <c r="E246" t="s">
        <v>713</v>
      </c>
      <c r="F246" t="s">
        <v>248</v>
      </c>
      <c r="G246" t="s">
        <v>194</v>
      </c>
      <c r="H246">
        <v>12987</v>
      </c>
      <c r="I246">
        <v>9</v>
      </c>
      <c r="J246">
        <v>29</v>
      </c>
      <c r="K246" t="s">
        <v>193</v>
      </c>
      <c r="L246" t="s">
        <v>196</v>
      </c>
    </row>
    <row r="247" spans="1:12">
      <c r="A247" t="s">
        <v>255</v>
      </c>
      <c r="B247" s="16" t="s">
        <v>775</v>
      </c>
      <c r="C247" t="s">
        <v>706</v>
      </c>
      <c r="D247" t="s">
        <v>710</v>
      </c>
      <c r="E247" t="s">
        <v>713</v>
      </c>
      <c r="F247" t="s">
        <v>248</v>
      </c>
      <c r="G247" t="s">
        <v>194</v>
      </c>
      <c r="H247">
        <v>11025</v>
      </c>
      <c r="I247">
        <v>4</v>
      </c>
      <c r="J247">
        <v>1</v>
      </c>
      <c r="K247" t="s">
        <v>193</v>
      </c>
      <c r="L247" t="s">
        <v>196</v>
      </c>
    </row>
    <row r="248" spans="1:12">
      <c r="A248" t="s">
        <v>256</v>
      </c>
      <c r="B248" s="16" t="s">
        <v>775</v>
      </c>
      <c r="C248" t="s">
        <v>706</v>
      </c>
      <c r="D248" t="s">
        <v>710</v>
      </c>
      <c r="E248" t="s">
        <v>713</v>
      </c>
      <c r="F248" t="s">
        <v>248</v>
      </c>
      <c r="G248" t="s">
        <v>194</v>
      </c>
      <c r="H248">
        <v>10330</v>
      </c>
      <c r="I248">
        <v>9</v>
      </c>
      <c r="J248">
        <v>3</v>
      </c>
      <c r="K248" t="s">
        <v>193</v>
      </c>
      <c r="L248" t="s">
        <v>196</v>
      </c>
    </row>
    <row r="249" spans="1:12">
      <c r="A249" t="s">
        <v>257</v>
      </c>
      <c r="B249" s="16" t="s">
        <v>775</v>
      </c>
      <c r="C249" t="s">
        <v>706</v>
      </c>
      <c r="D249" t="s">
        <v>711</v>
      </c>
      <c r="E249" t="s">
        <v>713</v>
      </c>
      <c r="F249" t="s">
        <v>249</v>
      </c>
      <c r="G249" t="s">
        <v>194</v>
      </c>
      <c r="H249">
        <v>15972</v>
      </c>
      <c r="I249">
        <v>6</v>
      </c>
      <c r="J249">
        <v>32</v>
      </c>
      <c r="K249" t="s">
        <v>176</v>
      </c>
      <c r="L249" t="s">
        <v>196</v>
      </c>
    </row>
    <row r="250" spans="1:12">
      <c r="A250" t="s">
        <v>258</v>
      </c>
      <c r="B250" s="16" t="s">
        <v>775</v>
      </c>
      <c r="C250" t="s">
        <v>706</v>
      </c>
      <c r="D250" t="s">
        <v>710</v>
      </c>
      <c r="E250" t="s">
        <v>713</v>
      </c>
      <c r="F250" t="s">
        <v>249</v>
      </c>
      <c r="G250" t="s">
        <v>194</v>
      </c>
      <c r="H250">
        <v>12212</v>
      </c>
      <c r="I250">
        <v>5</v>
      </c>
      <c r="J250">
        <v>2</v>
      </c>
      <c r="K250" t="s">
        <v>176</v>
      </c>
      <c r="L250" t="s">
        <v>196</v>
      </c>
    </row>
    <row r="251" spans="1:12">
      <c r="A251" t="s">
        <v>259</v>
      </c>
      <c r="B251" s="16" t="s">
        <v>775</v>
      </c>
      <c r="C251" t="s">
        <v>706</v>
      </c>
      <c r="D251" t="s">
        <v>710</v>
      </c>
      <c r="E251" t="s">
        <v>713</v>
      </c>
      <c r="F251" t="s">
        <v>249</v>
      </c>
      <c r="G251" t="s">
        <v>194</v>
      </c>
      <c r="H251">
        <v>8909</v>
      </c>
      <c r="I251">
        <v>9</v>
      </c>
      <c r="J251">
        <v>3</v>
      </c>
      <c r="K251" t="s">
        <v>176</v>
      </c>
      <c r="L251" t="s">
        <v>196</v>
      </c>
    </row>
    <row r="252" spans="1:12">
      <c r="A252" t="s">
        <v>260</v>
      </c>
      <c r="B252" s="16" t="s">
        <v>775</v>
      </c>
      <c r="C252" t="s">
        <v>706</v>
      </c>
      <c r="D252" t="s">
        <v>710</v>
      </c>
      <c r="E252" t="s">
        <v>713</v>
      </c>
      <c r="F252" t="s">
        <v>249</v>
      </c>
      <c r="G252" t="s">
        <v>194</v>
      </c>
      <c r="H252">
        <v>12935</v>
      </c>
      <c r="I252">
        <v>8</v>
      </c>
      <c r="J252">
        <v>1</v>
      </c>
      <c r="K252" t="s">
        <v>176</v>
      </c>
      <c r="L252" t="s">
        <v>196</v>
      </c>
    </row>
    <row r="253" spans="1:12">
      <c r="A253" t="s">
        <v>261</v>
      </c>
      <c r="B253" s="16" t="s">
        <v>775</v>
      </c>
      <c r="C253" t="s">
        <v>706</v>
      </c>
      <c r="D253" t="s">
        <v>711</v>
      </c>
      <c r="E253" t="s">
        <v>713</v>
      </c>
      <c r="F253" t="s">
        <v>249</v>
      </c>
      <c r="G253" t="s">
        <v>194</v>
      </c>
      <c r="H253">
        <v>10572</v>
      </c>
      <c r="I253">
        <v>5</v>
      </c>
      <c r="J253">
        <v>27</v>
      </c>
      <c r="K253" t="s">
        <v>176</v>
      </c>
      <c r="L253" t="s">
        <v>196</v>
      </c>
    </row>
    <row r="254" spans="1:12">
      <c r="A254" t="s">
        <v>262</v>
      </c>
      <c r="B254" s="16" t="s">
        <v>775</v>
      </c>
      <c r="C254" t="s">
        <v>706</v>
      </c>
      <c r="D254" t="s">
        <v>710</v>
      </c>
      <c r="E254" t="s">
        <v>713</v>
      </c>
      <c r="F254" t="s">
        <v>249</v>
      </c>
      <c r="G254" t="s">
        <v>194</v>
      </c>
      <c r="H254">
        <v>13046</v>
      </c>
      <c r="I254">
        <v>11</v>
      </c>
      <c r="J254">
        <v>1</v>
      </c>
      <c r="K254" t="s">
        <v>176</v>
      </c>
      <c r="L254" t="s">
        <v>196</v>
      </c>
    </row>
    <row r="255" spans="1:12">
      <c r="A255" t="s">
        <v>263</v>
      </c>
      <c r="B255" s="16" t="s">
        <v>775</v>
      </c>
      <c r="C255" t="s">
        <v>706</v>
      </c>
      <c r="D255" t="s">
        <v>710</v>
      </c>
      <c r="E255" t="s">
        <v>713</v>
      </c>
      <c r="F255" t="s">
        <v>249</v>
      </c>
      <c r="G255" t="s">
        <v>194</v>
      </c>
      <c r="H255">
        <v>14380</v>
      </c>
      <c r="I255">
        <v>8</v>
      </c>
      <c r="J255">
        <v>0</v>
      </c>
      <c r="K255" t="s">
        <v>176</v>
      </c>
      <c r="L255" t="s">
        <v>196</v>
      </c>
    </row>
    <row r="256" spans="1:12">
      <c r="A256" t="s">
        <v>264</v>
      </c>
      <c r="B256" s="16" t="s">
        <v>776</v>
      </c>
      <c r="C256" t="s">
        <v>707</v>
      </c>
      <c r="D256" t="s">
        <v>711</v>
      </c>
      <c r="E256" t="s">
        <v>714</v>
      </c>
      <c r="F256" t="s">
        <v>264</v>
      </c>
      <c r="G256" t="s">
        <v>11</v>
      </c>
      <c r="H256">
        <v>12360</v>
      </c>
      <c r="I256">
        <v>8</v>
      </c>
      <c r="J256">
        <v>43</v>
      </c>
      <c r="K256" t="s">
        <v>53</v>
      </c>
      <c r="L256" t="s">
        <v>120</v>
      </c>
    </row>
    <row r="257" spans="1:12">
      <c r="A257" t="s">
        <v>265</v>
      </c>
      <c r="B257" s="16" t="s">
        <v>776</v>
      </c>
      <c r="C257" t="s">
        <v>707</v>
      </c>
      <c r="D257" t="s">
        <v>709</v>
      </c>
      <c r="E257" t="s">
        <v>714</v>
      </c>
      <c r="F257" t="s">
        <v>265</v>
      </c>
      <c r="G257" t="s">
        <v>120</v>
      </c>
      <c r="H257">
        <v>9298</v>
      </c>
      <c r="I257">
        <v>8</v>
      </c>
      <c r="J257">
        <v>62</v>
      </c>
      <c r="K257" t="s">
        <v>77</v>
      </c>
      <c r="L257" t="s">
        <v>121</v>
      </c>
    </row>
    <row r="258" spans="1:12">
      <c r="A258" t="s">
        <v>266</v>
      </c>
      <c r="B258" s="16" t="s">
        <v>775</v>
      </c>
      <c r="C258" t="s">
        <v>706</v>
      </c>
      <c r="D258" t="s">
        <v>710</v>
      </c>
      <c r="E258" t="s">
        <v>713</v>
      </c>
      <c r="F258" t="s">
        <v>264</v>
      </c>
      <c r="G258" t="s">
        <v>11</v>
      </c>
      <c r="H258">
        <v>11993</v>
      </c>
      <c r="I258">
        <v>9</v>
      </c>
      <c r="J258">
        <v>0</v>
      </c>
      <c r="K258" t="s">
        <v>53</v>
      </c>
      <c r="L258" t="s">
        <v>120</v>
      </c>
    </row>
    <row r="259" spans="1:12">
      <c r="A259" t="s">
        <v>267</v>
      </c>
      <c r="B259" s="16" t="s">
        <v>775</v>
      </c>
      <c r="C259" t="s">
        <v>706</v>
      </c>
      <c r="D259" t="s">
        <v>710</v>
      </c>
      <c r="E259" t="s">
        <v>713</v>
      </c>
      <c r="F259" t="s">
        <v>264</v>
      </c>
      <c r="G259" t="s">
        <v>11</v>
      </c>
      <c r="H259">
        <v>11432</v>
      </c>
      <c r="I259">
        <v>7</v>
      </c>
      <c r="J259">
        <v>2</v>
      </c>
      <c r="K259" t="s">
        <v>53</v>
      </c>
      <c r="L259" t="s">
        <v>120</v>
      </c>
    </row>
    <row r="260" spans="1:12">
      <c r="A260" t="s">
        <v>268</v>
      </c>
      <c r="B260" s="16" t="s">
        <v>775</v>
      </c>
      <c r="C260" t="s">
        <v>706</v>
      </c>
      <c r="D260" t="s">
        <v>710</v>
      </c>
      <c r="E260" t="s">
        <v>713</v>
      </c>
      <c r="F260" t="s">
        <v>264</v>
      </c>
      <c r="G260" t="s">
        <v>11</v>
      </c>
      <c r="H260">
        <v>11770</v>
      </c>
      <c r="I260">
        <v>4</v>
      </c>
      <c r="J260">
        <v>0</v>
      </c>
      <c r="K260" t="s">
        <v>53</v>
      </c>
      <c r="L260" t="s">
        <v>120</v>
      </c>
    </row>
    <row r="261" spans="1:12">
      <c r="A261" t="s">
        <v>269</v>
      </c>
      <c r="B261" s="16" t="s">
        <v>775</v>
      </c>
      <c r="C261" t="s">
        <v>706</v>
      </c>
      <c r="D261" t="s">
        <v>711</v>
      </c>
      <c r="E261" t="s">
        <v>713</v>
      </c>
      <c r="F261" t="s">
        <v>265</v>
      </c>
      <c r="G261" t="s">
        <v>120</v>
      </c>
      <c r="H261">
        <v>11473</v>
      </c>
      <c r="I261">
        <v>10</v>
      </c>
      <c r="J261">
        <v>12</v>
      </c>
      <c r="K261" t="s">
        <v>77</v>
      </c>
      <c r="L261" t="s">
        <v>121</v>
      </c>
    </row>
    <row r="262" spans="1:12">
      <c r="A262" t="s">
        <v>270</v>
      </c>
      <c r="B262" s="16" t="s">
        <v>775</v>
      </c>
      <c r="C262" t="s">
        <v>706</v>
      </c>
      <c r="D262" t="s">
        <v>711</v>
      </c>
      <c r="E262" t="s">
        <v>713</v>
      </c>
      <c r="F262" t="s">
        <v>265</v>
      </c>
      <c r="G262" t="s">
        <v>120</v>
      </c>
      <c r="H262">
        <v>13053</v>
      </c>
      <c r="I262">
        <v>7</v>
      </c>
      <c r="J262">
        <v>25</v>
      </c>
      <c r="K262" t="s">
        <v>77</v>
      </c>
      <c r="L262" t="s">
        <v>121</v>
      </c>
    </row>
    <row r="263" spans="1:12">
      <c r="A263" t="s">
        <v>271</v>
      </c>
      <c r="B263" s="16" t="s">
        <v>775</v>
      </c>
      <c r="C263" t="s">
        <v>706</v>
      </c>
      <c r="D263" t="s">
        <v>710</v>
      </c>
      <c r="E263" t="s">
        <v>713</v>
      </c>
      <c r="F263" t="s">
        <v>265</v>
      </c>
      <c r="G263" t="s">
        <v>120</v>
      </c>
      <c r="H263">
        <v>12904</v>
      </c>
      <c r="I263">
        <v>10</v>
      </c>
      <c r="J263">
        <v>2</v>
      </c>
      <c r="K263" t="s">
        <v>77</v>
      </c>
      <c r="L263" t="s">
        <v>121</v>
      </c>
    </row>
    <row r="264" spans="1:12">
      <c r="A264" t="s">
        <v>272</v>
      </c>
      <c r="B264" s="16" t="s">
        <v>775</v>
      </c>
      <c r="C264" t="s">
        <v>706</v>
      </c>
      <c r="D264" t="s">
        <v>710</v>
      </c>
      <c r="E264" t="s">
        <v>713</v>
      </c>
      <c r="F264" t="s">
        <v>265</v>
      </c>
      <c r="G264" t="s">
        <v>120</v>
      </c>
      <c r="H264">
        <v>11303</v>
      </c>
      <c r="I264">
        <v>8</v>
      </c>
      <c r="J264">
        <v>2</v>
      </c>
      <c r="K264" t="s">
        <v>77</v>
      </c>
      <c r="L264" t="s">
        <v>121</v>
      </c>
    </row>
    <row r="265" spans="1:12">
      <c r="A265" t="s">
        <v>273</v>
      </c>
      <c r="B265" s="16" t="s">
        <v>775</v>
      </c>
      <c r="C265" t="s">
        <v>706</v>
      </c>
      <c r="D265" t="s">
        <v>711</v>
      </c>
      <c r="E265" t="s">
        <v>713</v>
      </c>
      <c r="F265" t="s">
        <v>265</v>
      </c>
      <c r="G265" t="s">
        <v>120</v>
      </c>
      <c r="H265">
        <v>10899</v>
      </c>
      <c r="I265">
        <v>7</v>
      </c>
      <c r="J265">
        <v>24</v>
      </c>
      <c r="K265" t="s">
        <v>77</v>
      </c>
      <c r="L265" t="s">
        <v>121</v>
      </c>
    </row>
    <row r="266" spans="1:12">
      <c r="A266" t="s">
        <v>274</v>
      </c>
      <c r="B266" s="16" t="s">
        <v>776</v>
      </c>
      <c r="C266" t="s">
        <v>707</v>
      </c>
      <c r="D266" t="s">
        <v>708</v>
      </c>
      <c r="E266" t="s">
        <v>714</v>
      </c>
      <c r="F266" t="s">
        <v>274</v>
      </c>
      <c r="G266" t="s">
        <v>11</v>
      </c>
      <c r="H266">
        <v>12190</v>
      </c>
      <c r="I266">
        <v>4</v>
      </c>
      <c r="J266">
        <v>97</v>
      </c>
      <c r="K266" t="s">
        <v>53</v>
      </c>
      <c r="L266" t="s">
        <v>10</v>
      </c>
    </row>
    <row r="267" spans="1:12">
      <c r="A267" t="s">
        <v>275</v>
      </c>
      <c r="B267" s="16" t="s">
        <v>776</v>
      </c>
      <c r="C267" t="s">
        <v>707</v>
      </c>
      <c r="D267" t="s">
        <v>711</v>
      </c>
      <c r="E267" t="s">
        <v>714</v>
      </c>
      <c r="F267" t="s">
        <v>275</v>
      </c>
      <c r="G267" t="s">
        <v>120</v>
      </c>
      <c r="H267">
        <v>11239</v>
      </c>
      <c r="I267">
        <v>9</v>
      </c>
      <c r="J267">
        <v>44</v>
      </c>
      <c r="K267" t="s">
        <v>274</v>
      </c>
      <c r="L267" t="s">
        <v>358</v>
      </c>
    </row>
    <row r="268" spans="1:12">
      <c r="A268" t="s">
        <v>276</v>
      </c>
      <c r="B268" s="16" t="s">
        <v>775</v>
      </c>
      <c r="C268" t="s">
        <v>706</v>
      </c>
      <c r="D268" t="s">
        <v>711</v>
      </c>
      <c r="E268" t="s">
        <v>713</v>
      </c>
      <c r="F268" t="s">
        <v>274</v>
      </c>
      <c r="G268" t="s">
        <v>11</v>
      </c>
      <c r="H268">
        <v>11109</v>
      </c>
      <c r="I268">
        <v>7</v>
      </c>
      <c r="J268">
        <v>45</v>
      </c>
      <c r="K268" t="s">
        <v>53</v>
      </c>
      <c r="L268" t="s">
        <v>10</v>
      </c>
    </row>
    <row r="269" spans="1:12">
      <c r="A269" t="s">
        <v>277</v>
      </c>
      <c r="B269" s="16" t="s">
        <v>775</v>
      </c>
      <c r="C269" t="s">
        <v>706</v>
      </c>
      <c r="D269" t="s">
        <v>711</v>
      </c>
      <c r="E269" t="s">
        <v>713</v>
      </c>
      <c r="F269" t="s">
        <v>274</v>
      </c>
      <c r="G269" t="s">
        <v>11</v>
      </c>
      <c r="H269">
        <v>14426</v>
      </c>
      <c r="I269">
        <v>9</v>
      </c>
      <c r="J269">
        <v>40</v>
      </c>
      <c r="K269" t="s">
        <v>53</v>
      </c>
      <c r="L269" t="s">
        <v>10</v>
      </c>
    </row>
    <row r="270" spans="1:12">
      <c r="A270" t="s">
        <v>278</v>
      </c>
      <c r="B270" s="16" t="s">
        <v>775</v>
      </c>
      <c r="C270" t="s">
        <v>706</v>
      </c>
      <c r="D270" t="s">
        <v>711</v>
      </c>
      <c r="E270" t="s">
        <v>713</v>
      </c>
      <c r="F270" t="s">
        <v>274</v>
      </c>
      <c r="G270" t="s">
        <v>11</v>
      </c>
      <c r="H270">
        <v>11923</v>
      </c>
      <c r="I270">
        <v>7</v>
      </c>
      <c r="J270">
        <v>35</v>
      </c>
      <c r="K270" t="s">
        <v>53</v>
      </c>
      <c r="L270" t="s">
        <v>10</v>
      </c>
    </row>
    <row r="271" spans="1:12">
      <c r="A271" t="s">
        <v>279</v>
      </c>
      <c r="B271" s="16" t="s">
        <v>775</v>
      </c>
      <c r="C271" t="s">
        <v>706</v>
      </c>
      <c r="D271" t="s">
        <v>710</v>
      </c>
      <c r="E271" t="s">
        <v>713</v>
      </c>
      <c r="F271" t="s">
        <v>275</v>
      </c>
      <c r="G271" t="s">
        <v>120</v>
      </c>
      <c r="H271">
        <v>14500</v>
      </c>
      <c r="I271">
        <v>9</v>
      </c>
      <c r="J271">
        <v>2</v>
      </c>
      <c r="K271" t="s">
        <v>274</v>
      </c>
      <c r="L271" t="s">
        <v>358</v>
      </c>
    </row>
    <row r="272" spans="1:12">
      <c r="A272" t="s">
        <v>280</v>
      </c>
      <c r="B272" s="16" t="s">
        <v>775</v>
      </c>
      <c r="C272" t="s">
        <v>706</v>
      </c>
      <c r="D272" t="s">
        <v>711</v>
      </c>
      <c r="E272" t="s">
        <v>713</v>
      </c>
      <c r="F272" t="s">
        <v>275</v>
      </c>
      <c r="G272" t="s">
        <v>120</v>
      </c>
      <c r="H272">
        <v>12069</v>
      </c>
      <c r="I272">
        <v>5</v>
      </c>
      <c r="J272">
        <v>22</v>
      </c>
      <c r="K272" t="s">
        <v>274</v>
      </c>
      <c r="L272" t="s">
        <v>358</v>
      </c>
    </row>
    <row r="273" spans="1:12">
      <c r="A273" t="s">
        <v>281</v>
      </c>
      <c r="B273" s="16" t="s">
        <v>775</v>
      </c>
      <c r="C273" t="s">
        <v>706</v>
      </c>
      <c r="D273" t="s">
        <v>710</v>
      </c>
      <c r="E273" t="s">
        <v>713</v>
      </c>
      <c r="F273" t="s">
        <v>275</v>
      </c>
      <c r="G273" t="s">
        <v>120</v>
      </c>
      <c r="H273">
        <v>15567</v>
      </c>
      <c r="I273">
        <v>6</v>
      </c>
      <c r="J273">
        <v>3</v>
      </c>
      <c r="K273" t="s">
        <v>274</v>
      </c>
      <c r="L273" t="s">
        <v>358</v>
      </c>
    </row>
    <row r="274" spans="1:12">
      <c r="A274" t="s">
        <v>282</v>
      </c>
      <c r="B274" s="16" t="s">
        <v>775</v>
      </c>
      <c r="C274" t="s">
        <v>706</v>
      </c>
      <c r="D274" t="s">
        <v>711</v>
      </c>
      <c r="E274" t="s">
        <v>713</v>
      </c>
      <c r="F274" t="s">
        <v>275</v>
      </c>
      <c r="G274" t="s">
        <v>120</v>
      </c>
      <c r="H274">
        <v>12151</v>
      </c>
      <c r="I274">
        <v>5</v>
      </c>
      <c r="J274">
        <v>34</v>
      </c>
      <c r="K274" t="s">
        <v>274</v>
      </c>
      <c r="L274" t="s">
        <v>358</v>
      </c>
    </row>
    <row r="275" spans="1:12">
      <c r="A275" t="s">
        <v>283</v>
      </c>
      <c r="B275" s="16" t="s">
        <v>775</v>
      </c>
      <c r="C275" t="s">
        <v>706</v>
      </c>
      <c r="D275" t="s">
        <v>711</v>
      </c>
      <c r="E275" t="s">
        <v>713</v>
      </c>
      <c r="F275" t="s">
        <v>275</v>
      </c>
      <c r="G275" t="s">
        <v>120</v>
      </c>
      <c r="H275">
        <v>12268</v>
      </c>
      <c r="I275">
        <v>8</v>
      </c>
      <c r="J275">
        <v>19</v>
      </c>
      <c r="K275" t="s">
        <v>274</v>
      </c>
      <c r="L275" t="s">
        <v>358</v>
      </c>
    </row>
    <row r="276" spans="1:12">
      <c r="A276" t="s">
        <v>284</v>
      </c>
      <c r="B276" s="16" t="s">
        <v>776</v>
      </c>
      <c r="C276" t="s">
        <v>707</v>
      </c>
      <c r="D276" t="s">
        <v>708</v>
      </c>
      <c r="E276" t="s">
        <v>714</v>
      </c>
      <c r="F276" t="s">
        <v>284</v>
      </c>
      <c r="G276" t="s">
        <v>120</v>
      </c>
      <c r="H276">
        <v>10607</v>
      </c>
      <c r="I276">
        <v>7</v>
      </c>
      <c r="J276">
        <v>136</v>
      </c>
      <c r="K276" t="s">
        <v>79</v>
      </c>
      <c r="L276" t="s">
        <v>121</v>
      </c>
    </row>
    <row r="277" spans="1:12">
      <c r="A277" t="s">
        <v>285</v>
      </c>
      <c r="B277" s="16" t="s">
        <v>776</v>
      </c>
      <c r="C277" t="s">
        <v>707</v>
      </c>
      <c r="D277" t="s">
        <v>708</v>
      </c>
      <c r="E277" t="s">
        <v>714</v>
      </c>
      <c r="F277" t="s">
        <v>285</v>
      </c>
      <c r="G277" t="s">
        <v>120</v>
      </c>
      <c r="H277">
        <v>7998</v>
      </c>
      <c r="I277">
        <v>5</v>
      </c>
      <c r="J277">
        <v>103</v>
      </c>
      <c r="K277" t="s">
        <v>284</v>
      </c>
      <c r="L277" t="s">
        <v>121</v>
      </c>
    </row>
    <row r="278" spans="1:12">
      <c r="A278" t="s">
        <v>286</v>
      </c>
      <c r="B278" s="16" t="s">
        <v>775</v>
      </c>
      <c r="C278" t="s">
        <v>706</v>
      </c>
      <c r="D278" t="s">
        <v>711</v>
      </c>
      <c r="E278" t="s">
        <v>713</v>
      </c>
      <c r="F278" t="s">
        <v>284</v>
      </c>
      <c r="G278" t="s">
        <v>120</v>
      </c>
      <c r="H278">
        <v>8289</v>
      </c>
      <c r="I278">
        <v>10</v>
      </c>
      <c r="J278">
        <v>36</v>
      </c>
      <c r="K278" t="s">
        <v>79</v>
      </c>
      <c r="L278" t="s">
        <v>121</v>
      </c>
    </row>
    <row r="279" spans="1:12">
      <c r="A279" t="s">
        <v>287</v>
      </c>
      <c r="B279" s="16" t="s">
        <v>775</v>
      </c>
      <c r="C279" t="s">
        <v>706</v>
      </c>
      <c r="D279" t="s">
        <v>710</v>
      </c>
      <c r="E279" t="s">
        <v>713</v>
      </c>
      <c r="F279" t="s">
        <v>284</v>
      </c>
      <c r="G279" t="s">
        <v>120</v>
      </c>
      <c r="H279">
        <v>14300</v>
      </c>
      <c r="I279">
        <v>7</v>
      </c>
      <c r="J279">
        <v>2</v>
      </c>
      <c r="K279" t="s">
        <v>79</v>
      </c>
      <c r="L279" t="s">
        <v>121</v>
      </c>
    </row>
    <row r="280" spans="1:12">
      <c r="A280" t="s">
        <v>288</v>
      </c>
      <c r="B280" s="16" t="s">
        <v>775</v>
      </c>
      <c r="C280" t="s">
        <v>706</v>
      </c>
      <c r="D280" t="s">
        <v>711</v>
      </c>
      <c r="E280" t="s">
        <v>713</v>
      </c>
      <c r="F280" t="s">
        <v>284</v>
      </c>
      <c r="G280" t="s">
        <v>120</v>
      </c>
      <c r="H280">
        <v>16649</v>
      </c>
      <c r="I280">
        <v>6</v>
      </c>
      <c r="J280">
        <v>38</v>
      </c>
      <c r="K280" t="s">
        <v>79</v>
      </c>
      <c r="L280" t="s">
        <v>121</v>
      </c>
    </row>
    <row r="281" spans="1:12">
      <c r="A281" t="s">
        <v>289</v>
      </c>
      <c r="B281" s="16" t="s">
        <v>775</v>
      </c>
      <c r="C281" t="s">
        <v>706</v>
      </c>
      <c r="D281" t="s">
        <v>711</v>
      </c>
      <c r="E281" t="s">
        <v>713</v>
      </c>
      <c r="F281" t="s">
        <v>285</v>
      </c>
      <c r="G281" t="s">
        <v>120</v>
      </c>
      <c r="H281">
        <v>11639</v>
      </c>
      <c r="I281">
        <v>5</v>
      </c>
      <c r="J281">
        <v>27</v>
      </c>
      <c r="K281" t="s">
        <v>284</v>
      </c>
      <c r="L281" t="s">
        <v>121</v>
      </c>
    </row>
    <row r="282" spans="1:12">
      <c r="A282" t="s">
        <v>290</v>
      </c>
      <c r="B282" s="16" t="s">
        <v>775</v>
      </c>
      <c r="C282" t="s">
        <v>706</v>
      </c>
      <c r="D282" t="s">
        <v>710</v>
      </c>
      <c r="E282" t="s">
        <v>713</v>
      </c>
      <c r="F282" t="s">
        <v>285</v>
      </c>
      <c r="G282" t="s">
        <v>120</v>
      </c>
      <c r="H282">
        <v>10488</v>
      </c>
      <c r="I282">
        <v>8</v>
      </c>
      <c r="J282">
        <v>3</v>
      </c>
      <c r="K282" t="s">
        <v>284</v>
      </c>
      <c r="L282" t="s">
        <v>121</v>
      </c>
    </row>
    <row r="283" spans="1:12">
      <c r="A283" t="s">
        <v>291</v>
      </c>
      <c r="B283" s="16" t="s">
        <v>775</v>
      </c>
      <c r="C283" t="s">
        <v>706</v>
      </c>
      <c r="D283" t="s">
        <v>711</v>
      </c>
      <c r="E283" t="s">
        <v>713</v>
      </c>
      <c r="F283" t="s">
        <v>285</v>
      </c>
      <c r="G283" t="s">
        <v>120</v>
      </c>
      <c r="H283">
        <v>12262</v>
      </c>
      <c r="I283">
        <v>9</v>
      </c>
      <c r="J283">
        <v>45</v>
      </c>
      <c r="K283" t="s">
        <v>284</v>
      </c>
      <c r="L283" t="s">
        <v>121</v>
      </c>
    </row>
    <row r="284" spans="1:12">
      <c r="A284" t="s">
        <v>292</v>
      </c>
      <c r="B284" s="16" t="s">
        <v>775</v>
      </c>
      <c r="C284" t="s">
        <v>706</v>
      </c>
      <c r="D284" t="s">
        <v>710</v>
      </c>
      <c r="E284" t="s">
        <v>713</v>
      </c>
      <c r="F284" t="s">
        <v>285</v>
      </c>
      <c r="G284" t="s">
        <v>120</v>
      </c>
      <c r="H284">
        <v>9993</v>
      </c>
      <c r="I284">
        <v>9</v>
      </c>
      <c r="J284">
        <v>1</v>
      </c>
      <c r="K284" t="s">
        <v>284</v>
      </c>
      <c r="L284" t="s">
        <v>121</v>
      </c>
    </row>
    <row r="285" spans="1:12">
      <c r="A285" t="s">
        <v>293</v>
      </c>
      <c r="B285" s="16" t="s">
        <v>775</v>
      </c>
      <c r="C285" t="s">
        <v>706</v>
      </c>
      <c r="D285" t="s">
        <v>711</v>
      </c>
      <c r="E285" t="s">
        <v>713</v>
      </c>
      <c r="F285" t="s">
        <v>285</v>
      </c>
      <c r="G285" t="s">
        <v>120</v>
      </c>
      <c r="H285">
        <v>13634</v>
      </c>
      <c r="I285">
        <v>8</v>
      </c>
      <c r="J285">
        <v>10</v>
      </c>
      <c r="K285" t="s">
        <v>284</v>
      </c>
      <c r="L285" t="s">
        <v>121</v>
      </c>
    </row>
    <row r="286" spans="1:12">
      <c r="A286" t="s">
        <v>294</v>
      </c>
      <c r="B286" s="16" t="s">
        <v>776</v>
      </c>
      <c r="C286" t="s">
        <v>707</v>
      </c>
      <c r="D286" t="s">
        <v>708</v>
      </c>
      <c r="E286" t="s">
        <v>714</v>
      </c>
      <c r="F286" t="s">
        <v>294</v>
      </c>
      <c r="G286" t="s">
        <v>120</v>
      </c>
      <c r="H286">
        <v>5834</v>
      </c>
      <c r="I286">
        <v>8</v>
      </c>
      <c r="J286">
        <v>73</v>
      </c>
      <c r="K286" t="s">
        <v>284</v>
      </c>
      <c r="L286" t="s">
        <v>358</v>
      </c>
    </row>
    <row r="287" spans="1:12">
      <c r="A287" t="s">
        <v>295</v>
      </c>
      <c r="B287" s="16" t="s">
        <v>776</v>
      </c>
      <c r="C287" t="s">
        <v>707</v>
      </c>
      <c r="D287" t="s">
        <v>711</v>
      </c>
      <c r="E287" t="s">
        <v>714</v>
      </c>
      <c r="F287" t="s">
        <v>295</v>
      </c>
      <c r="G287" t="s">
        <v>120</v>
      </c>
      <c r="H287">
        <v>14004</v>
      </c>
      <c r="I287">
        <v>9</v>
      </c>
      <c r="J287">
        <v>21</v>
      </c>
      <c r="K287" t="s">
        <v>294</v>
      </c>
      <c r="L287" t="s">
        <v>358</v>
      </c>
    </row>
    <row r="288" spans="1:12">
      <c r="A288" t="s">
        <v>296</v>
      </c>
      <c r="B288" s="16" t="s">
        <v>775</v>
      </c>
      <c r="C288" t="s">
        <v>706</v>
      </c>
      <c r="D288" t="s">
        <v>710</v>
      </c>
      <c r="E288" t="s">
        <v>713</v>
      </c>
      <c r="F288" t="s">
        <v>294</v>
      </c>
      <c r="G288" t="s">
        <v>120</v>
      </c>
      <c r="H288">
        <v>12042</v>
      </c>
      <c r="I288">
        <v>4</v>
      </c>
      <c r="J288">
        <v>0</v>
      </c>
      <c r="K288" t="s">
        <v>284</v>
      </c>
      <c r="L288" t="s">
        <v>358</v>
      </c>
    </row>
    <row r="289" spans="1:12">
      <c r="A289" t="s">
        <v>297</v>
      </c>
      <c r="B289" s="16" t="s">
        <v>775</v>
      </c>
      <c r="C289" t="s">
        <v>706</v>
      </c>
      <c r="D289" t="s">
        <v>710</v>
      </c>
      <c r="E289" t="s">
        <v>713</v>
      </c>
      <c r="F289" t="s">
        <v>294</v>
      </c>
      <c r="G289" t="s">
        <v>120</v>
      </c>
      <c r="H289">
        <v>10921</v>
      </c>
      <c r="I289">
        <v>10</v>
      </c>
      <c r="J289">
        <v>0</v>
      </c>
      <c r="K289" t="s">
        <v>284</v>
      </c>
      <c r="L289" t="s">
        <v>358</v>
      </c>
    </row>
    <row r="290" spans="1:12">
      <c r="A290" t="s">
        <v>298</v>
      </c>
      <c r="B290" s="16" t="s">
        <v>775</v>
      </c>
      <c r="C290" t="s">
        <v>706</v>
      </c>
      <c r="D290" t="s">
        <v>710</v>
      </c>
      <c r="E290" t="s">
        <v>713</v>
      </c>
      <c r="F290" t="s">
        <v>294</v>
      </c>
      <c r="G290" t="s">
        <v>120</v>
      </c>
      <c r="H290">
        <v>15701</v>
      </c>
      <c r="I290">
        <v>5</v>
      </c>
      <c r="J290">
        <v>2</v>
      </c>
      <c r="K290" t="s">
        <v>284</v>
      </c>
      <c r="L290" t="s">
        <v>358</v>
      </c>
    </row>
    <row r="291" spans="1:12">
      <c r="A291" t="s">
        <v>299</v>
      </c>
      <c r="B291" s="16" t="s">
        <v>775</v>
      </c>
      <c r="C291" t="s">
        <v>706</v>
      </c>
      <c r="D291" t="s">
        <v>711</v>
      </c>
      <c r="E291" t="s">
        <v>713</v>
      </c>
      <c r="F291" t="s">
        <v>295</v>
      </c>
      <c r="G291" t="s">
        <v>120</v>
      </c>
      <c r="H291">
        <v>10084</v>
      </c>
      <c r="I291">
        <v>8</v>
      </c>
      <c r="J291">
        <v>31</v>
      </c>
      <c r="K291" t="s">
        <v>294</v>
      </c>
      <c r="L291" t="s">
        <v>358</v>
      </c>
    </row>
    <row r="292" spans="1:12">
      <c r="A292" t="s">
        <v>300</v>
      </c>
      <c r="B292" s="16" t="s">
        <v>775</v>
      </c>
      <c r="C292" t="s">
        <v>706</v>
      </c>
      <c r="D292" t="s">
        <v>710</v>
      </c>
      <c r="E292" t="s">
        <v>713</v>
      </c>
      <c r="F292" t="s">
        <v>295</v>
      </c>
      <c r="G292" t="s">
        <v>120</v>
      </c>
      <c r="H292">
        <v>12978</v>
      </c>
      <c r="I292">
        <v>8</v>
      </c>
      <c r="J292">
        <v>0</v>
      </c>
      <c r="K292" t="s">
        <v>294</v>
      </c>
      <c r="L292" t="s">
        <v>358</v>
      </c>
    </row>
    <row r="293" spans="1:12">
      <c r="A293" t="s">
        <v>301</v>
      </c>
      <c r="B293" s="16" t="s">
        <v>775</v>
      </c>
      <c r="C293" t="s">
        <v>706</v>
      </c>
      <c r="D293" t="s">
        <v>711</v>
      </c>
      <c r="E293" t="s">
        <v>713</v>
      </c>
      <c r="F293" t="s">
        <v>295</v>
      </c>
      <c r="G293" t="s">
        <v>120</v>
      </c>
      <c r="H293">
        <v>10867</v>
      </c>
      <c r="I293">
        <v>5</v>
      </c>
      <c r="J293">
        <v>22</v>
      </c>
      <c r="K293" t="s">
        <v>294</v>
      </c>
      <c r="L293" t="s">
        <v>358</v>
      </c>
    </row>
    <row r="294" spans="1:12">
      <c r="A294" t="s">
        <v>302</v>
      </c>
      <c r="B294" s="16" t="s">
        <v>775</v>
      </c>
      <c r="C294" t="s">
        <v>706</v>
      </c>
      <c r="D294" t="s">
        <v>710</v>
      </c>
      <c r="E294" t="s">
        <v>713</v>
      </c>
      <c r="F294" t="s">
        <v>295</v>
      </c>
      <c r="G294" t="s">
        <v>120</v>
      </c>
      <c r="H294">
        <v>9985</v>
      </c>
      <c r="I294">
        <v>8</v>
      </c>
      <c r="J294">
        <v>1</v>
      </c>
      <c r="K294" t="s">
        <v>294</v>
      </c>
      <c r="L294" t="s">
        <v>358</v>
      </c>
    </row>
    <row r="295" spans="1:12">
      <c r="A295" t="s">
        <v>303</v>
      </c>
      <c r="B295" s="16" t="s">
        <v>775</v>
      </c>
      <c r="C295" t="s">
        <v>706</v>
      </c>
      <c r="D295" t="s">
        <v>711</v>
      </c>
      <c r="E295" t="s">
        <v>713</v>
      </c>
      <c r="F295" t="s">
        <v>295</v>
      </c>
      <c r="G295" t="s">
        <v>120</v>
      </c>
      <c r="H295">
        <v>11826</v>
      </c>
      <c r="I295">
        <v>8</v>
      </c>
      <c r="J295">
        <v>29</v>
      </c>
      <c r="K295" t="s">
        <v>294</v>
      </c>
      <c r="L295" t="s">
        <v>358</v>
      </c>
    </row>
    <row r="296" spans="1:12">
      <c r="A296" t="s">
        <v>304</v>
      </c>
      <c r="B296" s="16" t="s">
        <v>776</v>
      </c>
      <c r="C296" t="s">
        <v>707</v>
      </c>
      <c r="D296" t="s">
        <v>711</v>
      </c>
      <c r="E296" t="s">
        <v>714</v>
      </c>
      <c r="F296" t="s">
        <v>304</v>
      </c>
      <c r="G296" t="s">
        <v>120</v>
      </c>
      <c r="H296">
        <v>11270</v>
      </c>
      <c r="I296">
        <v>5</v>
      </c>
      <c r="J296">
        <v>27</v>
      </c>
      <c r="K296" t="s">
        <v>265</v>
      </c>
      <c r="L296" t="s">
        <v>358</v>
      </c>
    </row>
    <row r="297" spans="1:12">
      <c r="A297" t="s">
        <v>305</v>
      </c>
      <c r="B297" s="16" t="s">
        <v>776</v>
      </c>
      <c r="C297" t="s">
        <v>707</v>
      </c>
      <c r="D297" t="s">
        <v>709</v>
      </c>
      <c r="E297" t="s">
        <v>714</v>
      </c>
      <c r="F297" t="s">
        <v>305</v>
      </c>
      <c r="G297" t="s">
        <v>358</v>
      </c>
      <c r="H297">
        <v>10308</v>
      </c>
      <c r="I297">
        <v>8</v>
      </c>
      <c r="J297">
        <v>69</v>
      </c>
      <c r="K297" t="s">
        <v>304</v>
      </c>
      <c r="L297" t="s">
        <v>360</v>
      </c>
    </row>
    <row r="298" spans="1:12">
      <c r="A298" t="s">
        <v>306</v>
      </c>
      <c r="B298" s="16" t="s">
        <v>775</v>
      </c>
      <c r="C298" t="s">
        <v>706</v>
      </c>
      <c r="D298" t="s">
        <v>711</v>
      </c>
      <c r="E298" t="s">
        <v>713</v>
      </c>
      <c r="F298" t="s">
        <v>304</v>
      </c>
      <c r="G298" t="s">
        <v>120</v>
      </c>
      <c r="H298">
        <v>8977</v>
      </c>
      <c r="I298">
        <v>6</v>
      </c>
      <c r="J298">
        <v>47</v>
      </c>
      <c r="K298" t="s">
        <v>265</v>
      </c>
      <c r="L298" t="s">
        <v>358</v>
      </c>
    </row>
    <row r="299" spans="1:12">
      <c r="A299" t="s">
        <v>307</v>
      </c>
      <c r="B299" s="16" t="s">
        <v>775</v>
      </c>
      <c r="C299" t="s">
        <v>706</v>
      </c>
      <c r="D299" t="s">
        <v>711</v>
      </c>
      <c r="E299" t="s">
        <v>713</v>
      </c>
      <c r="F299" t="s">
        <v>304</v>
      </c>
      <c r="G299" t="s">
        <v>120</v>
      </c>
      <c r="H299">
        <v>11022</v>
      </c>
      <c r="I299">
        <v>4</v>
      </c>
      <c r="J299">
        <v>11</v>
      </c>
      <c r="K299" t="s">
        <v>265</v>
      </c>
      <c r="L299" t="s">
        <v>358</v>
      </c>
    </row>
    <row r="300" spans="1:12">
      <c r="A300" t="s">
        <v>308</v>
      </c>
      <c r="B300" s="16" t="s">
        <v>775</v>
      </c>
      <c r="C300" t="s">
        <v>706</v>
      </c>
      <c r="D300" t="s">
        <v>710</v>
      </c>
      <c r="E300" t="s">
        <v>713</v>
      </c>
      <c r="F300" t="s">
        <v>304</v>
      </c>
      <c r="G300" t="s">
        <v>120</v>
      </c>
      <c r="H300">
        <v>13330</v>
      </c>
      <c r="I300">
        <v>8</v>
      </c>
      <c r="J300">
        <v>3</v>
      </c>
      <c r="K300" t="s">
        <v>265</v>
      </c>
      <c r="L300" t="s">
        <v>358</v>
      </c>
    </row>
    <row r="301" spans="1:12">
      <c r="A301" t="s">
        <v>309</v>
      </c>
      <c r="B301" s="16" t="s">
        <v>775</v>
      </c>
      <c r="C301" t="s">
        <v>706</v>
      </c>
      <c r="D301" t="s">
        <v>711</v>
      </c>
      <c r="E301" t="s">
        <v>713</v>
      </c>
      <c r="F301" t="s">
        <v>305</v>
      </c>
      <c r="G301" t="s">
        <v>358</v>
      </c>
      <c r="H301">
        <v>11852</v>
      </c>
      <c r="I301">
        <v>8</v>
      </c>
      <c r="J301">
        <v>37</v>
      </c>
      <c r="K301" t="s">
        <v>304</v>
      </c>
      <c r="L301" t="s">
        <v>360</v>
      </c>
    </row>
    <row r="302" spans="1:12">
      <c r="A302" t="s">
        <v>310</v>
      </c>
      <c r="B302" s="16" t="s">
        <v>775</v>
      </c>
      <c r="C302" t="s">
        <v>706</v>
      </c>
      <c r="D302" t="s">
        <v>710</v>
      </c>
      <c r="E302" t="s">
        <v>713</v>
      </c>
      <c r="F302" t="s">
        <v>305</v>
      </c>
      <c r="G302" t="s">
        <v>358</v>
      </c>
      <c r="H302">
        <v>11079</v>
      </c>
      <c r="I302">
        <v>9</v>
      </c>
      <c r="J302">
        <v>3</v>
      </c>
      <c r="K302" t="s">
        <v>304</v>
      </c>
      <c r="L302" t="s">
        <v>360</v>
      </c>
    </row>
    <row r="303" spans="1:12">
      <c r="A303" t="s">
        <v>311</v>
      </c>
      <c r="B303" s="16" t="s">
        <v>775</v>
      </c>
      <c r="C303" t="s">
        <v>706</v>
      </c>
      <c r="D303" t="s">
        <v>711</v>
      </c>
      <c r="E303" t="s">
        <v>713</v>
      </c>
      <c r="F303" t="s">
        <v>305</v>
      </c>
      <c r="G303" t="s">
        <v>358</v>
      </c>
      <c r="H303">
        <v>12711</v>
      </c>
      <c r="I303">
        <v>7</v>
      </c>
      <c r="J303">
        <v>12</v>
      </c>
      <c r="K303" t="s">
        <v>304</v>
      </c>
      <c r="L303" t="s">
        <v>360</v>
      </c>
    </row>
    <row r="304" spans="1:12">
      <c r="A304" t="s">
        <v>312</v>
      </c>
      <c r="B304" s="16" t="s">
        <v>775</v>
      </c>
      <c r="C304" t="s">
        <v>706</v>
      </c>
      <c r="D304" t="s">
        <v>711</v>
      </c>
      <c r="E304" t="s">
        <v>713</v>
      </c>
      <c r="F304" t="s">
        <v>305</v>
      </c>
      <c r="G304" t="s">
        <v>358</v>
      </c>
      <c r="H304">
        <v>11100</v>
      </c>
      <c r="I304">
        <v>8</v>
      </c>
      <c r="J304">
        <v>31</v>
      </c>
      <c r="K304" t="s">
        <v>304</v>
      </c>
      <c r="L304" t="s">
        <v>360</v>
      </c>
    </row>
    <row r="305" spans="1:12">
      <c r="A305" t="s">
        <v>313</v>
      </c>
      <c r="B305" s="16" t="s">
        <v>775</v>
      </c>
      <c r="C305" t="s">
        <v>706</v>
      </c>
      <c r="D305" t="s">
        <v>711</v>
      </c>
      <c r="E305" t="s">
        <v>713</v>
      </c>
      <c r="F305" t="s">
        <v>305</v>
      </c>
      <c r="G305" t="s">
        <v>358</v>
      </c>
      <c r="H305">
        <v>14352</v>
      </c>
      <c r="I305">
        <v>8</v>
      </c>
      <c r="J305">
        <v>10</v>
      </c>
      <c r="K305" t="s">
        <v>304</v>
      </c>
      <c r="L305" t="s">
        <v>360</v>
      </c>
    </row>
    <row r="306" spans="1:12">
      <c r="A306" t="s">
        <v>314</v>
      </c>
      <c r="B306" s="16" t="s">
        <v>776</v>
      </c>
      <c r="C306" t="s">
        <v>707</v>
      </c>
      <c r="D306" t="s">
        <v>708</v>
      </c>
      <c r="E306" t="s">
        <v>714</v>
      </c>
      <c r="F306" t="s">
        <v>314</v>
      </c>
      <c r="G306" t="s">
        <v>120</v>
      </c>
      <c r="H306">
        <v>13164</v>
      </c>
      <c r="I306">
        <v>9</v>
      </c>
      <c r="J306">
        <v>73</v>
      </c>
      <c r="K306" t="s">
        <v>140</v>
      </c>
      <c r="L306" t="s">
        <v>121</v>
      </c>
    </row>
    <row r="307" spans="1:12">
      <c r="A307" t="s">
        <v>315</v>
      </c>
      <c r="B307" s="16" t="s">
        <v>776</v>
      </c>
      <c r="C307" t="s">
        <v>707</v>
      </c>
      <c r="D307" t="s">
        <v>711</v>
      </c>
      <c r="E307" t="s">
        <v>714</v>
      </c>
      <c r="F307" t="s">
        <v>315</v>
      </c>
      <c r="G307" t="s">
        <v>120</v>
      </c>
      <c r="H307">
        <v>11704</v>
      </c>
      <c r="I307">
        <v>8</v>
      </c>
      <c r="J307">
        <v>30</v>
      </c>
      <c r="K307" t="s">
        <v>160</v>
      </c>
      <c r="L307" t="s">
        <v>360</v>
      </c>
    </row>
    <row r="308" spans="1:12">
      <c r="A308" t="s">
        <v>316</v>
      </c>
      <c r="B308" s="16" t="s">
        <v>775</v>
      </c>
      <c r="C308" t="s">
        <v>706</v>
      </c>
      <c r="D308" t="s">
        <v>711</v>
      </c>
      <c r="E308" t="s">
        <v>713</v>
      </c>
      <c r="F308" t="s">
        <v>314</v>
      </c>
      <c r="G308" t="s">
        <v>120</v>
      </c>
      <c r="H308">
        <v>12149</v>
      </c>
      <c r="I308">
        <v>7</v>
      </c>
      <c r="J308">
        <v>34</v>
      </c>
      <c r="K308" t="s">
        <v>140</v>
      </c>
      <c r="L308" t="s">
        <v>121</v>
      </c>
    </row>
    <row r="309" spans="1:12">
      <c r="A309" t="s">
        <v>317</v>
      </c>
      <c r="B309" s="16" t="s">
        <v>775</v>
      </c>
      <c r="C309" t="s">
        <v>706</v>
      </c>
      <c r="D309" t="s">
        <v>710</v>
      </c>
      <c r="E309" t="s">
        <v>713</v>
      </c>
      <c r="F309" t="s">
        <v>314</v>
      </c>
      <c r="G309" t="s">
        <v>120</v>
      </c>
      <c r="H309">
        <v>12772</v>
      </c>
      <c r="I309">
        <v>10</v>
      </c>
      <c r="J309">
        <v>1</v>
      </c>
      <c r="K309" t="s">
        <v>140</v>
      </c>
      <c r="L309" t="s">
        <v>121</v>
      </c>
    </row>
    <row r="310" spans="1:12">
      <c r="A310" t="s">
        <v>318</v>
      </c>
      <c r="B310" s="16" t="s">
        <v>775</v>
      </c>
      <c r="C310" t="s">
        <v>706</v>
      </c>
      <c r="D310" t="s">
        <v>710</v>
      </c>
      <c r="E310" t="s">
        <v>713</v>
      </c>
      <c r="F310" t="s">
        <v>315</v>
      </c>
      <c r="G310" t="s">
        <v>120</v>
      </c>
      <c r="H310">
        <v>11302</v>
      </c>
      <c r="I310">
        <v>6</v>
      </c>
      <c r="J310">
        <v>3</v>
      </c>
      <c r="K310" t="s">
        <v>160</v>
      </c>
      <c r="L310" t="s">
        <v>360</v>
      </c>
    </row>
    <row r="311" spans="1:12">
      <c r="A311" t="s">
        <v>319</v>
      </c>
      <c r="B311" s="16" t="s">
        <v>775</v>
      </c>
      <c r="C311" t="s">
        <v>706</v>
      </c>
      <c r="D311" t="s">
        <v>711</v>
      </c>
      <c r="E311" t="s">
        <v>713</v>
      </c>
      <c r="F311" t="s">
        <v>315</v>
      </c>
      <c r="G311" t="s">
        <v>120</v>
      </c>
      <c r="H311">
        <v>9856</v>
      </c>
      <c r="I311">
        <v>10</v>
      </c>
      <c r="J311">
        <v>43</v>
      </c>
      <c r="K311" t="s">
        <v>160</v>
      </c>
      <c r="L311" t="s">
        <v>360</v>
      </c>
    </row>
    <row r="312" spans="1:12">
      <c r="A312" t="s">
        <v>320</v>
      </c>
      <c r="B312" s="16" t="s">
        <v>775</v>
      </c>
      <c r="C312" t="s">
        <v>706</v>
      </c>
      <c r="D312" t="s">
        <v>710</v>
      </c>
      <c r="E312" t="s">
        <v>713</v>
      </c>
      <c r="F312" t="s">
        <v>315</v>
      </c>
      <c r="G312" t="s">
        <v>120</v>
      </c>
      <c r="H312">
        <v>13111</v>
      </c>
      <c r="I312">
        <v>7</v>
      </c>
      <c r="J312">
        <v>2</v>
      </c>
      <c r="K312" t="s">
        <v>160</v>
      </c>
      <c r="L312" t="s">
        <v>360</v>
      </c>
    </row>
    <row r="313" spans="1:12">
      <c r="A313" t="s">
        <v>321</v>
      </c>
      <c r="B313" s="16" t="s">
        <v>776</v>
      </c>
      <c r="C313" t="s">
        <v>707</v>
      </c>
      <c r="D313" t="s">
        <v>709</v>
      </c>
      <c r="E313" t="s">
        <v>714</v>
      </c>
      <c r="F313" t="s">
        <v>321</v>
      </c>
      <c r="G313" t="s">
        <v>358</v>
      </c>
      <c r="H313">
        <v>12762</v>
      </c>
      <c r="I313">
        <v>6</v>
      </c>
      <c r="J313">
        <v>54</v>
      </c>
      <c r="K313" t="s">
        <v>275</v>
      </c>
      <c r="L313" t="s">
        <v>548</v>
      </c>
    </row>
    <row r="314" spans="1:12">
      <c r="A314" t="s">
        <v>322</v>
      </c>
      <c r="B314" s="16" t="s">
        <v>776</v>
      </c>
      <c r="C314" t="s">
        <v>707</v>
      </c>
      <c r="D314" t="s">
        <v>708</v>
      </c>
      <c r="E314" t="s">
        <v>714</v>
      </c>
      <c r="F314" t="s">
        <v>322</v>
      </c>
      <c r="G314" t="s">
        <v>358</v>
      </c>
      <c r="H314">
        <v>11490</v>
      </c>
      <c r="I314">
        <v>8</v>
      </c>
      <c r="J314">
        <v>133</v>
      </c>
      <c r="K314" t="s">
        <v>305</v>
      </c>
      <c r="L314" t="s">
        <v>360</v>
      </c>
    </row>
    <row r="315" spans="1:12">
      <c r="A315" t="s">
        <v>323</v>
      </c>
      <c r="B315" s="16" t="s">
        <v>775</v>
      </c>
      <c r="C315" t="s">
        <v>706</v>
      </c>
      <c r="D315" t="s">
        <v>710</v>
      </c>
      <c r="E315" t="s">
        <v>713</v>
      </c>
      <c r="F315" t="s">
        <v>321</v>
      </c>
      <c r="G315" t="s">
        <v>358</v>
      </c>
      <c r="H315">
        <v>9913</v>
      </c>
      <c r="I315">
        <v>8</v>
      </c>
      <c r="J315">
        <v>2</v>
      </c>
      <c r="K315" t="s">
        <v>275</v>
      </c>
      <c r="L315" t="s">
        <v>548</v>
      </c>
    </row>
    <row r="316" spans="1:12">
      <c r="A316" t="s">
        <v>324</v>
      </c>
      <c r="B316" s="16" t="s">
        <v>775</v>
      </c>
      <c r="C316" t="s">
        <v>706</v>
      </c>
      <c r="D316" t="s">
        <v>711</v>
      </c>
      <c r="E316" t="s">
        <v>713</v>
      </c>
      <c r="F316" t="s">
        <v>321</v>
      </c>
      <c r="G316" t="s">
        <v>358</v>
      </c>
      <c r="H316">
        <v>9791</v>
      </c>
      <c r="I316">
        <v>8</v>
      </c>
      <c r="J316">
        <v>23</v>
      </c>
      <c r="K316" t="s">
        <v>275</v>
      </c>
      <c r="L316" t="s">
        <v>548</v>
      </c>
    </row>
    <row r="317" spans="1:12">
      <c r="A317" t="s">
        <v>325</v>
      </c>
      <c r="B317" s="16" t="s">
        <v>775</v>
      </c>
      <c r="C317" t="s">
        <v>706</v>
      </c>
      <c r="D317" t="s">
        <v>711</v>
      </c>
      <c r="E317" t="s">
        <v>713</v>
      </c>
      <c r="F317" t="s">
        <v>321</v>
      </c>
      <c r="G317" t="s">
        <v>358</v>
      </c>
      <c r="H317">
        <v>16960</v>
      </c>
      <c r="I317">
        <v>9</v>
      </c>
      <c r="J317">
        <v>33</v>
      </c>
      <c r="K317" t="s">
        <v>275</v>
      </c>
      <c r="L317" t="s">
        <v>548</v>
      </c>
    </row>
    <row r="318" spans="1:12">
      <c r="A318" t="s">
        <v>326</v>
      </c>
      <c r="B318" s="16" t="s">
        <v>775</v>
      </c>
      <c r="C318" t="s">
        <v>706</v>
      </c>
      <c r="D318" t="s">
        <v>710</v>
      </c>
      <c r="E318" t="s">
        <v>713</v>
      </c>
      <c r="F318" t="s">
        <v>322</v>
      </c>
      <c r="G318" t="s">
        <v>358</v>
      </c>
      <c r="H318">
        <v>12692</v>
      </c>
      <c r="I318">
        <v>8</v>
      </c>
      <c r="J318">
        <v>3</v>
      </c>
      <c r="K318" t="s">
        <v>305</v>
      </c>
      <c r="L318" t="s">
        <v>360</v>
      </c>
    </row>
    <row r="319" spans="1:12">
      <c r="A319" t="s">
        <v>327</v>
      </c>
      <c r="B319" s="16" t="s">
        <v>775</v>
      </c>
      <c r="C319" t="s">
        <v>706</v>
      </c>
      <c r="D319" t="s">
        <v>711</v>
      </c>
      <c r="E319" t="s">
        <v>713</v>
      </c>
      <c r="F319" t="s">
        <v>322</v>
      </c>
      <c r="G319" t="s">
        <v>358</v>
      </c>
      <c r="H319">
        <v>14353</v>
      </c>
      <c r="I319">
        <v>10</v>
      </c>
      <c r="J319">
        <v>32</v>
      </c>
      <c r="K319" t="s">
        <v>305</v>
      </c>
      <c r="L319" t="s">
        <v>360</v>
      </c>
    </row>
    <row r="320" spans="1:12">
      <c r="A320" t="s">
        <v>328</v>
      </c>
      <c r="B320" s="16" t="s">
        <v>775</v>
      </c>
      <c r="C320" t="s">
        <v>706</v>
      </c>
      <c r="D320" t="s">
        <v>711</v>
      </c>
      <c r="E320" t="s">
        <v>713</v>
      </c>
      <c r="F320" t="s">
        <v>322</v>
      </c>
      <c r="G320" t="s">
        <v>358</v>
      </c>
      <c r="H320">
        <v>11629</v>
      </c>
      <c r="I320">
        <v>9</v>
      </c>
      <c r="J320">
        <v>16</v>
      </c>
      <c r="K320" t="s">
        <v>305</v>
      </c>
      <c r="L320" t="s">
        <v>360</v>
      </c>
    </row>
    <row r="321" spans="1:12">
      <c r="A321" t="s">
        <v>329</v>
      </c>
      <c r="B321" s="16" t="s">
        <v>775</v>
      </c>
      <c r="C321" t="s">
        <v>706</v>
      </c>
      <c r="D321" t="s">
        <v>710</v>
      </c>
      <c r="E321" t="s">
        <v>713</v>
      </c>
      <c r="F321" t="s">
        <v>322</v>
      </c>
      <c r="G321" t="s">
        <v>358</v>
      </c>
      <c r="H321">
        <v>11628</v>
      </c>
      <c r="I321">
        <v>10</v>
      </c>
      <c r="J321">
        <v>0</v>
      </c>
      <c r="K321" t="s">
        <v>305</v>
      </c>
      <c r="L321" t="s">
        <v>360</v>
      </c>
    </row>
    <row r="322" spans="1:12">
      <c r="A322" t="s">
        <v>330</v>
      </c>
      <c r="B322" s="16" t="s">
        <v>775</v>
      </c>
      <c r="C322" t="s">
        <v>706</v>
      </c>
      <c r="D322" t="s">
        <v>710</v>
      </c>
      <c r="E322" t="s">
        <v>713</v>
      </c>
      <c r="F322" t="s">
        <v>322</v>
      </c>
      <c r="G322" t="s">
        <v>358</v>
      </c>
      <c r="H322">
        <v>11394</v>
      </c>
      <c r="I322">
        <v>2</v>
      </c>
      <c r="J322">
        <v>1</v>
      </c>
      <c r="K322" t="s">
        <v>305</v>
      </c>
      <c r="L322" t="s">
        <v>360</v>
      </c>
    </row>
    <row r="323" spans="1:12">
      <c r="A323" t="s">
        <v>331</v>
      </c>
      <c r="B323" s="16" t="s">
        <v>776</v>
      </c>
      <c r="C323" t="s">
        <v>707</v>
      </c>
      <c r="D323" t="s">
        <v>711</v>
      </c>
      <c r="E323" t="s">
        <v>714</v>
      </c>
      <c r="F323" t="s">
        <v>331</v>
      </c>
      <c r="G323" t="s">
        <v>358</v>
      </c>
      <c r="H323">
        <v>13819</v>
      </c>
      <c r="I323">
        <v>7</v>
      </c>
      <c r="J323">
        <v>9</v>
      </c>
      <c r="K323" t="s">
        <v>322</v>
      </c>
      <c r="L323" t="s">
        <v>360</v>
      </c>
    </row>
    <row r="324" spans="1:12">
      <c r="A324" t="s">
        <v>332</v>
      </c>
      <c r="B324" s="16" t="s">
        <v>776</v>
      </c>
      <c r="C324" t="s">
        <v>707</v>
      </c>
      <c r="D324" t="s">
        <v>708</v>
      </c>
      <c r="E324" t="s">
        <v>714</v>
      </c>
      <c r="F324" t="s">
        <v>332</v>
      </c>
      <c r="G324" t="s">
        <v>358</v>
      </c>
      <c r="H324">
        <v>15254</v>
      </c>
      <c r="I324">
        <v>5</v>
      </c>
      <c r="J324">
        <v>100</v>
      </c>
      <c r="K324" t="s">
        <v>331</v>
      </c>
      <c r="L324" t="s">
        <v>360</v>
      </c>
    </row>
    <row r="325" spans="1:12">
      <c r="A325" t="s">
        <v>333</v>
      </c>
      <c r="B325" s="16" t="s">
        <v>775</v>
      </c>
      <c r="C325" t="s">
        <v>706</v>
      </c>
      <c r="D325" t="s">
        <v>711</v>
      </c>
      <c r="E325" t="s">
        <v>713</v>
      </c>
      <c r="F325" t="s">
        <v>331</v>
      </c>
      <c r="G325" t="s">
        <v>358</v>
      </c>
      <c r="H325">
        <v>11056</v>
      </c>
      <c r="I325">
        <v>10</v>
      </c>
      <c r="J325">
        <v>24</v>
      </c>
      <c r="K325" t="s">
        <v>322</v>
      </c>
      <c r="L325" t="s">
        <v>360</v>
      </c>
    </row>
    <row r="326" spans="1:12">
      <c r="A326" t="s">
        <v>334</v>
      </c>
      <c r="B326" s="16" t="s">
        <v>775</v>
      </c>
      <c r="C326" t="s">
        <v>706</v>
      </c>
      <c r="D326" t="s">
        <v>710</v>
      </c>
      <c r="E326" t="s">
        <v>713</v>
      </c>
      <c r="F326" t="s">
        <v>331</v>
      </c>
      <c r="G326" t="s">
        <v>358</v>
      </c>
      <c r="H326">
        <v>9579</v>
      </c>
      <c r="I326">
        <v>5</v>
      </c>
      <c r="J326">
        <v>1</v>
      </c>
      <c r="K326" t="s">
        <v>322</v>
      </c>
      <c r="L326" t="s">
        <v>360</v>
      </c>
    </row>
    <row r="327" spans="1:12">
      <c r="A327" t="s">
        <v>335</v>
      </c>
      <c r="B327" s="16" t="s">
        <v>775</v>
      </c>
      <c r="C327" t="s">
        <v>706</v>
      </c>
      <c r="D327" t="s">
        <v>710</v>
      </c>
      <c r="E327" t="s">
        <v>713</v>
      </c>
      <c r="F327" t="s">
        <v>331</v>
      </c>
      <c r="G327" t="s">
        <v>358</v>
      </c>
      <c r="H327">
        <v>10225</v>
      </c>
      <c r="I327">
        <v>7</v>
      </c>
      <c r="J327">
        <v>0</v>
      </c>
      <c r="K327" t="s">
        <v>322</v>
      </c>
      <c r="L327" t="s">
        <v>360</v>
      </c>
    </row>
    <row r="328" spans="1:12">
      <c r="A328" t="s">
        <v>336</v>
      </c>
      <c r="B328" s="16" t="s">
        <v>775</v>
      </c>
      <c r="C328" t="s">
        <v>706</v>
      </c>
      <c r="D328" t="s">
        <v>711</v>
      </c>
      <c r="E328" t="s">
        <v>713</v>
      </c>
      <c r="F328" t="s">
        <v>332</v>
      </c>
      <c r="G328" t="s">
        <v>358</v>
      </c>
      <c r="H328">
        <v>8237</v>
      </c>
      <c r="I328">
        <v>8</v>
      </c>
      <c r="J328">
        <v>38</v>
      </c>
      <c r="K328" t="s">
        <v>331</v>
      </c>
      <c r="L328" t="s">
        <v>360</v>
      </c>
    </row>
    <row r="329" spans="1:12">
      <c r="A329" t="s">
        <v>337</v>
      </c>
      <c r="B329" s="16" t="s">
        <v>775</v>
      </c>
      <c r="C329" t="s">
        <v>706</v>
      </c>
      <c r="D329" t="s">
        <v>710</v>
      </c>
      <c r="E329" t="s">
        <v>713</v>
      </c>
      <c r="F329" t="s">
        <v>332</v>
      </c>
      <c r="G329" t="s">
        <v>358</v>
      </c>
      <c r="H329">
        <v>9904</v>
      </c>
      <c r="I329">
        <v>6</v>
      </c>
      <c r="J329">
        <v>1</v>
      </c>
      <c r="K329" t="s">
        <v>331</v>
      </c>
      <c r="L329" t="s">
        <v>360</v>
      </c>
    </row>
    <row r="330" spans="1:12">
      <c r="A330" t="s">
        <v>338</v>
      </c>
      <c r="B330" s="16" t="s">
        <v>775</v>
      </c>
      <c r="C330" t="s">
        <v>706</v>
      </c>
      <c r="D330" t="s">
        <v>710</v>
      </c>
      <c r="E330" t="s">
        <v>713</v>
      </c>
      <c r="F330" t="s">
        <v>332</v>
      </c>
      <c r="G330" t="s">
        <v>358</v>
      </c>
      <c r="H330">
        <v>10885</v>
      </c>
      <c r="I330">
        <v>6</v>
      </c>
      <c r="J330">
        <v>1</v>
      </c>
      <c r="K330" t="s">
        <v>331</v>
      </c>
      <c r="L330" t="s">
        <v>360</v>
      </c>
    </row>
    <row r="331" spans="1:12">
      <c r="A331" t="s">
        <v>339</v>
      </c>
      <c r="B331" s="16" t="s">
        <v>775</v>
      </c>
      <c r="C331" t="s">
        <v>706</v>
      </c>
      <c r="D331" t="s">
        <v>711</v>
      </c>
      <c r="E331" t="s">
        <v>713</v>
      </c>
      <c r="F331" t="s">
        <v>332</v>
      </c>
      <c r="G331" t="s">
        <v>358</v>
      </c>
      <c r="H331">
        <v>13188</v>
      </c>
      <c r="I331">
        <v>7</v>
      </c>
      <c r="J331">
        <v>22</v>
      </c>
      <c r="K331" t="s">
        <v>331</v>
      </c>
      <c r="L331" t="s">
        <v>360</v>
      </c>
    </row>
    <row r="332" spans="1:12">
      <c r="A332" t="s">
        <v>340</v>
      </c>
      <c r="B332" s="16" t="s">
        <v>775</v>
      </c>
      <c r="C332" t="s">
        <v>706</v>
      </c>
      <c r="D332" t="s">
        <v>711</v>
      </c>
      <c r="E332" t="s">
        <v>713</v>
      </c>
      <c r="F332" t="s">
        <v>332</v>
      </c>
      <c r="G332" t="s">
        <v>358</v>
      </c>
      <c r="H332">
        <v>11542</v>
      </c>
      <c r="I332">
        <v>10</v>
      </c>
      <c r="J332">
        <v>36</v>
      </c>
      <c r="K332" t="s">
        <v>331</v>
      </c>
      <c r="L332" t="s">
        <v>360</v>
      </c>
    </row>
    <row r="333" spans="1:12">
      <c r="A333" t="s">
        <v>341</v>
      </c>
      <c r="B333" s="16" t="s">
        <v>776</v>
      </c>
      <c r="C333" t="s">
        <v>707</v>
      </c>
      <c r="D333" t="s">
        <v>711</v>
      </c>
      <c r="E333" t="s">
        <v>714</v>
      </c>
      <c r="F333" t="s">
        <v>341</v>
      </c>
      <c r="G333" t="s">
        <v>358</v>
      </c>
      <c r="H333">
        <v>8256</v>
      </c>
      <c r="I333">
        <v>6</v>
      </c>
      <c r="J333">
        <v>17</v>
      </c>
      <c r="K333" t="s">
        <v>305</v>
      </c>
      <c r="L333" t="s">
        <v>360</v>
      </c>
    </row>
    <row r="334" spans="1:12">
      <c r="A334" t="s">
        <v>342</v>
      </c>
      <c r="B334" s="16" t="s">
        <v>776</v>
      </c>
      <c r="C334" t="s">
        <v>707</v>
      </c>
      <c r="D334" t="s">
        <v>708</v>
      </c>
      <c r="E334" t="s">
        <v>714</v>
      </c>
      <c r="F334" t="s">
        <v>342</v>
      </c>
      <c r="G334" t="s">
        <v>358</v>
      </c>
      <c r="H334">
        <v>9779</v>
      </c>
      <c r="I334">
        <v>7</v>
      </c>
      <c r="J334">
        <v>117</v>
      </c>
      <c r="K334" t="s">
        <v>341</v>
      </c>
      <c r="L334" t="s">
        <v>360</v>
      </c>
    </row>
    <row r="335" spans="1:12">
      <c r="A335" t="s">
        <v>343</v>
      </c>
      <c r="B335" s="16" t="s">
        <v>775</v>
      </c>
      <c r="C335" t="s">
        <v>706</v>
      </c>
      <c r="D335" t="s">
        <v>711</v>
      </c>
      <c r="E335" t="s">
        <v>713</v>
      </c>
      <c r="F335" t="s">
        <v>341</v>
      </c>
      <c r="G335" t="s">
        <v>358</v>
      </c>
      <c r="H335">
        <v>11867</v>
      </c>
      <c r="I335">
        <v>12</v>
      </c>
      <c r="J335">
        <v>46</v>
      </c>
      <c r="K335" t="s">
        <v>305</v>
      </c>
      <c r="L335" t="s">
        <v>360</v>
      </c>
    </row>
    <row r="336" spans="1:12">
      <c r="A336" t="s">
        <v>344</v>
      </c>
      <c r="B336" s="16" t="s">
        <v>775</v>
      </c>
      <c r="C336" t="s">
        <v>706</v>
      </c>
      <c r="D336" t="s">
        <v>711</v>
      </c>
      <c r="E336" t="s">
        <v>713</v>
      </c>
      <c r="F336" t="s">
        <v>341</v>
      </c>
      <c r="G336" t="s">
        <v>358</v>
      </c>
      <c r="H336">
        <v>10709</v>
      </c>
      <c r="I336">
        <v>6</v>
      </c>
      <c r="J336">
        <v>15</v>
      </c>
      <c r="K336" t="s">
        <v>305</v>
      </c>
      <c r="L336" t="s">
        <v>360</v>
      </c>
    </row>
    <row r="337" spans="1:12">
      <c r="A337" t="s">
        <v>345</v>
      </c>
      <c r="B337" s="16" t="s">
        <v>775</v>
      </c>
      <c r="C337" t="s">
        <v>706</v>
      </c>
      <c r="D337" t="s">
        <v>710</v>
      </c>
      <c r="E337" t="s">
        <v>713</v>
      </c>
      <c r="F337" t="s">
        <v>342</v>
      </c>
      <c r="G337" t="s">
        <v>358</v>
      </c>
      <c r="H337">
        <v>11215</v>
      </c>
      <c r="I337">
        <v>6</v>
      </c>
      <c r="J337">
        <v>3</v>
      </c>
      <c r="K337" t="s">
        <v>341</v>
      </c>
      <c r="L337" t="s">
        <v>360</v>
      </c>
    </row>
    <row r="338" spans="1:12">
      <c r="A338" t="s">
        <v>346</v>
      </c>
      <c r="B338" s="16" t="s">
        <v>775</v>
      </c>
      <c r="C338" t="s">
        <v>706</v>
      </c>
      <c r="D338" t="s">
        <v>710</v>
      </c>
      <c r="E338" t="s">
        <v>713</v>
      </c>
      <c r="F338" t="s">
        <v>342</v>
      </c>
      <c r="G338" t="s">
        <v>358</v>
      </c>
      <c r="H338">
        <v>13964</v>
      </c>
      <c r="I338">
        <v>7</v>
      </c>
      <c r="J338">
        <v>3</v>
      </c>
      <c r="K338" t="s">
        <v>341</v>
      </c>
      <c r="L338" t="s">
        <v>360</v>
      </c>
    </row>
    <row r="339" spans="1:12">
      <c r="A339" t="s">
        <v>347</v>
      </c>
      <c r="B339" s="16" t="s">
        <v>775</v>
      </c>
      <c r="C339" t="s">
        <v>706</v>
      </c>
      <c r="D339" t="s">
        <v>710</v>
      </c>
      <c r="E339" t="s">
        <v>713</v>
      </c>
      <c r="F339" t="s">
        <v>342</v>
      </c>
      <c r="G339" t="s">
        <v>358</v>
      </c>
      <c r="H339">
        <v>14414</v>
      </c>
      <c r="I339">
        <v>8</v>
      </c>
      <c r="J339">
        <v>2</v>
      </c>
      <c r="K339" t="s">
        <v>341</v>
      </c>
      <c r="L339" t="s">
        <v>360</v>
      </c>
    </row>
    <row r="340" spans="1:12">
      <c r="A340" t="s">
        <v>348</v>
      </c>
      <c r="B340" s="16" t="s">
        <v>776</v>
      </c>
      <c r="C340" t="s">
        <v>707</v>
      </c>
      <c r="D340" t="s">
        <v>709</v>
      </c>
      <c r="E340" t="s">
        <v>714</v>
      </c>
      <c r="F340" t="s">
        <v>348</v>
      </c>
      <c r="G340" t="s">
        <v>360</v>
      </c>
      <c r="H340">
        <v>11437</v>
      </c>
      <c r="I340">
        <v>5</v>
      </c>
      <c r="J340">
        <v>52</v>
      </c>
      <c r="K340" t="s">
        <v>161</v>
      </c>
      <c r="L340" t="s">
        <v>363</v>
      </c>
    </row>
    <row r="341" spans="1:12">
      <c r="A341" t="s">
        <v>349</v>
      </c>
      <c r="B341" s="16" t="s">
        <v>776</v>
      </c>
      <c r="C341" t="s">
        <v>707</v>
      </c>
      <c r="D341" t="s">
        <v>711</v>
      </c>
      <c r="E341" t="s">
        <v>714</v>
      </c>
      <c r="F341" t="s">
        <v>349</v>
      </c>
      <c r="G341" t="s">
        <v>360</v>
      </c>
      <c r="H341">
        <v>13169</v>
      </c>
      <c r="I341">
        <v>9</v>
      </c>
      <c r="J341">
        <v>11</v>
      </c>
      <c r="K341" t="s">
        <v>348</v>
      </c>
      <c r="L341" t="s">
        <v>363</v>
      </c>
    </row>
    <row r="342" spans="1:12">
      <c r="A342" t="s">
        <v>350</v>
      </c>
      <c r="B342" s="16" t="s">
        <v>775</v>
      </c>
      <c r="C342" t="s">
        <v>706</v>
      </c>
      <c r="D342" t="s">
        <v>711</v>
      </c>
      <c r="E342" t="s">
        <v>713</v>
      </c>
      <c r="F342" t="s">
        <v>348</v>
      </c>
      <c r="G342" t="s">
        <v>360</v>
      </c>
      <c r="H342">
        <v>11469</v>
      </c>
      <c r="I342">
        <v>9</v>
      </c>
      <c r="J342">
        <v>27</v>
      </c>
      <c r="K342" t="s">
        <v>161</v>
      </c>
      <c r="L342" t="s">
        <v>363</v>
      </c>
    </row>
    <row r="343" spans="1:12">
      <c r="A343" t="s">
        <v>351</v>
      </c>
      <c r="B343" s="16" t="s">
        <v>775</v>
      </c>
      <c r="C343" t="s">
        <v>706</v>
      </c>
      <c r="D343" t="s">
        <v>710</v>
      </c>
      <c r="E343" t="s">
        <v>713</v>
      </c>
      <c r="F343" t="s">
        <v>348</v>
      </c>
      <c r="G343" t="s">
        <v>360</v>
      </c>
      <c r="H343">
        <v>14970</v>
      </c>
      <c r="I343">
        <v>7</v>
      </c>
      <c r="J343">
        <v>2</v>
      </c>
      <c r="K343" t="s">
        <v>161</v>
      </c>
      <c r="L343" t="s">
        <v>363</v>
      </c>
    </row>
    <row r="344" spans="1:12">
      <c r="A344" t="s">
        <v>352</v>
      </c>
      <c r="B344" s="16" t="s">
        <v>775</v>
      </c>
      <c r="C344" t="s">
        <v>706</v>
      </c>
      <c r="D344" t="s">
        <v>710</v>
      </c>
      <c r="E344" t="s">
        <v>713</v>
      </c>
      <c r="F344" t="s">
        <v>348</v>
      </c>
      <c r="G344" t="s">
        <v>360</v>
      </c>
      <c r="H344">
        <v>7798</v>
      </c>
      <c r="I344">
        <v>8</v>
      </c>
      <c r="J344">
        <v>2</v>
      </c>
      <c r="K344" t="s">
        <v>161</v>
      </c>
      <c r="L344" t="s">
        <v>363</v>
      </c>
    </row>
    <row r="345" spans="1:12">
      <c r="A345" t="s">
        <v>353</v>
      </c>
      <c r="B345" s="16" t="s">
        <v>775</v>
      </c>
      <c r="C345" t="s">
        <v>706</v>
      </c>
      <c r="D345" t="s">
        <v>711</v>
      </c>
      <c r="E345" t="s">
        <v>713</v>
      </c>
      <c r="F345" t="s">
        <v>349</v>
      </c>
      <c r="G345" t="s">
        <v>360</v>
      </c>
      <c r="H345">
        <v>14750</v>
      </c>
      <c r="I345">
        <v>6</v>
      </c>
      <c r="J345">
        <v>21</v>
      </c>
      <c r="K345" t="s">
        <v>348</v>
      </c>
      <c r="L345" t="s">
        <v>363</v>
      </c>
    </row>
    <row r="346" spans="1:12">
      <c r="A346" t="s">
        <v>354</v>
      </c>
      <c r="B346" s="16" t="s">
        <v>775</v>
      </c>
      <c r="C346" t="s">
        <v>706</v>
      </c>
      <c r="D346" t="s">
        <v>711</v>
      </c>
      <c r="E346" t="s">
        <v>713</v>
      </c>
      <c r="F346" t="s">
        <v>349</v>
      </c>
      <c r="G346" t="s">
        <v>360</v>
      </c>
      <c r="H346">
        <v>9968</v>
      </c>
      <c r="I346">
        <v>5</v>
      </c>
      <c r="J346">
        <v>43</v>
      </c>
      <c r="K346" t="s">
        <v>348</v>
      </c>
      <c r="L346" t="s">
        <v>363</v>
      </c>
    </row>
    <row r="347" spans="1:12">
      <c r="A347" t="s">
        <v>355</v>
      </c>
      <c r="B347" s="16" t="s">
        <v>775</v>
      </c>
      <c r="C347" t="s">
        <v>706</v>
      </c>
      <c r="D347" t="s">
        <v>711</v>
      </c>
      <c r="E347" t="s">
        <v>713</v>
      </c>
      <c r="F347" t="s">
        <v>349</v>
      </c>
      <c r="G347" t="s">
        <v>360</v>
      </c>
      <c r="H347">
        <v>12685</v>
      </c>
      <c r="I347">
        <v>10</v>
      </c>
      <c r="J347">
        <v>10</v>
      </c>
      <c r="K347" t="s">
        <v>348</v>
      </c>
      <c r="L347" t="s">
        <v>363</v>
      </c>
    </row>
    <row r="348" spans="1:12">
      <c r="A348" t="s">
        <v>356</v>
      </c>
      <c r="B348" s="16" t="s">
        <v>775</v>
      </c>
      <c r="C348" t="s">
        <v>706</v>
      </c>
      <c r="D348" t="s">
        <v>710</v>
      </c>
      <c r="E348" t="s">
        <v>713</v>
      </c>
      <c r="F348" t="s">
        <v>349</v>
      </c>
      <c r="G348" t="s">
        <v>360</v>
      </c>
      <c r="H348">
        <v>12149</v>
      </c>
      <c r="I348">
        <v>8</v>
      </c>
      <c r="J348">
        <v>1</v>
      </c>
      <c r="K348" t="s">
        <v>348</v>
      </c>
      <c r="L348" t="s">
        <v>363</v>
      </c>
    </row>
    <row r="349" spans="1:12">
      <c r="A349" t="s">
        <v>357</v>
      </c>
      <c r="B349" s="16" t="s">
        <v>775</v>
      </c>
      <c r="C349" t="s">
        <v>706</v>
      </c>
      <c r="D349" t="s">
        <v>710</v>
      </c>
      <c r="E349" t="s">
        <v>713</v>
      </c>
      <c r="F349" t="s">
        <v>349</v>
      </c>
      <c r="G349" t="s">
        <v>360</v>
      </c>
      <c r="H349">
        <v>12788</v>
      </c>
      <c r="I349">
        <v>6</v>
      </c>
      <c r="J349">
        <v>1</v>
      </c>
      <c r="K349" t="s">
        <v>348</v>
      </c>
      <c r="L349" t="s">
        <v>363</v>
      </c>
    </row>
    <row r="350" spans="1:12">
      <c r="A350" t="s">
        <v>358</v>
      </c>
      <c r="B350" s="16" t="s">
        <v>777</v>
      </c>
      <c r="C350" t="s">
        <v>705</v>
      </c>
      <c r="D350" t="s">
        <v>708</v>
      </c>
      <c r="E350" t="s">
        <v>712</v>
      </c>
      <c r="F350" t="s">
        <v>295</v>
      </c>
      <c r="G350" t="s">
        <v>358</v>
      </c>
      <c r="H350">
        <v>11017</v>
      </c>
      <c r="I350">
        <v>6</v>
      </c>
      <c r="J350">
        <v>32</v>
      </c>
      <c r="K350" t="s">
        <v>342</v>
      </c>
      <c r="L350" t="s">
        <v>360</v>
      </c>
    </row>
    <row r="351" spans="1:12">
      <c r="A351" t="s">
        <v>359</v>
      </c>
      <c r="B351" s="16" t="s">
        <v>776</v>
      </c>
      <c r="C351" t="s">
        <v>707</v>
      </c>
      <c r="D351" t="s">
        <v>711</v>
      </c>
      <c r="E351" t="s">
        <v>714</v>
      </c>
      <c r="F351" t="s">
        <v>359</v>
      </c>
      <c r="G351" t="s">
        <v>363</v>
      </c>
      <c r="H351">
        <v>9057</v>
      </c>
      <c r="I351">
        <v>9</v>
      </c>
      <c r="J351">
        <v>22</v>
      </c>
      <c r="K351" t="s">
        <v>295</v>
      </c>
      <c r="L351" t="s">
        <v>358</v>
      </c>
    </row>
    <row r="352" spans="1:12">
      <c r="A352" t="s">
        <v>360</v>
      </c>
      <c r="B352" s="16" t="s">
        <v>777</v>
      </c>
      <c r="C352" t="s">
        <v>705</v>
      </c>
      <c r="D352" t="s">
        <v>708</v>
      </c>
      <c r="E352" t="s">
        <v>712</v>
      </c>
      <c r="F352" t="s">
        <v>349</v>
      </c>
      <c r="G352" t="s">
        <v>360</v>
      </c>
      <c r="H352">
        <v>11007</v>
      </c>
      <c r="I352">
        <v>9</v>
      </c>
      <c r="J352">
        <v>91</v>
      </c>
      <c r="K352" t="s">
        <v>359</v>
      </c>
      <c r="L352" t="s">
        <v>363</v>
      </c>
    </row>
    <row r="353" spans="1:12">
      <c r="A353" t="s">
        <v>361</v>
      </c>
      <c r="B353" s="16" t="s">
        <v>777</v>
      </c>
      <c r="C353" t="s">
        <v>705</v>
      </c>
      <c r="D353" t="s">
        <v>709</v>
      </c>
      <c r="E353" t="s">
        <v>712</v>
      </c>
      <c r="F353" t="s">
        <v>362</v>
      </c>
      <c r="G353" t="s">
        <v>361</v>
      </c>
      <c r="H353">
        <v>11981</v>
      </c>
      <c r="I353">
        <v>7</v>
      </c>
      <c r="J353">
        <v>61</v>
      </c>
      <c r="K353" t="s">
        <v>349</v>
      </c>
      <c r="L353" t="s">
        <v>360</v>
      </c>
    </row>
    <row r="354" spans="1:12">
      <c r="A354" t="s">
        <v>362</v>
      </c>
      <c r="B354" s="16" t="s">
        <v>776</v>
      </c>
      <c r="C354" t="s">
        <v>707</v>
      </c>
      <c r="D354" t="s">
        <v>709</v>
      </c>
      <c r="E354" t="s">
        <v>714</v>
      </c>
      <c r="F354" t="s">
        <v>362</v>
      </c>
      <c r="G354" t="s">
        <v>363</v>
      </c>
      <c r="H354">
        <v>13311</v>
      </c>
      <c r="I354">
        <v>7</v>
      </c>
      <c r="J354">
        <v>48</v>
      </c>
      <c r="K354" t="s">
        <v>349</v>
      </c>
      <c r="L354" t="s">
        <v>360</v>
      </c>
    </row>
    <row r="355" spans="1:12">
      <c r="A355" t="s">
        <v>363</v>
      </c>
      <c r="B355" s="16" t="s">
        <v>774</v>
      </c>
      <c r="C355" t="s">
        <v>705</v>
      </c>
      <c r="D355" t="s">
        <v>709</v>
      </c>
      <c r="E355" t="s">
        <v>712</v>
      </c>
      <c r="F355" t="s">
        <v>359</v>
      </c>
      <c r="G355" t="s">
        <v>363</v>
      </c>
      <c r="H355">
        <v>9072</v>
      </c>
      <c r="I355">
        <v>9</v>
      </c>
      <c r="J355">
        <v>72</v>
      </c>
      <c r="K355" t="s">
        <v>362</v>
      </c>
      <c r="L355" t="s">
        <v>360</v>
      </c>
    </row>
    <row r="356" spans="1:12">
      <c r="A356" t="s">
        <v>364</v>
      </c>
      <c r="B356" s="16" t="s">
        <v>775</v>
      </c>
      <c r="C356" t="s">
        <v>706</v>
      </c>
      <c r="D356" t="s">
        <v>711</v>
      </c>
      <c r="E356" t="s">
        <v>713</v>
      </c>
      <c r="F356" t="s">
        <v>359</v>
      </c>
      <c r="G356" t="s">
        <v>363</v>
      </c>
      <c r="H356">
        <v>9363</v>
      </c>
      <c r="I356">
        <v>10</v>
      </c>
      <c r="J356">
        <v>34</v>
      </c>
      <c r="K356" t="s">
        <v>295</v>
      </c>
      <c r="L356" t="s">
        <v>358</v>
      </c>
    </row>
    <row r="357" spans="1:12">
      <c r="A357" t="s">
        <v>365</v>
      </c>
      <c r="B357" s="16" t="s">
        <v>775</v>
      </c>
      <c r="C357" t="s">
        <v>706</v>
      </c>
      <c r="D357" t="s">
        <v>711</v>
      </c>
      <c r="E357" t="s">
        <v>713</v>
      </c>
      <c r="F357" t="s">
        <v>359</v>
      </c>
      <c r="G357" t="s">
        <v>363</v>
      </c>
      <c r="H357">
        <v>11029</v>
      </c>
      <c r="I357">
        <v>11</v>
      </c>
      <c r="J357">
        <v>20</v>
      </c>
      <c r="K357" t="s">
        <v>295</v>
      </c>
      <c r="L357" t="s">
        <v>358</v>
      </c>
    </row>
    <row r="358" spans="1:12">
      <c r="A358" t="s">
        <v>366</v>
      </c>
      <c r="B358" s="16" t="s">
        <v>775</v>
      </c>
      <c r="C358" t="s">
        <v>706</v>
      </c>
      <c r="D358" t="s">
        <v>710</v>
      </c>
      <c r="E358" t="s">
        <v>713</v>
      </c>
      <c r="F358" t="s">
        <v>349</v>
      </c>
      <c r="G358" t="s">
        <v>360</v>
      </c>
      <c r="H358">
        <v>11618</v>
      </c>
      <c r="I358">
        <v>9</v>
      </c>
      <c r="J358">
        <v>1</v>
      </c>
      <c r="K358" t="s">
        <v>359</v>
      </c>
      <c r="L358" t="s">
        <v>363</v>
      </c>
    </row>
    <row r="359" spans="1:12">
      <c r="A359" t="s">
        <v>367</v>
      </c>
      <c r="B359" s="16" t="s">
        <v>775</v>
      </c>
      <c r="C359" t="s">
        <v>706</v>
      </c>
      <c r="D359" t="s">
        <v>711</v>
      </c>
      <c r="E359" t="s">
        <v>713</v>
      </c>
      <c r="F359" t="s">
        <v>349</v>
      </c>
      <c r="G359" t="s">
        <v>360</v>
      </c>
      <c r="H359">
        <v>11469</v>
      </c>
      <c r="I359">
        <v>7</v>
      </c>
      <c r="J359">
        <v>9</v>
      </c>
      <c r="K359" t="s">
        <v>359</v>
      </c>
      <c r="L359" t="s">
        <v>363</v>
      </c>
    </row>
    <row r="360" spans="1:12">
      <c r="A360" t="s">
        <v>368</v>
      </c>
      <c r="B360" s="16" t="s">
        <v>775</v>
      </c>
      <c r="C360" t="s">
        <v>706</v>
      </c>
      <c r="D360" t="s">
        <v>710</v>
      </c>
      <c r="E360" t="s">
        <v>713</v>
      </c>
      <c r="F360" t="s">
        <v>349</v>
      </c>
      <c r="G360" t="s">
        <v>360</v>
      </c>
      <c r="H360">
        <v>15316</v>
      </c>
      <c r="I360">
        <v>10</v>
      </c>
      <c r="J360">
        <v>2</v>
      </c>
      <c r="K360" t="s">
        <v>359</v>
      </c>
      <c r="L360" t="s">
        <v>363</v>
      </c>
    </row>
    <row r="361" spans="1:12">
      <c r="A361" t="s">
        <v>369</v>
      </c>
      <c r="B361" s="16" t="s">
        <v>775</v>
      </c>
      <c r="C361" t="s">
        <v>706</v>
      </c>
      <c r="D361" t="s">
        <v>711</v>
      </c>
      <c r="E361" t="s">
        <v>713</v>
      </c>
      <c r="F361" t="s">
        <v>349</v>
      </c>
      <c r="G361" t="s">
        <v>360</v>
      </c>
      <c r="H361">
        <v>13102</v>
      </c>
      <c r="I361">
        <v>7</v>
      </c>
      <c r="J361">
        <v>42</v>
      </c>
      <c r="K361" t="s">
        <v>359</v>
      </c>
      <c r="L361" t="s">
        <v>363</v>
      </c>
    </row>
    <row r="362" spans="1:12">
      <c r="A362" t="s">
        <v>370</v>
      </c>
      <c r="B362" s="16" t="s">
        <v>775</v>
      </c>
      <c r="C362" t="s">
        <v>706</v>
      </c>
      <c r="D362" t="s">
        <v>710</v>
      </c>
      <c r="E362" t="s">
        <v>713</v>
      </c>
      <c r="F362" t="s">
        <v>349</v>
      </c>
      <c r="G362" t="s">
        <v>360</v>
      </c>
      <c r="H362">
        <v>13216</v>
      </c>
      <c r="I362">
        <v>8</v>
      </c>
      <c r="J362">
        <v>3</v>
      </c>
      <c r="K362" t="s">
        <v>359</v>
      </c>
      <c r="L362" t="s">
        <v>363</v>
      </c>
    </row>
    <row r="363" spans="1:12">
      <c r="A363" t="s">
        <v>371</v>
      </c>
      <c r="B363" s="16" t="s">
        <v>775</v>
      </c>
      <c r="C363" t="s">
        <v>706</v>
      </c>
      <c r="D363" t="s">
        <v>711</v>
      </c>
      <c r="E363" t="s">
        <v>713</v>
      </c>
      <c r="F363" t="s">
        <v>349</v>
      </c>
      <c r="G363" t="s">
        <v>360</v>
      </c>
      <c r="H363">
        <v>10646</v>
      </c>
      <c r="I363">
        <v>4</v>
      </c>
      <c r="J363">
        <v>30</v>
      </c>
      <c r="K363" t="s">
        <v>359</v>
      </c>
      <c r="L363" t="s">
        <v>363</v>
      </c>
    </row>
    <row r="364" spans="1:12">
      <c r="A364" t="s">
        <v>372</v>
      </c>
      <c r="B364" s="16" t="s">
        <v>775</v>
      </c>
      <c r="C364" t="s">
        <v>706</v>
      </c>
      <c r="D364" t="s">
        <v>710</v>
      </c>
      <c r="E364" t="s">
        <v>713</v>
      </c>
      <c r="F364" t="s">
        <v>349</v>
      </c>
      <c r="G364" t="s">
        <v>360</v>
      </c>
      <c r="H364">
        <v>9776</v>
      </c>
      <c r="I364">
        <v>7</v>
      </c>
      <c r="J364">
        <v>0</v>
      </c>
      <c r="K364" t="s">
        <v>359</v>
      </c>
      <c r="L364" t="s">
        <v>363</v>
      </c>
    </row>
    <row r="365" spans="1:12">
      <c r="A365" t="s">
        <v>373</v>
      </c>
      <c r="B365" s="16" t="s">
        <v>775</v>
      </c>
      <c r="C365" t="s">
        <v>706</v>
      </c>
      <c r="D365" t="s">
        <v>710</v>
      </c>
      <c r="E365" t="s">
        <v>713</v>
      </c>
      <c r="F365" t="s">
        <v>349</v>
      </c>
      <c r="G365" t="s">
        <v>360</v>
      </c>
      <c r="H365">
        <v>10110</v>
      </c>
      <c r="I365">
        <v>12</v>
      </c>
      <c r="J365">
        <v>0</v>
      </c>
      <c r="K365" t="s">
        <v>359</v>
      </c>
      <c r="L365" t="s">
        <v>363</v>
      </c>
    </row>
    <row r="366" spans="1:12">
      <c r="A366" t="s">
        <v>374</v>
      </c>
      <c r="B366" s="16" t="s">
        <v>775</v>
      </c>
      <c r="C366" t="s">
        <v>706</v>
      </c>
      <c r="D366" t="s">
        <v>710</v>
      </c>
      <c r="E366" t="s">
        <v>713</v>
      </c>
      <c r="F366" t="s">
        <v>349</v>
      </c>
      <c r="G366" t="s">
        <v>360</v>
      </c>
      <c r="H366">
        <v>13555</v>
      </c>
      <c r="I366">
        <v>7</v>
      </c>
      <c r="J366">
        <v>1</v>
      </c>
      <c r="K366" t="s">
        <v>359</v>
      </c>
      <c r="L366" t="s">
        <v>363</v>
      </c>
    </row>
    <row r="367" spans="1:12">
      <c r="A367" t="s">
        <v>375</v>
      </c>
      <c r="B367" s="16" t="s">
        <v>775</v>
      </c>
      <c r="C367" t="s">
        <v>706</v>
      </c>
      <c r="D367" t="s">
        <v>711</v>
      </c>
      <c r="E367" t="s">
        <v>713</v>
      </c>
      <c r="F367" t="s">
        <v>349</v>
      </c>
      <c r="G367" t="s">
        <v>360</v>
      </c>
      <c r="H367">
        <v>11661</v>
      </c>
      <c r="I367">
        <v>5</v>
      </c>
      <c r="J367">
        <v>13</v>
      </c>
      <c r="K367" t="s">
        <v>359</v>
      </c>
      <c r="L367" t="s">
        <v>363</v>
      </c>
    </row>
    <row r="368" spans="1:12">
      <c r="A368" t="s">
        <v>376</v>
      </c>
      <c r="B368" s="16" t="s">
        <v>775</v>
      </c>
      <c r="C368" t="s">
        <v>706</v>
      </c>
      <c r="D368" t="s">
        <v>711</v>
      </c>
      <c r="E368" t="s">
        <v>713</v>
      </c>
      <c r="F368" t="s">
        <v>359</v>
      </c>
      <c r="G368" t="s">
        <v>363</v>
      </c>
      <c r="H368">
        <v>11380</v>
      </c>
      <c r="I368">
        <v>7</v>
      </c>
      <c r="J368">
        <v>25</v>
      </c>
      <c r="K368" t="s">
        <v>362</v>
      </c>
      <c r="L368" t="s">
        <v>360</v>
      </c>
    </row>
    <row r="369" spans="1:12">
      <c r="A369" t="s">
        <v>377</v>
      </c>
      <c r="B369" s="16" t="s">
        <v>775</v>
      </c>
      <c r="C369" t="s">
        <v>706</v>
      </c>
      <c r="D369" t="s">
        <v>710</v>
      </c>
      <c r="E369" t="s">
        <v>713</v>
      </c>
      <c r="F369" t="s">
        <v>359</v>
      </c>
      <c r="G369" t="s">
        <v>363</v>
      </c>
      <c r="H369">
        <v>10366</v>
      </c>
      <c r="I369">
        <v>7</v>
      </c>
      <c r="J369">
        <v>0</v>
      </c>
      <c r="K369" t="s">
        <v>362</v>
      </c>
      <c r="L369" t="s">
        <v>360</v>
      </c>
    </row>
    <row r="370" spans="1:12">
      <c r="A370" t="s">
        <v>378</v>
      </c>
      <c r="B370" s="16" t="s">
        <v>775</v>
      </c>
      <c r="C370" t="s">
        <v>706</v>
      </c>
      <c r="D370" t="s">
        <v>710</v>
      </c>
      <c r="E370" t="s">
        <v>713</v>
      </c>
      <c r="F370" t="s">
        <v>359</v>
      </c>
      <c r="G370" t="s">
        <v>363</v>
      </c>
      <c r="H370">
        <v>12491</v>
      </c>
      <c r="I370">
        <v>8</v>
      </c>
      <c r="J370">
        <v>3</v>
      </c>
      <c r="K370" t="s">
        <v>362</v>
      </c>
      <c r="L370" t="s">
        <v>360</v>
      </c>
    </row>
    <row r="371" spans="1:12">
      <c r="A371" t="s">
        <v>379</v>
      </c>
      <c r="B371" s="16" t="s">
        <v>775</v>
      </c>
      <c r="C371" t="s">
        <v>706</v>
      </c>
      <c r="D371" t="s">
        <v>711</v>
      </c>
      <c r="E371" t="s">
        <v>713</v>
      </c>
      <c r="F371" t="s">
        <v>359</v>
      </c>
      <c r="G371" t="s">
        <v>363</v>
      </c>
      <c r="H371">
        <v>12394</v>
      </c>
      <c r="I371">
        <v>8</v>
      </c>
      <c r="J371">
        <v>19</v>
      </c>
      <c r="K371" t="s">
        <v>362</v>
      </c>
      <c r="L371" t="s">
        <v>360</v>
      </c>
    </row>
    <row r="372" spans="1:12">
      <c r="A372" t="s">
        <v>380</v>
      </c>
      <c r="B372" s="16" t="s">
        <v>775</v>
      </c>
      <c r="C372" t="s">
        <v>706</v>
      </c>
      <c r="D372" t="s">
        <v>711</v>
      </c>
      <c r="E372" t="s">
        <v>713</v>
      </c>
      <c r="F372" t="s">
        <v>359</v>
      </c>
      <c r="G372" t="s">
        <v>363</v>
      </c>
      <c r="H372">
        <v>14063</v>
      </c>
      <c r="I372">
        <v>8</v>
      </c>
      <c r="J372">
        <v>30</v>
      </c>
      <c r="K372" t="s">
        <v>362</v>
      </c>
      <c r="L372" t="s">
        <v>360</v>
      </c>
    </row>
    <row r="373" spans="1:12">
      <c r="A373" t="s">
        <v>381</v>
      </c>
      <c r="B373" s="16" t="s">
        <v>775</v>
      </c>
      <c r="C373" t="s">
        <v>706</v>
      </c>
      <c r="D373" t="s">
        <v>710</v>
      </c>
      <c r="E373" t="s">
        <v>713</v>
      </c>
      <c r="F373" t="s">
        <v>359</v>
      </c>
      <c r="G373" t="s">
        <v>363</v>
      </c>
      <c r="H373">
        <v>13133</v>
      </c>
      <c r="I373">
        <v>7</v>
      </c>
      <c r="J373">
        <v>2</v>
      </c>
      <c r="K373" t="s">
        <v>362</v>
      </c>
      <c r="L373" t="s">
        <v>360</v>
      </c>
    </row>
    <row r="374" spans="1:12">
      <c r="A374" t="s">
        <v>382</v>
      </c>
      <c r="B374" s="16" t="s">
        <v>775</v>
      </c>
      <c r="C374" t="s">
        <v>706</v>
      </c>
      <c r="D374" t="s">
        <v>710</v>
      </c>
      <c r="E374" t="s">
        <v>713</v>
      </c>
      <c r="F374" t="s">
        <v>359</v>
      </c>
      <c r="G374" t="s">
        <v>363</v>
      </c>
      <c r="H374">
        <v>14522</v>
      </c>
      <c r="I374">
        <v>3</v>
      </c>
      <c r="J374">
        <v>1</v>
      </c>
      <c r="K374" t="s">
        <v>362</v>
      </c>
      <c r="L374" t="s">
        <v>360</v>
      </c>
    </row>
    <row r="375" spans="1:12">
      <c r="A375" t="s">
        <v>383</v>
      </c>
      <c r="B375" s="16" t="s">
        <v>775</v>
      </c>
      <c r="C375" t="s">
        <v>706</v>
      </c>
      <c r="D375" t="s">
        <v>711</v>
      </c>
      <c r="E375" t="s">
        <v>713</v>
      </c>
      <c r="F375" t="s">
        <v>295</v>
      </c>
      <c r="G375" t="s">
        <v>358</v>
      </c>
      <c r="H375">
        <v>15587</v>
      </c>
      <c r="I375">
        <v>8</v>
      </c>
      <c r="J375">
        <v>16</v>
      </c>
      <c r="K375" t="s">
        <v>342</v>
      </c>
      <c r="L375" t="s">
        <v>360</v>
      </c>
    </row>
    <row r="376" spans="1:12">
      <c r="A376" t="s">
        <v>384</v>
      </c>
      <c r="B376" s="16" t="s">
        <v>775</v>
      </c>
      <c r="C376" t="s">
        <v>706</v>
      </c>
      <c r="D376" t="s">
        <v>710</v>
      </c>
      <c r="E376" t="s">
        <v>713</v>
      </c>
      <c r="F376" t="s">
        <v>295</v>
      </c>
      <c r="G376" t="s">
        <v>358</v>
      </c>
      <c r="H376">
        <v>13922</v>
      </c>
      <c r="I376">
        <v>5</v>
      </c>
      <c r="J376">
        <v>0</v>
      </c>
      <c r="K376" t="s">
        <v>342</v>
      </c>
      <c r="L376" t="s">
        <v>360</v>
      </c>
    </row>
    <row r="377" spans="1:12">
      <c r="A377" t="s">
        <v>385</v>
      </c>
      <c r="B377" s="16" t="s">
        <v>775</v>
      </c>
      <c r="C377" t="s">
        <v>706</v>
      </c>
      <c r="D377" t="s">
        <v>711</v>
      </c>
      <c r="E377" t="s">
        <v>713</v>
      </c>
      <c r="F377" t="s">
        <v>359</v>
      </c>
      <c r="G377" t="s">
        <v>363</v>
      </c>
      <c r="H377">
        <v>9857</v>
      </c>
      <c r="I377">
        <v>12</v>
      </c>
      <c r="J377">
        <v>47</v>
      </c>
      <c r="K377" t="s">
        <v>362</v>
      </c>
      <c r="L377" t="s">
        <v>360</v>
      </c>
    </row>
    <row r="378" spans="1:12">
      <c r="A378" t="s">
        <v>386</v>
      </c>
      <c r="B378" s="16" t="s">
        <v>775</v>
      </c>
      <c r="C378" t="s">
        <v>706</v>
      </c>
      <c r="D378" t="s">
        <v>711</v>
      </c>
      <c r="E378" t="s">
        <v>713</v>
      </c>
      <c r="F378" t="s">
        <v>359</v>
      </c>
      <c r="G378" t="s">
        <v>363</v>
      </c>
      <c r="H378">
        <v>13324</v>
      </c>
      <c r="I378">
        <v>9</v>
      </c>
      <c r="J378">
        <v>27</v>
      </c>
      <c r="K378" t="s">
        <v>362</v>
      </c>
      <c r="L378" t="s">
        <v>360</v>
      </c>
    </row>
    <row r="379" spans="1:12">
      <c r="A379" t="s">
        <v>387</v>
      </c>
      <c r="B379" s="16" t="s">
        <v>775</v>
      </c>
      <c r="C379" t="s">
        <v>706</v>
      </c>
      <c r="D379" t="s">
        <v>711</v>
      </c>
      <c r="E379" t="s">
        <v>713</v>
      </c>
      <c r="F379" t="s">
        <v>359</v>
      </c>
      <c r="G379" t="s">
        <v>363</v>
      </c>
      <c r="H379">
        <v>11375</v>
      </c>
      <c r="I379">
        <v>5</v>
      </c>
      <c r="J379">
        <v>27</v>
      </c>
      <c r="K379" t="s">
        <v>362</v>
      </c>
      <c r="L379" t="s">
        <v>360</v>
      </c>
    </row>
    <row r="380" spans="1:12">
      <c r="A380" t="s">
        <v>388</v>
      </c>
      <c r="B380" s="16" t="s">
        <v>775</v>
      </c>
      <c r="C380" t="s">
        <v>706</v>
      </c>
      <c r="D380" t="s">
        <v>711</v>
      </c>
      <c r="E380" t="s">
        <v>713</v>
      </c>
      <c r="F380" t="s">
        <v>362</v>
      </c>
      <c r="G380" t="s">
        <v>361</v>
      </c>
      <c r="H380">
        <v>12694</v>
      </c>
      <c r="I380">
        <v>7</v>
      </c>
      <c r="J380">
        <v>40</v>
      </c>
      <c r="K380" t="s">
        <v>349</v>
      </c>
      <c r="L380" t="s">
        <v>360</v>
      </c>
    </row>
    <row r="381" spans="1:12">
      <c r="A381" t="s">
        <v>389</v>
      </c>
      <c r="B381" s="16" t="s">
        <v>775</v>
      </c>
      <c r="C381" t="s">
        <v>706</v>
      </c>
      <c r="D381" t="s">
        <v>710</v>
      </c>
      <c r="E381" t="s">
        <v>713</v>
      </c>
      <c r="F381" t="s">
        <v>362</v>
      </c>
      <c r="G381" t="s">
        <v>361</v>
      </c>
      <c r="H381">
        <v>10957</v>
      </c>
      <c r="I381">
        <v>10</v>
      </c>
      <c r="J381">
        <v>0</v>
      </c>
      <c r="K381" t="s">
        <v>349</v>
      </c>
      <c r="L381" t="s">
        <v>360</v>
      </c>
    </row>
    <row r="382" spans="1:12">
      <c r="A382" t="s">
        <v>390</v>
      </c>
      <c r="B382" s="16" t="s">
        <v>775</v>
      </c>
      <c r="C382" t="s">
        <v>706</v>
      </c>
      <c r="D382" t="s">
        <v>711</v>
      </c>
      <c r="E382" t="s">
        <v>713</v>
      </c>
      <c r="F382" t="s">
        <v>362</v>
      </c>
      <c r="G382" t="s">
        <v>361</v>
      </c>
      <c r="H382">
        <v>12444</v>
      </c>
      <c r="I382">
        <v>7</v>
      </c>
      <c r="J382">
        <v>13</v>
      </c>
      <c r="K382" t="s">
        <v>349</v>
      </c>
      <c r="L382" t="s">
        <v>360</v>
      </c>
    </row>
    <row r="383" spans="1:12">
      <c r="A383" t="s">
        <v>391</v>
      </c>
      <c r="B383" s="16" t="s">
        <v>775</v>
      </c>
      <c r="C383" t="s">
        <v>706</v>
      </c>
      <c r="D383" t="s">
        <v>710</v>
      </c>
      <c r="E383" t="s">
        <v>713</v>
      </c>
      <c r="F383" t="s">
        <v>362</v>
      </c>
      <c r="G383" t="s">
        <v>363</v>
      </c>
      <c r="H383">
        <v>14711</v>
      </c>
      <c r="I383">
        <v>7</v>
      </c>
      <c r="J383">
        <v>1</v>
      </c>
      <c r="K383" t="s">
        <v>349</v>
      </c>
      <c r="L383" t="s">
        <v>360</v>
      </c>
    </row>
    <row r="384" spans="1:12">
      <c r="A384" t="s">
        <v>392</v>
      </c>
      <c r="B384" s="16" t="s">
        <v>775</v>
      </c>
      <c r="C384" t="s">
        <v>706</v>
      </c>
      <c r="D384" t="s">
        <v>711</v>
      </c>
      <c r="E384" t="s">
        <v>713</v>
      </c>
      <c r="F384" t="s">
        <v>362</v>
      </c>
      <c r="G384" t="s">
        <v>363</v>
      </c>
      <c r="H384">
        <v>9209</v>
      </c>
      <c r="I384">
        <v>10</v>
      </c>
      <c r="J384">
        <v>29</v>
      </c>
      <c r="K384" t="s">
        <v>349</v>
      </c>
      <c r="L384" t="s">
        <v>360</v>
      </c>
    </row>
    <row r="385" spans="1:12">
      <c r="A385" t="s">
        <v>393</v>
      </c>
      <c r="B385" s="16" t="s">
        <v>775</v>
      </c>
      <c r="C385" t="s">
        <v>706</v>
      </c>
      <c r="D385" t="s">
        <v>710</v>
      </c>
      <c r="E385" t="s">
        <v>713</v>
      </c>
      <c r="F385" t="s">
        <v>362</v>
      </c>
      <c r="G385" t="s">
        <v>363</v>
      </c>
      <c r="H385">
        <v>11746</v>
      </c>
      <c r="I385">
        <v>9</v>
      </c>
      <c r="J385">
        <v>2</v>
      </c>
      <c r="K385" t="s">
        <v>349</v>
      </c>
      <c r="L385" t="s">
        <v>360</v>
      </c>
    </row>
    <row r="386" spans="1:12">
      <c r="A386" t="s">
        <v>394</v>
      </c>
      <c r="B386" s="16" t="s">
        <v>775</v>
      </c>
      <c r="C386" t="s">
        <v>706</v>
      </c>
      <c r="D386" t="s">
        <v>710</v>
      </c>
      <c r="E386" t="s">
        <v>713</v>
      </c>
      <c r="F386" t="s">
        <v>362</v>
      </c>
      <c r="G386" t="s">
        <v>363</v>
      </c>
      <c r="H386">
        <v>12494</v>
      </c>
      <c r="I386">
        <v>6</v>
      </c>
      <c r="J386">
        <v>0</v>
      </c>
      <c r="K386" t="s">
        <v>349</v>
      </c>
      <c r="L386" t="s">
        <v>360</v>
      </c>
    </row>
    <row r="387" spans="1:12">
      <c r="A387" t="s">
        <v>395</v>
      </c>
      <c r="B387" s="16" t="s">
        <v>775</v>
      </c>
      <c r="C387" t="s">
        <v>706</v>
      </c>
      <c r="D387" t="s">
        <v>711</v>
      </c>
      <c r="E387" t="s">
        <v>713</v>
      </c>
      <c r="F387" t="s">
        <v>362</v>
      </c>
      <c r="G387" t="s">
        <v>363</v>
      </c>
      <c r="H387">
        <v>13336</v>
      </c>
      <c r="I387">
        <v>7</v>
      </c>
      <c r="J387">
        <v>15</v>
      </c>
      <c r="K387" t="s">
        <v>349</v>
      </c>
      <c r="L387" t="s">
        <v>360</v>
      </c>
    </row>
    <row r="388" spans="1:12">
      <c r="A388" t="s">
        <v>396</v>
      </c>
      <c r="B388" s="16" t="s">
        <v>775</v>
      </c>
      <c r="C388" t="s">
        <v>706</v>
      </c>
      <c r="D388" t="s">
        <v>710</v>
      </c>
      <c r="E388" t="s">
        <v>713</v>
      </c>
      <c r="F388" t="s">
        <v>295</v>
      </c>
      <c r="G388" t="s">
        <v>358</v>
      </c>
      <c r="H388">
        <v>11515</v>
      </c>
      <c r="I388">
        <v>10</v>
      </c>
      <c r="J388">
        <v>1</v>
      </c>
      <c r="K388" t="s">
        <v>342</v>
      </c>
      <c r="L388" t="s">
        <v>360</v>
      </c>
    </row>
    <row r="389" spans="1:12">
      <c r="A389" t="s">
        <v>397</v>
      </c>
      <c r="B389" s="16" t="s">
        <v>775</v>
      </c>
      <c r="C389" t="s">
        <v>706</v>
      </c>
      <c r="D389" t="s">
        <v>711</v>
      </c>
      <c r="E389" t="s">
        <v>713</v>
      </c>
      <c r="F389" t="s">
        <v>295</v>
      </c>
      <c r="G389" t="s">
        <v>358</v>
      </c>
      <c r="H389">
        <v>8785</v>
      </c>
      <c r="I389">
        <v>9</v>
      </c>
      <c r="J389">
        <v>47</v>
      </c>
      <c r="K389" t="s">
        <v>342</v>
      </c>
      <c r="L389" t="s">
        <v>360</v>
      </c>
    </row>
    <row r="390" spans="1:12">
      <c r="A390" t="s">
        <v>398</v>
      </c>
      <c r="B390" s="16" t="s">
        <v>775</v>
      </c>
      <c r="C390" t="s">
        <v>706</v>
      </c>
      <c r="D390" t="s">
        <v>710</v>
      </c>
      <c r="E390" t="s">
        <v>713</v>
      </c>
      <c r="F390" t="s">
        <v>295</v>
      </c>
      <c r="G390" t="s">
        <v>358</v>
      </c>
      <c r="H390">
        <v>13773</v>
      </c>
      <c r="I390">
        <v>7</v>
      </c>
      <c r="J390">
        <v>0</v>
      </c>
      <c r="K390" t="s">
        <v>342</v>
      </c>
      <c r="L390" t="s">
        <v>360</v>
      </c>
    </row>
    <row r="391" spans="1:12">
      <c r="A391" t="s">
        <v>399</v>
      </c>
      <c r="B391" s="16" t="s">
        <v>775</v>
      </c>
      <c r="C391" t="s">
        <v>706</v>
      </c>
      <c r="D391" t="s">
        <v>710</v>
      </c>
      <c r="E391" t="s">
        <v>713</v>
      </c>
      <c r="F391" t="s">
        <v>295</v>
      </c>
      <c r="G391" t="s">
        <v>358</v>
      </c>
      <c r="H391">
        <v>8975</v>
      </c>
      <c r="I391">
        <v>4</v>
      </c>
      <c r="J391">
        <v>1</v>
      </c>
      <c r="K391" t="s">
        <v>342</v>
      </c>
      <c r="L391" t="s">
        <v>360</v>
      </c>
    </row>
    <row r="392" spans="1:12">
      <c r="A392" t="s">
        <v>400</v>
      </c>
      <c r="B392" s="16" t="s">
        <v>775</v>
      </c>
      <c r="C392" t="s">
        <v>706</v>
      </c>
      <c r="D392" t="s">
        <v>711</v>
      </c>
      <c r="E392" t="s">
        <v>713</v>
      </c>
      <c r="F392" t="s">
        <v>295</v>
      </c>
      <c r="G392" t="s">
        <v>358</v>
      </c>
      <c r="H392">
        <v>11872</v>
      </c>
      <c r="I392">
        <v>11</v>
      </c>
      <c r="J392">
        <v>34</v>
      </c>
      <c r="K392" t="s">
        <v>342</v>
      </c>
      <c r="L392" t="s">
        <v>360</v>
      </c>
    </row>
    <row r="393" spans="1:12">
      <c r="A393" t="s">
        <v>401</v>
      </c>
      <c r="B393" s="16" t="s">
        <v>775</v>
      </c>
      <c r="C393" t="s">
        <v>706</v>
      </c>
      <c r="D393" t="s">
        <v>711</v>
      </c>
      <c r="E393" t="s">
        <v>713</v>
      </c>
      <c r="F393" t="s">
        <v>295</v>
      </c>
      <c r="G393" t="s">
        <v>358</v>
      </c>
      <c r="H393">
        <v>13289</v>
      </c>
      <c r="I393">
        <v>5</v>
      </c>
      <c r="J393">
        <v>26</v>
      </c>
      <c r="K393" t="s">
        <v>342</v>
      </c>
      <c r="L393" t="s">
        <v>360</v>
      </c>
    </row>
    <row r="394" spans="1:12">
      <c r="A394" t="s">
        <v>402</v>
      </c>
      <c r="B394" s="16" t="s">
        <v>775</v>
      </c>
      <c r="C394" t="s">
        <v>706</v>
      </c>
      <c r="D394" t="s">
        <v>711</v>
      </c>
      <c r="E394" t="s">
        <v>713</v>
      </c>
      <c r="F394" t="s">
        <v>295</v>
      </c>
      <c r="G394" t="s">
        <v>358</v>
      </c>
      <c r="H394">
        <v>12042</v>
      </c>
      <c r="I394">
        <v>6</v>
      </c>
      <c r="J394">
        <v>46</v>
      </c>
      <c r="K394" t="s">
        <v>342</v>
      </c>
      <c r="L394" t="s">
        <v>360</v>
      </c>
    </row>
    <row r="395" spans="1:12">
      <c r="A395" t="s">
        <v>403</v>
      </c>
      <c r="B395" s="16" t="s">
        <v>775</v>
      </c>
      <c r="C395" t="s">
        <v>706</v>
      </c>
      <c r="D395" t="s">
        <v>711</v>
      </c>
      <c r="E395" t="s">
        <v>713</v>
      </c>
      <c r="F395" t="s">
        <v>362</v>
      </c>
      <c r="G395" t="s">
        <v>361</v>
      </c>
      <c r="H395">
        <v>12430</v>
      </c>
      <c r="I395">
        <v>7</v>
      </c>
      <c r="J395">
        <v>45</v>
      </c>
      <c r="K395" t="s">
        <v>349</v>
      </c>
      <c r="L395" t="s">
        <v>360</v>
      </c>
    </row>
    <row r="396" spans="1:12">
      <c r="A396" t="s">
        <v>404</v>
      </c>
      <c r="B396" s="16" t="s">
        <v>775</v>
      </c>
      <c r="C396" t="s">
        <v>706</v>
      </c>
      <c r="D396" t="s">
        <v>710</v>
      </c>
      <c r="E396" t="s">
        <v>713</v>
      </c>
      <c r="F396" t="s">
        <v>362</v>
      </c>
      <c r="G396" t="s">
        <v>361</v>
      </c>
      <c r="H396">
        <v>10573</v>
      </c>
      <c r="I396">
        <v>7</v>
      </c>
      <c r="J396">
        <v>3</v>
      </c>
      <c r="K396" t="s">
        <v>349</v>
      </c>
      <c r="L396" t="s">
        <v>360</v>
      </c>
    </row>
    <row r="397" spans="1:12">
      <c r="A397" t="s">
        <v>405</v>
      </c>
      <c r="B397" s="16" t="s">
        <v>775</v>
      </c>
      <c r="C397" t="s">
        <v>706</v>
      </c>
      <c r="D397" t="s">
        <v>711</v>
      </c>
      <c r="E397" t="s">
        <v>713</v>
      </c>
      <c r="F397" t="s">
        <v>362</v>
      </c>
      <c r="G397" t="s">
        <v>361</v>
      </c>
      <c r="H397">
        <v>10120</v>
      </c>
      <c r="I397">
        <v>11</v>
      </c>
      <c r="J397">
        <v>47</v>
      </c>
      <c r="K397" t="s">
        <v>349</v>
      </c>
      <c r="L397" t="s">
        <v>360</v>
      </c>
    </row>
    <row r="398" spans="1:12">
      <c r="A398" t="s">
        <v>406</v>
      </c>
      <c r="B398" s="16" t="s">
        <v>775</v>
      </c>
      <c r="C398" t="s">
        <v>706</v>
      </c>
      <c r="D398" t="s">
        <v>710</v>
      </c>
      <c r="E398" t="s">
        <v>713</v>
      </c>
      <c r="F398" t="s">
        <v>362</v>
      </c>
      <c r="G398" t="s">
        <v>361</v>
      </c>
      <c r="H398">
        <v>13086</v>
      </c>
      <c r="I398">
        <v>11</v>
      </c>
      <c r="J398">
        <v>2</v>
      </c>
      <c r="K398" t="s">
        <v>349</v>
      </c>
      <c r="L398" t="s">
        <v>360</v>
      </c>
    </row>
    <row r="399" spans="1:12">
      <c r="A399" t="s">
        <v>407</v>
      </c>
      <c r="B399" s="16" t="s">
        <v>775</v>
      </c>
      <c r="C399" t="s">
        <v>706</v>
      </c>
      <c r="D399" t="s">
        <v>711</v>
      </c>
      <c r="E399" t="s">
        <v>713</v>
      </c>
      <c r="F399" t="s">
        <v>362</v>
      </c>
      <c r="G399" t="s">
        <v>361</v>
      </c>
      <c r="H399">
        <v>10796</v>
      </c>
      <c r="I399">
        <v>9</v>
      </c>
      <c r="J399">
        <v>34</v>
      </c>
      <c r="K399" t="s">
        <v>349</v>
      </c>
      <c r="L399" t="s">
        <v>360</v>
      </c>
    </row>
    <row r="400" spans="1:12">
      <c r="A400" t="s">
        <v>408</v>
      </c>
      <c r="B400" s="16" t="s">
        <v>775</v>
      </c>
      <c r="C400" t="s">
        <v>706</v>
      </c>
      <c r="D400" t="s">
        <v>710</v>
      </c>
      <c r="E400" t="s">
        <v>713</v>
      </c>
      <c r="F400" t="s">
        <v>362</v>
      </c>
      <c r="G400" t="s">
        <v>361</v>
      </c>
      <c r="H400">
        <v>9537</v>
      </c>
      <c r="I400">
        <v>7</v>
      </c>
      <c r="J400">
        <v>3</v>
      </c>
      <c r="K400" t="s">
        <v>349</v>
      </c>
      <c r="L400" t="s">
        <v>360</v>
      </c>
    </row>
    <row r="401" spans="1:12">
      <c r="A401" t="s">
        <v>409</v>
      </c>
      <c r="B401" s="16" t="s">
        <v>775</v>
      </c>
      <c r="C401" t="s">
        <v>706</v>
      </c>
      <c r="D401" t="s">
        <v>710</v>
      </c>
      <c r="E401" t="s">
        <v>713</v>
      </c>
      <c r="F401" t="s">
        <v>362</v>
      </c>
      <c r="G401" t="s">
        <v>361</v>
      </c>
      <c r="H401">
        <v>10790</v>
      </c>
      <c r="I401">
        <v>9</v>
      </c>
      <c r="J401">
        <v>3</v>
      </c>
      <c r="K401" t="s">
        <v>349</v>
      </c>
      <c r="L401" t="s">
        <v>360</v>
      </c>
    </row>
    <row r="402" spans="1:12">
      <c r="A402" t="s">
        <v>410</v>
      </c>
      <c r="B402" s="16" t="s">
        <v>776</v>
      </c>
      <c r="C402" t="s">
        <v>707</v>
      </c>
      <c r="D402" t="s">
        <v>708</v>
      </c>
      <c r="E402" t="s">
        <v>714</v>
      </c>
      <c r="F402" t="s">
        <v>410</v>
      </c>
      <c r="G402" t="s">
        <v>363</v>
      </c>
      <c r="H402">
        <v>13875</v>
      </c>
      <c r="I402">
        <v>8</v>
      </c>
      <c r="J402">
        <v>48</v>
      </c>
      <c r="K402" t="s">
        <v>321</v>
      </c>
      <c r="L402" t="s">
        <v>548</v>
      </c>
    </row>
    <row r="403" spans="1:12">
      <c r="A403" t="s">
        <v>411</v>
      </c>
      <c r="B403" s="16" t="s">
        <v>776</v>
      </c>
      <c r="C403" t="s">
        <v>707</v>
      </c>
      <c r="D403" t="s">
        <v>708</v>
      </c>
      <c r="E403" t="s">
        <v>714</v>
      </c>
      <c r="F403" t="s">
        <v>411</v>
      </c>
      <c r="G403" t="s">
        <v>363</v>
      </c>
      <c r="H403">
        <v>9317</v>
      </c>
      <c r="I403">
        <v>8</v>
      </c>
      <c r="J403">
        <v>116</v>
      </c>
      <c r="K403" t="s">
        <v>410</v>
      </c>
      <c r="L403" t="s">
        <v>548</v>
      </c>
    </row>
    <row r="404" spans="1:12">
      <c r="A404" t="s">
        <v>412</v>
      </c>
      <c r="B404" s="16" t="s">
        <v>775</v>
      </c>
      <c r="C404" t="s">
        <v>706</v>
      </c>
      <c r="D404" t="s">
        <v>711</v>
      </c>
      <c r="E404" t="s">
        <v>713</v>
      </c>
      <c r="F404" t="s">
        <v>410</v>
      </c>
      <c r="G404" t="s">
        <v>363</v>
      </c>
      <c r="H404">
        <v>10981</v>
      </c>
      <c r="I404">
        <v>8</v>
      </c>
      <c r="J404">
        <v>29</v>
      </c>
      <c r="K404" t="s">
        <v>321</v>
      </c>
      <c r="L404" t="s">
        <v>548</v>
      </c>
    </row>
    <row r="405" spans="1:12">
      <c r="A405" t="s">
        <v>413</v>
      </c>
      <c r="B405" s="16" t="s">
        <v>775</v>
      </c>
      <c r="C405" t="s">
        <v>706</v>
      </c>
      <c r="D405" t="s">
        <v>710</v>
      </c>
      <c r="E405" t="s">
        <v>713</v>
      </c>
      <c r="F405" t="s">
        <v>410</v>
      </c>
      <c r="G405" t="s">
        <v>363</v>
      </c>
      <c r="H405">
        <v>8354</v>
      </c>
      <c r="I405">
        <v>8</v>
      </c>
      <c r="J405">
        <v>2</v>
      </c>
      <c r="K405" t="s">
        <v>321</v>
      </c>
      <c r="L405" t="s">
        <v>548</v>
      </c>
    </row>
    <row r="406" spans="1:12">
      <c r="A406" t="s">
        <v>414</v>
      </c>
      <c r="B406" s="16" t="s">
        <v>775</v>
      </c>
      <c r="C406" t="s">
        <v>706</v>
      </c>
      <c r="D406" t="s">
        <v>710</v>
      </c>
      <c r="E406" t="s">
        <v>713</v>
      </c>
      <c r="F406" t="s">
        <v>410</v>
      </c>
      <c r="G406" t="s">
        <v>363</v>
      </c>
      <c r="H406">
        <v>12907</v>
      </c>
      <c r="I406">
        <v>7</v>
      </c>
      <c r="J406">
        <v>1</v>
      </c>
      <c r="K406" t="s">
        <v>321</v>
      </c>
      <c r="L406" t="s">
        <v>548</v>
      </c>
    </row>
    <row r="407" spans="1:12">
      <c r="A407" t="s">
        <v>415</v>
      </c>
      <c r="B407" s="16" t="s">
        <v>775</v>
      </c>
      <c r="C407" t="s">
        <v>706</v>
      </c>
      <c r="D407" t="s">
        <v>710</v>
      </c>
      <c r="E407" t="s">
        <v>713</v>
      </c>
      <c r="F407" t="s">
        <v>411</v>
      </c>
      <c r="G407" t="s">
        <v>363</v>
      </c>
      <c r="H407">
        <v>12819</v>
      </c>
      <c r="I407">
        <v>7</v>
      </c>
      <c r="J407">
        <v>2</v>
      </c>
      <c r="K407" t="s">
        <v>410</v>
      </c>
      <c r="L407" t="s">
        <v>548</v>
      </c>
    </row>
    <row r="408" spans="1:12">
      <c r="A408" t="s">
        <v>416</v>
      </c>
      <c r="B408" s="16" t="s">
        <v>775</v>
      </c>
      <c r="C408" t="s">
        <v>706</v>
      </c>
      <c r="D408" t="s">
        <v>711</v>
      </c>
      <c r="E408" t="s">
        <v>713</v>
      </c>
      <c r="F408" t="s">
        <v>411</v>
      </c>
      <c r="G408" t="s">
        <v>363</v>
      </c>
      <c r="H408">
        <v>13295</v>
      </c>
      <c r="I408">
        <v>8</v>
      </c>
      <c r="J408">
        <v>48</v>
      </c>
      <c r="K408" t="s">
        <v>410</v>
      </c>
      <c r="L408" t="s">
        <v>548</v>
      </c>
    </row>
    <row r="409" spans="1:12">
      <c r="A409" t="s">
        <v>417</v>
      </c>
      <c r="B409" s="16" t="s">
        <v>775</v>
      </c>
      <c r="C409" t="s">
        <v>706</v>
      </c>
      <c r="D409" t="s">
        <v>710</v>
      </c>
      <c r="E409" t="s">
        <v>713</v>
      </c>
      <c r="F409" t="s">
        <v>411</v>
      </c>
      <c r="G409" t="s">
        <v>363</v>
      </c>
      <c r="H409">
        <v>12252</v>
      </c>
      <c r="I409">
        <v>8</v>
      </c>
      <c r="J409">
        <v>3</v>
      </c>
      <c r="K409" t="s">
        <v>410</v>
      </c>
      <c r="L409" t="s">
        <v>548</v>
      </c>
    </row>
    <row r="410" spans="1:12">
      <c r="A410" t="s">
        <v>418</v>
      </c>
      <c r="B410" s="16" t="s">
        <v>775</v>
      </c>
      <c r="C410" t="s">
        <v>706</v>
      </c>
      <c r="D410" t="s">
        <v>711</v>
      </c>
      <c r="E410" t="s">
        <v>713</v>
      </c>
      <c r="F410" t="s">
        <v>411</v>
      </c>
      <c r="G410" t="s">
        <v>363</v>
      </c>
      <c r="H410">
        <v>16198</v>
      </c>
      <c r="I410">
        <v>7</v>
      </c>
      <c r="J410">
        <v>30</v>
      </c>
      <c r="K410" t="s">
        <v>410</v>
      </c>
      <c r="L410" t="s">
        <v>548</v>
      </c>
    </row>
    <row r="411" spans="1:12">
      <c r="A411" t="s">
        <v>419</v>
      </c>
      <c r="B411" s="16" t="s">
        <v>775</v>
      </c>
      <c r="C411" t="s">
        <v>706</v>
      </c>
      <c r="D411" t="s">
        <v>711</v>
      </c>
      <c r="E411" t="s">
        <v>713</v>
      </c>
      <c r="F411" t="s">
        <v>411</v>
      </c>
      <c r="G411" t="s">
        <v>363</v>
      </c>
      <c r="H411">
        <v>14300</v>
      </c>
      <c r="I411">
        <v>7</v>
      </c>
      <c r="J411">
        <v>41</v>
      </c>
      <c r="K411" t="s">
        <v>410</v>
      </c>
      <c r="L411" t="s">
        <v>548</v>
      </c>
    </row>
    <row r="412" spans="1:12">
      <c r="A412" t="s">
        <v>420</v>
      </c>
      <c r="B412" s="16" t="s">
        <v>776</v>
      </c>
      <c r="C412" t="s">
        <v>707</v>
      </c>
      <c r="D412" t="s">
        <v>708</v>
      </c>
      <c r="E412" t="s">
        <v>714</v>
      </c>
      <c r="F412" t="s">
        <v>420</v>
      </c>
      <c r="G412" t="s">
        <v>363</v>
      </c>
      <c r="H412">
        <v>13353</v>
      </c>
      <c r="I412">
        <v>8</v>
      </c>
      <c r="J412">
        <v>114</v>
      </c>
      <c r="K412" t="s">
        <v>332</v>
      </c>
      <c r="L412" t="s">
        <v>360</v>
      </c>
    </row>
    <row r="413" spans="1:12">
      <c r="A413" t="s">
        <v>421</v>
      </c>
      <c r="B413" s="16" t="s">
        <v>776</v>
      </c>
      <c r="C413" t="s">
        <v>707</v>
      </c>
      <c r="D413" t="s">
        <v>708</v>
      </c>
      <c r="E413" t="s">
        <v>714</v>
      </c>
      <c r="F413" t="s">
        <v>421</v>
      </c>
      <c r="G413" t="s">
        <v>363</v>
      </c>
      <c r="H413">
        <v>14643</v>
      </c>
      <c r="I413">
        <v>9</v>
      </c>
      <c r="J413">
        <v>33</v>
      </c>
      <c r="K413" t="s">
        <v>420</v>
      </c>
      <c r="L413" t="s">
        <v>457</v>
      </c>
    </row>
    <row r="414" spans="1:12">
      <c r="A414" t="s">
        <v>422</v>
      </c>
      <c r="B414" s="16" t="s">
        <v>775</v>
      </c>
      <c r="C414" t="s">
        <v>706</v>
      </c>
      <c r="D414" t="s">
        <v>710</v>
      </c>
      <c r="E414" t="s">
        <v>713</v>
      </c>
      <c r="F414" t="s">
        <v>420</v>
      </c>
      <c r="G414" t="s">
        <v>363</v>
      </c>
      <c r="H414">
        <v>12393</v>
      </c>
      <c r="I414">
        <v>6</v>
      </c>
      <c r="J414">
        <v>1</v>
      </c>
      <c r="K414" t="s">
        <v>332</v>
      </c>
      <c r="L414" t="s">
        <v>360</v>
      </c>
    </row>
    <row r="415" spans="1:12">
      <c r="A415" t="s">
        <v>423</v>
      </c>
      <c r="B415" s="16" t="s">
        <v>775</v>
      </c>
      <c r="C415" t="s">
        <v>706</v>
      </c>
      <c r="D415" t="s">
        <v>711</v>
      </c>
      <c r="E415" t="s">
        <v>713</v>
      </c>
      <c r="F415" t="s">
        <v>420</v>
      </c>
      <c r="G415" t="s">
        <v>363</v>
      </c>
      <c r="H415">
        <v>12124</v>
      </c>
      <c r="I415">
        <v>10</v>
      </c>
      <c r="J415">
        <v>9</v>
      </c>
      <c r="K415" t="s">
        <v>332</v>
      </c>
      <c r="L415" t="s">
        <v>360</v>
      </c>
    </row>
    <row r="416" spans="1:12">
      <c r="A416" t="s">
        <v>424</v>
      </c>
      <c r="B416" s="16" t="s">
        <v>775</v>
      </c>
      <c r="C416" t="s">
        <v>706</v>
      </c>
      <c r="D416" t="s">
        <v>710</v>
      </c>
      <c r="E416" t="s">
        <v>713</v>
      </c>
      <c r="F416" t="s">
        <v>420</v>
      </c>
      <c r="G416" t="s">
        <v>363</v>
      </c>
      <c r="H416">
        <v>14507</v>
      </c>
      <c r="I416">
        <v>5</v>
      </c>
      <c r="J416">
        <v>3</v>
      </c>
      <c r="K416" t="s">
        <v>332</v>
      </c>
      <c r="L416" t="s">
        <v>360</v>
      </c>
    </row>
    <row r="417" spans="1:12">
      <c r="A417" t="s">
        <v>425</v>
      </c>
      <c r="B417" s="16" t="s">
        <v>775</v>
      </c>
      <c r="C417" t="s">
        <v>706</v>
      </c>
      <c r="D417" t="s">
        <v>710</v>
      </c>
      <c r="E417" t="s">
        <v>713</v>
      </c>
      <c r="F417" t="s">
        <v>421</v>
      </c>
      <c r="G417" t="s">
        <v>363</v>
      </c>
      <c r="H417">
        <v>11970</v>
      </c>
      <c r="I417">
        <v>8</v>
      </c>
      <c r="J417">
        <v>3</v>
      </c>
      <c r="K417" t="s">
        <v>420</v>
      </c>
      <c r="L417" t="s">
        <v>457</v>
      </c>
    </row>
    <row r="418" spans="1:12">
      <c r="A418" t="s">
        <v>426</v>
      </c>
      <c r="B418" s="16" t="s">
        <v>775</v>
      </c>
      <c r="C418" t="s">
        <v>706</v>
      </c>
      <c r="D418" t="s">
        <v>710</v>
      </c>
      <c r="E418" t="s">
        <v>713</v>
      </c>
      <c r="F418" t="s">
        <v>421</v>
      </c>
      <c r="G418" t="s">
        <v>363</v>
      </c>
      <c r="H418">
        <v>15185</v>
      </c>
      <c r="I418">
        <v>9</v>
      </c>
      <c r="J418">
        <v>2</v>
      </c>
      <c r="K418" t="s">
        <v>420</v>
      </c>
      <c r="L418" t="s">
        <v>457</v>
      </c>
    </row>
    <row r="419" spans="1:12">
      <c r="A419" t="s">
        <v>427</v>
      </c>
      <c r="B419" s="16" t="s">
        <v>775</v>
      </c>
      <c r="C419" t="s">
        <v>706</v>
      </c>
      <c r="D419" t="s">
        <v>711</v>
      </c>
      <c r="E419" t="s">
        <v>713</v>
      </c>
      <c r="F419" t="s">
        <v>421</v>
      </c>
      <c r="G419" t="s">
        <v>363</v>
      </c>
      <c r="H419">
        <v>11268</v>
      </c>
      <c r="I419">
        <v>7</v>
      </c>
      <c r="J419">
        <v>37</v>
      </c>
      <c r="K419" t="s">
        <v>420</v>
      </c>
      <c r="L419" t="s">
        <v>457</v>
      </c>
    </row>
    <row r="420" spans="1:12">
      <c r="A420" t="s">
        <v>428</v>
      </c>
      <c r="B420" s="16" t="s">
        <v>775</v>
      </c>
      <c r="C420" t="s">
        <v>706</v>
      </c>
      <c r="D420" t="s">
        <v>710</v>
      </c>
      <c r="E420" t="s">
        <v>713</v>
      </c>
      <c r="F420" t="s">
        <v>421</v>
      </c>
      <c r="G420" t="s">
        <v>363</v>
      </c>
      <c r="H420">
        <v>9406</v>
      </c>
      <c r="I420">
        <v>9</v>
      </c>
      <c r="J420">
        <v>0</v>
      </c>
      <c r="K420" t="s">
        <v>420</v>
      </c>
      <c r="L420" t="s">
        <v>457</v>
      </c>
    </row>
    <row r="421" spans="1:12">
      <c r="A421" t="s">
        <v>429</v>
      </c>
      <c r="B421" s="16" t="s">
        <v>775</v>
      </c>
      <c r="C421" t="s">
        <v>706</v>
      </c>
      <c r="D421" t="s">
        <v>710</v>
      </c>
      <c r="E421" t="s">
        <v>713</v>
      </c>
      <c r="F421" t="s">
        <v>421</v>
      </c>
      <c r="G421" t="s">
        <v>363</v>
      </c>
      <c r="H421">
        <v>10494</v>
      </c>
      <c r="I421">
        <v>5</v>
      </c>
      <c r="J421">
        <v>1</v>
      </c>
      <c r="K421" t="s">
        <v>420</v>
      </c>
      <c r="L421" t="s">
        <v>457</v>
      </c>
    </row>
    <row r="422" spans="1:12">
      <c r="A422" t="s">
        <v>430</v>
      </c>
      <c r="B422" s="16" t="s">
        <v>776</v>
      </c>
      <c r="C422" t="s">
        <v>707</v>
      </c>
      <c r="D422" t="s">
        <v>709</v>
      </c>
      <c r="E422" t="s">
        <v>714</v>
      </c>
      <c r="F422" t="s">
        <v>430</v>
      </c>
      <c r="G422" t="s">
        <v>457</v>
      </c>
      <c r="H422">
        <v>13277</v>
      </c>
      <c r="I422">
        <v>8</v>
      </c>
      <c r="J422">
        <v>47</v>
      </c>
      <c r="K422" t="s">
        <v>349</v>
      </c>
      <c r="L422" t="s">
        <v>363</v>
      </c>
    </row>
    <row r="423" spans="1:12">
      <c r="A423" t="s">
        <v>431</v>
      </c>
      <c r="B423" s="16" t="s">
        <v>776</v>
      </c>
      <c r="C423" t="s">
        <v>707</v>
      </c>
      <c r="D423" t="s">
        <v>711</v>
      </c>
      <c r="E423" t="s">
        <v>714</v>
      </c>
      <c r="F423" t="s">
        <v>431</v>
      </c>
      <c r="G423" t="s">
        <v>363</v>
      </c>
      <c r="H423">
        <v>11550</v>
      </c>
      <c r="I423">
        <v>8</v>
      </c>
      <c r="J423">
        <v>37</v>
      </c>
      <c r="K423" t="s">
        <v>177</v>
      </c>
      <c r="L423" t="s">
        <v>457</v>
      </c>
    </row>
    <row r="424" spans="1:12">
      <c r="A424" t="s">
        <v>432</v>
      </c>
      <c r="B424" s="16" t="s">
        <v>775</v>
      </c>
      <c r="C424" t="s">
        <v>706</v>
      </c>
      <c r="D424" t="s">
        <v>710</v>
      </c>
      <c r="E424" t="s">
        <v>713</v>
      </c>
      <c r="F424" t="s">
        <v>430</v>
      </c>
      <c r="G424" t="s">
        <v>457</v>
      </c>
      <c r="H424">
        <v>11406</v>
      </c>
      <c r="I424">
        <v>7</v>
      </c>
      <c r="J424">
        <v>3</v>
      </c>
      <c r="K424" t="s">
        <v>349</v>
      </c>
      <c r="L424" t="s">
        <v>363</v>
      </c>
    </row>
    <row r="425" spans="1:12">
      <c r="A425" t="s">
        <v>433</v>
      </c>
      <c r="B425" s="16" t="s">
        <v>775</v>
      </c>
      <c r="C425" t="s">
        <v>706</v>
      </c>
      <c r="D425" t="s">
        <v>710</v>
      </c>
      <c r="E425" t="s">
        <v>713</v>
      </c>
      <c r="F425" t="s">
        <v>430</v>
      </c>
      <c r="G425" t="s">
        <v>457</v>
      </c>
      <c r="H425">
        <v>9219</v>
      </c>
      <c r="I425">
        <v>7</v>
      </c>
      <c r="J425">
        <v>2</v>
      </c>
      <c r="K425" t="s">
        <v>349</v>
      </c>
      <c r="L425" t="s">
        <v>363</v>
      </c>
    </row>
    <row r="426" spans="1:12">
      <c r="A426" t="s">
        <v>434</v>
      </c>
      <c r="B426" s="16" t="s">
        <v>775</v>
      </c>
      <c r="C426" t="s">
        <v>706</v>
      </c>
      <c r="D426" t="s">
        <v>710</v>
      </c>
      <c r="E426" t="s">
        <v>713</v>
      </c>
      <c r="F426" t="s">
        <v>430</v>
      </c>
      <c r="G426" t="s">
        <v>457</v>
      </c>
      <c r="H426">
        <v>9584</v>
      </c>
      <c r="I426">
        <v>4</v>
      </c>
      <c r="J426">
        <v>1</v>
      </c>
      <c r="K426" t="s">
        <v>349</v>
      </c>
      <c r="L426" t="s">
        <v>363</v>
      </c>
    </row>
    <row r="427" spans="1:12">
      <c r="A427" t="s">
        <v>435</v>
      </c>
      <c r="B427" s="16" t="s">
        <v>775</v>
      </c>
      <c r="C427" t="s">
        <v>706</v>
      </c>
      <c r="D427" t="s">
        <v>710</v>
      </c>
      <c r="E427" t="s">
        <v>713</v>
      </c>
      <c r="F427" t="s">
        <v>431</v>
      </c>
      <c r="G427" t="s">
        <v>363</v>
      </c>
      <c r="H427">
        <v>10963</v>
      </c>
      <c r="I427">
        <v>6</v>
      </c>
      <c r="J427">
        <v>3</v>
      </c>
      <c r="K427" t="s">
        <v>177</v>
      </c>
      <c r="L427" t="s">
        <v>457</v>
      </c>
    </row>
    <row r="428" spans="1:12">
      <c r="A428" t="s">
        <v>436</v>
      </c>
      <c r="B428" s="16" t="s">
        <v>775</v>
      </c>
      <c r="C428" t="s">
        <v>706</v>
      </c>
      <c r="D428" t="s">
        <v>711</v>
      </c>
      <c r="E428" t="s">
        <v>713</v>
      </c>
      <c r="F428" t="s">
        <v>431</v>
      </c>
      <c r="G428" t="s">
        <v>363</v>
      </c>
      <c r="H428">
        <v>10535</v>
      </c>
      <c r="I428">
        <v>6</v>
      </c>
      <c r="J428">
        <v>32</v>
      </c>
      <c r="K428" t="s">
        <v>177</v>
      </c>
      <c r="L428" t="s">
        <v>457</v>
      </c>
    </row>
    <row r="429" spans="1:12">
      <c r="A429" t="s">
        <v>437</v>
      </c>
      <c r="B429" s="16" t="s">
        <v>775</v>
      </c>
      <c r="C429" t="s">
        <v>706</v>
      </c>
      <c r="D429" t="s">
        <v>710</v>
      </c>
      <c r="E429" t="s">
        <v>713</v>
      </c>
      <c r="F429" t="s">
        <v>431</v>
      </c>
      <c r="G429" t="s">
        <v>363</v>
      </c>
      <c r="H429">
        <v>11588</v>
      </c>
      <c r="I429">
        <v>10</v>
      </c>
      <c r="J429">
        <v>3</v>
      </c>
      <c r="K429" t="s">
        <v>177</v>
      </c>
      <c r="L429" t="s">
        <v>457</v>
      </c>
    </row>
    <row r="430" spans="1:12">
      <c r="A430" t="s">
        <v>438</v>
      </c>
      <c r="B430" s="16" t="s">
        <v>775</v>
      </c>
      <c r="C430" t="s">
        <v>706</v>
      </c>
      <c r="D430" t="s">
        <v>711</v>
      </c>
      <c r="E430" t="s">
        <v>713</v>
      </c>
      <c r="F430" t="s">
        <v>431</v>
      </c>
      <c r="G430" t="s">
        <v>363</v>
      </c>
      <c r="H430">
        <v>14151</v>
      </c>
      <c r="I430">
        <v>8</v>
      </c>
      <c r="J430">
        <v>33</v>
      </c>
      <c r="K430" t="s">
        <v>177</v>
      </c>
      <c r="L430" t="s">
        <v>457</v>
      </c>
    </row>
    <row r="431" spans="1:12">
      <c r="A431" t="s">
        <v>439</v>
      </c>
      <c r="B431" s="16" t="s">
        <v>775</v>
      </c>
      <c r="C431" t="s">
        <v>706</v>
      </c>
      <c r="D431" t="s">
        <v>710</v>
      </c>
      <c r="E431" t="s">
        <v>713</v>
      </c>
      <c r="F431" t="s">
        <v>431</v>
      </c>
      <c r="G431" t="s">
        <v>363</v>
      </c>
      <c r="H431">
        <v>7748</v>
      </c>
      <c r="I431">
        <v>8</v>
      </c>
      <c r="J431">
        <v>3</v>
      </c>
      <c r="K431" t="s">
        <v>177</v>
      </c>
      <c r="L431" t="s">
        <v>457</v>
      </c>
    </row>
    <row r="432" spans="1:12">
      <c r="A432" t="s">
        <v>440</v>
      </c>
      <c r="B432" s="16" t="s">
        <v>776</v>
      </c>
      <c r="C432" t="s">
        <v>707</v>
      </c>
      <c r="D432" t="s">
        <v>709</v>
      </c>
      <c r="E432" t="s">
        <v>714</v>
      </c>
      <c r="F432" t="s">
        <v>440</v>
      </c>
      <c r="G432" t="s">
        <v>456</v>
      </c>
      <c r="H432">
        <v>11433</v>
      </c>
      <c r="I432">
        <v>5</v>
      </c>
      <c r="J432">
        <v>64</v>
      </c>
      <c r="K432" t="s">
        <v>248</v>
      </c>
      <c r="L432" t="s">
        <v>457</v>
      </c>
    </row>
    <row r="433" spans="1:12">
      <c r="A433" t="s">
        <v>441</v>
      </c>
      <c r="B433" s="16" t="s">
        <v>776</v>
      </c>
      <c r="C433" t="s">
        <v>707</v>
      </c>
      <c r="D433" t="s">
        <v>708</v>
      </c>
      <c r="E433" t="s">
        <v>714</v>
      </c>
      <c r="F433" t="s">
        <v>441</v>
      </c>
      <c r="G433" t="s">
        <v>456</v>
      </c>
      <c r="H433">
        <v>14360</v>
      </c>
      <c r="I433">
        <v>12</v>
      </c>
      <c r="J433">
        <v>73</v>
      </c>
      <c r="K433" t="s">
        <v>440</v>
      </c>
      <c r="L433" t="s">
        <v>457</v>
      </c>
    </row>
    <row r="434" spans="1:12">
      <c r="A434" t="s">
        <v>442</v>
      </c>
      <c r="B434" s="16" t="s">
        <v>775</v>
      </c>
      <c r="C434" t="s">
        <v>706</v>
      </c>
      <c r="D434" t="s">
        <v>711</v>
      </c>
      <c r="E434" t="s">
        <v>713</v>
      </c>
      <c r="F434" t="s">
        <v>440</v>
      </c>
      <c r="G434" t="s">
        <v>456</v>
      </c>
      <c r="H434">
        <v>15137</v>
      </c>
      <c r="I434">
        <v>8</v>
      </c>
      <c r="J434">
        <v>17</v>
      </c>
      <c r="K434" t="s">
        <v>248</v>
      </c>
      <c r="L434" t="s">
        <v>457</v>
      </c>
    </row>
    <row r="435" spans="1:12">
      <c r="A435" t="s">
        <v>443</v>
      </c>
      <c r="B435" s="16" t="s">
        <v>775</v>
      </c>
      <c r="C435" t="s">
        <v>706</v>
      </c>
      <c r="D435" t="s">
        <v>711</v>
      </c>
      <c r="E435" t="s">
        <v>713</v>
      </c>
      <c r="F435" t="s">
        <v>440</v>
      </c>
      <c r="G435" t="s">
        <v>456</v>
      </c>
      <c r="H435">
        <v>11859</v>
      </c>
      <c r="I435">
        <v>6</v>
      </c>
      <c r="J435">
        <v>21</v>
      </c>
      <c r="K435" t="s">
        <v>248</v>
      </c>
      <c r="L435" t="s">
        <v>457</v>
      </c>
    </row>
    <row r="436" spans="1:12">
      <c r="A436" t="s">
        <v>444</v>
      </c>
      <c r="B436" s="16" t="s">
        <v>775</v>
      </c>
      <c r="C436" t="s">
        <v>706</v>
      </c>
      <c r="D436" t="s">
        <v>710</v>
      </c>
      <c r="E436" t="s">
        <v>713</v>
      </c>
      <c r="F436" t="s">
        <v>440</v>
      </c>
      <c r="G436" t="s">
        <v>456</v>
      </c>
      <c r="H436">
        <v>12606</v>
      </c>
      <c r="I436">
        <v>7</v>
      </c>
      <c r="J436">
        <v>0</v>
      </c>
      <c r="K436" t="s">
        <v>248</v>
      </c>
      <c r="L436" t="s">
        <v>457</v>
      </c>
    </row>
    <row r="437" spans="1:12">
      <c r="A437" t="s">
        <v>445</v>
      </c>
      <c r="B437" s="16" t="s">
        <v>775</v>
      </c>
      <c r="C437" t="s">
        <v>706</v>
      </c>
      <c r="D437" t="s">
        <v>711</v>
      </c>
      <c r="E437" t="s">
        <v>713</v>
      </c>
      <c r="F437" t="s">
        <v>440</v>
      </c>
      <c r="G437" t="s">
        <v>456</v>
      </c>
      <c r="H437">
        <v>12062</v>
      </c>
      <c r="I437">
        <v>8</v>
      </c>
      <c r="J437">
        <v>13</v>
      </c>
      <c r="K437" t="s">
        <v>248</v>
      </c>
      <c r="L437" t="s">
        <v>457</v>
      </c>
    </row>
    <row r="438" spans="1:12">
      <c r="A438" t="s">
        <v>446</v>
      </c>
      <c r="B438" s="16" t="s">
        <v>775</v>
      </c>
      <c r="C438" t="s">
        <v>706</v>
      </c>
      <c r="D438" t="s">
        <v>710</v>
      </c>
      <c r="E438" t="s">
        <v>713</v>
      </c>
      <c r="F438" t="s">
        <v>440</v>
      </c>
      <c r="G438" t="s">
        <v>456</v>
      </c>
      <c r="H438">
        <v>11271</v>
      </c>
      <c r="I438">
        <v>4</v>
      </c>
      <c r="J438">
        <v>1</v>
      </c>
      <c r="K438" t="s">
        <v>248</v>
      </c>
      <c r="L438" t="s">
        <v>457</v>
      </c>
    </row>
    <row r="439" spans="1:12">
      <c r="A439" t="s">
        <v>447</v>
      </c>
      <c r="B439" s="16" t="s">
        <v>775</v>
      </c>
      <c r="C439" t="s">
        <v>706</v>
      </c>
      <c r="D439" t="s">
        <v>710</v>
      </c>
      <c r="E439" t="s">
        <v>713</v>
      </c>
      <c r="F439" t="s">
        <v>440</v>
      </c>
      <c r="G439" t="s">
        <v>456</v>
      </c>
      <c r="H439">
        <v>14634</v>
      </c>
      <c r="I439">
        <v>8</v>
      </c>
      <c r="J439">
        <v>0</v>
      </c>
      <c r="K439" t="s">
        <v>248</v>
      </c>
      <c r="L439" t="s">
        <v>457</v>
      </c>
    </row>
    <row r="440" spans="1:12">
      <c r="A440" t="s">
        <v>448</v>
      </c>
      <c r="B440" s="16" t="s">
        <v>775</v>
      </c>
      <c r="C440" t="s">
        <v>706</v>
      </c>
      <c r="D440" t="s">
        <v>711</v>
      </c>
      <c r="E440" t="s">
        <v>713</v>
      </c>
      <c r="F440" t="s">
        <v>440</v>
      </c>
      <c r="G440" t="s">
        <v>456</v>
      </c>
      <c r="H440">
        <v>7930</v>
      </c>
      <c r="I440">
        <v>8</v>
      </c>
      <c r="J440">
        <v>41</v>
      </c>
      <c r="K440" t="s">
        <v>248</v>
      </c>
      <c r="L440" t="s">
        <v>457</v>
      </c>
    </row>
    <row r="441" spans="1:12">
      <c r="A441" t="s">
        <v>449</v>
      </c>
      <c r="B441" s="16" t="s">
        <v>775</v>
      </c>
      <c r="C441" t="s">
        <v>706</v>
      </c>
      <c r="D441" t="s">
        <v>711</v>
      </c>
      <c r="E441" t="s">
        <v>713</v>
      </c>
      <c r="F441" t="s">
        <v>441</v>
      </c>
      <c r="G441" t="s">
        <v>456</v>
      </c>
      <c r="H441">
        <v>11500</v>
      </c>
      <c r="I441">
        <v>6</v>
      </c>
      <c r="J441">
        <v>30</v>
      </c>
      <c r="K441" t="s">
        <v>440</v>
      </c>
      <c r="L441" t="s">
        <v>457</v>
      </c>
    </row>
    <row r="442" spans="1:12">
      <c r="A442" t="s">
        <v>450</v>
      </c>
      <c r="B442" s="16" t="s">
        <v>775</v>
      </c>
      <c r="C442" t="s">
        <v>706</v>
      </c>
      <c r="D442" t="s">
        <v>711</v>
      </c>
      <c r="E442" t="s">
        <v>713</v>
      </c>
      <c r="F442" t="s">
        <v>441</v>
      </c>
      <c r="G442" t="s">
        <v>456</v>
      </c>
      <c r="H442">
        <v>11811</v>
      </c>
      <c r="I442">
        <v>7</v>
      </c>
      <c r="J442">
        <v>41</v>
      </c>
      <c r="K442" t="s">
        <v>440</v>
      </c>
      <c r="L442" t="s">
        <v>457</v>
      </c>
    </row>
    <row r="443" spans="1:12">
      <c r="A443" t="s">
        <v>451</v>
      </c>
      <c r="B443" s="16" t="s">
        <v>775</v>
      </c>
      <c r="C443" t="s">
        <v>706</v>
      </c>
      <c r="D443" t="s">
        <v>711</v>
      </c>
      <c r="E443" t="s">
        <v>713</v>
      </c>
      <c r="F443" t="s">
        <v>441</v>
      </c>
      <c r="G443" t="s">
        <v>456</v>
      </c>
      <c r="H443">
        <v>13269</v>
      </c>
      <c r="I443">
        <v>10</v>
      </c>
      <c r="J443">
        <v>47</v>
      </c>
      <c r="K443" t="s">
        <v>440</v>
      </c>
      <c r="L443" t="s">
        <v>457</v>
      </c>
    </row>
    <row r="444" spans="1:12">
      <c r="A444" t="s">
        <v>452</v>
      </c>
      <c r="B444" s="16" t="s">
        <v>775</v>
      </c>
      <c r="C444" t="s">
        <v>706</v>
      </c>
      <c r="D444" t="s">
        <v>710</v>
      </c>
      <c r="E444" t="s">
        <v>713</v>
      </c>
      <c r="F444" t="s">
        <v>441</v>
      </c>
      <c r="G444" t="s">
        <v>456</v>
      </c>
      <c r="H444">
        <v>9564</v>
      </c>
      <c r="I444">
        <v>9</v>
      </c>
      <c r="J444">
        <v>3</v>
      </c>
      <c r="K444" t="s">
        <v>440</v>
      </c>
      <c r="L444" t="s">
        <v>457</v>
      </c>
    </row>
    <row r="445" spans="1:12">
      <c r="A445" t="s">
        <v>453</v>
      </c>
      <c r="B445" s="16" t="s">
        <v>775</v>
      </c>
      <c r="C445" t="s">
        <v>706</v>
      </c>
      <c r="D445" t="s">
        <v>710</v>
      </c>
      <c r="E445" t="s">
        <v>713</v>
      </c>
      <c r="F445" t="s">
        <v>441</v>
      </c>
      <c r="G445" t="s">
        <v>456</v>
      </c>
      <c r="H445">
        <v>12523</v>
      </c>
      <c r="I445">
        <v>4</v>
      </c>
      <c r="J445">
        <v>2</v>
      </c>
      <c r="K445" t="s">
        <v>440</v>
      </c>
      <c r="L445" t="s">
        <v>457</v>
      </c>
    </row>
    <row r="446" spans="1:12">
      <c r="A446" t="s">
        <v>454</v>
      </c>
      <c r="B446" s="16" t="s">
        <v>775</v>
      </c>
      <c r="C446" t="s">
        <v>706</v>
      </c>
      <c r="D446" t="s">
        <v>710</v>
      </c>
      <c r="E446" t="s">
        <v>713</v>
      </c>
      <c r="F446" t="s">
        <v>441</v>
      </c>
      <c r="G446" t="s">
        <v>456</v>
      </c>
      <c r="H446">
        <v>10442</v>
      </c>
      <c r="I446">
        <v>6</v>
      </c>
      <c r="J446">
        <v>2</v>
      </c>
      <c r="K446" t="s">
        <v>440</v>
      </c>
      <c r="L446" t="s">
        <v>457</v>
      </c>
    </row>
    <row r="447" spans="1:12">
      <c r="A447" t="s">
        <v>455</v>
      </c>
      <c r="B447" s="16" t="s">
        <v>775</v>
      </c>
      <c r="C447" t="s">
        <v>706</v>
      </c>
      <c r="D447" t="s">
        <v>711</v>
      </c>
      <c r="E447" t="s">
        <v>713</v>
      </c>
      <c r="F447" t="s">
        <v>441</v>
      </c>
      <c r="G447" t="s">
        <v>456</v>
      </c>
      <c r="H447">
        <v>12174</v>
      </c>
      <c r="I447">
        <v>11</v>
      </c>
      <c r="J447">
        <v>37</v>
      </c>
      <c r="K447" t="s">
        <v>440</v>
      </c>
      <c r="L447" t="s">
        <v>457</v>
      </c>
    </row>
    <row r="448" spans="1:12">
      <c r="A448" t="s">
        <v>456</v>
      </c>
      <c r="B448" s="16" t="s">
        <v>774</v>
      </c>
      <c r="C448" t="s">
        <v>705</v>
      </c>
      <c r="D448" t="s">
        <v>709</v>
      </c>
      <c r="E448" t="s">
        <v>712</v>
      </c>
      <c r="F448" t="s">
        <v>441</v>
      </c>
      <c r="G448" t="s">
        <v>456</v>
      </c>
      <c r="H448">
        <v>9601</v>
      </c>
      <c r="I448">
        <v>8</v>
      </c>
      <c r="J448">
        <v>45</v>
      </c>
      <c r="K448" t="s">
        <v>484</v>
      </c>
      <c r="L448" t="s">
        <v>457</v>
      </c>
    </row>
    <row r="449" spans="1:12">
      <c r="A449" t="s">
        <v>457</v>
      </c>
      <c r="B449" s="16" t="s">
        <v>774</v>
      </c>
      <c r="C449" t="s">
        <v>705</v>
      </c>
      <c r="D449" t="s">
        <v>709</v>
      </c>
      <c r="E449" t="s">
        <v>712</v>
      </c>
      <c r="F449" t="s">
        <v>430</v>
      </c>
      <c r="G449" t="s">
        <v>457</v>
      </c>
      <c r="H449">
        <v>15128</v>
      </c>
      <c r="I449">
        <v>7</v>
      </c>
      <c r="J449">
        <v>55</v>
      </c>
      <c r="K449" t="s">
        <v>528</v>
      </c>
      <c r="L449" t="s">
        <v>456</v>
      </c>
    </row>
    <row r="450" spans="1:12">
      <c r="A450" t="s">
        <v>458</v>
      </c>
      <c r="B450" s="16" t="s">
        <v>775</v>
      </c>
      <c r="C450" t="s">
        <v>706</v>
      </c>
      <c r="D450" t="s">
        <v>711</v>
      </c>
      <c r="E450" t="s">
        <v>713</v>
      </c>
      <c r="F450" t="s">
        <v>441</v>
      </c>
      <c r="G450" t="s">
        <v>456</v>
      </c>
      <c r="H450">
        <v>13269</v>
      </c>
      <c r="I450">
        <v>7</v>
      </c>
      <c r="J450">
        <v>28</v>
      </c>
      <c r="K450" t="s">
        <v>484</v>
      </c>
      <c r="L450" t="s">
        <v>457</v>
      </c>
    </row>
    <row r="451" spans="1:12">
      <c r="A451" t="s">
        <v>459</v>
      </c>
      <c r="B451" s="16" t="s">
        <v>775</v>
      </c>
      <c r="C451" t="s">
        <v>706</v>
      </c>
      <c r="D451" t="s">
        <v>710</v>
      </c>
      <c r="E451" t="s">
        <v>713</v>
      </c>
      <c r="F451" t="s">
        <v>430</v>
      </c>
      <c r="G451" t="s">
        <v>457</v>
      </c>
      <c r="H451">
        <v>13709</v>
      </c>
      <c r="I451">
        <v>6</v>
      </c>
      <c r="J451">
        <v>2</v>
      </c>
      <c r="K451" t="s">
        <v>528</v>
      </c>
      <c r="L451" t="s">
        <v>456</v>
      </c>
    </row>
    <row r="452" spans="1:12">
      <c r="A452" t="s">
        <v>460</v>
      </c>
      <c r="B452" s="16" t="s">
        <v>775</v>
      </c>
      <c r="C452" t="s">
        <v>706</v>
      </c>
      <c r="D452" t="s">
        <v>711</v>
      </c>
      <c r="E452" t="s">
        <v>713</v>
      </c>
      <c r="F452" t="s">
        <v>441</v>
      </c>
      <c r="G452" t="s">
        <v>456</v>
      </c>
      <c r="H452">
        <v>10662</v>
      </c>
      <c r="I452">
        <v>6</v>
      </c>
      <c r="J452">
        <v>39</v>
      </c>
      <c r="K452" t="s">
        <v>484</v>
      </c>
      <c r="L452" t="s">
        <v>457</v>
      </c>
    </row>
    <row r="453" spans="1:12">
      <c r="A453" t="s">
        <v>461</v>
      </c>
      <c r="B453" s="16" t="s">
        <v>775</v>
      </c>
      <c r="C453" t="s">
        <v>706</v>
      </c>
      <c r="D453" t="s">
        <v>710</v>
      </c>
      <c r="E453" t="s">
        <v>713</v>
      </c>
      <c r="F453" t="s">
        <v>441</v>
      </c>
      <c r="G453" t="s">
        <v>456</v>
      </c>
      <c r="H453">
        <v>12496</v>
      </c>
      <c r="I453">
        <v>5</v>
      </c>
      <c r="J453">
        <v>0</v>
      </c>
      <c r="K453" t="s">
        <v>484</v>
      </c>
      <c r="L453" t="s">
        <v>457</v>
      </c>
    </row>
    <row r="454" spans="1:12">
      <c r="A454" t="s">
        <v>462</v>
      </c>
      <c r="B454" s="16" t="s">
        <v>775</v>
      </c>
      <c r="C454" t="s">
        <v>706</v>
      </c>
      <c r="D454" t="s">
        <v>710</v>
      </c>
      <c r="E454" t="s">
        <v>713</v>
      </c>
      <c r="F454" t="s">
        <v>441</v>
      </c>
      <c r="G454" t="s">
        <v>456</v>
      </c>
      <c r="H454">
        <v>9163</v>
      </c>
      <c r="I454">
        <v>10</v>
      </c>
      <c r="J454">
        <v>0</v>
      </c>
      <c r="K454" t="s">
        <v>484</v>
      </c>
      <c r="L454" t="s">
        <v>457</v>
      </c>
    </row>
    <row r="455" spans="1:12">
      <c r="A455" t="s">
        <v>463</v>
      </c>
      <c r="B455" s="16" t="s">
        <v>775</v>
      </c>
      <c r="C455" t="s">
        <v>706</v>
      </c>
      <c r="D455" t="s">
        <v>711</v>
      </c>
      <c r="E455" t="s">
        <v>713</v>
      </c>
      <c r="F455" t="s">
        <v>441</v>
      </c>
      <c r="G455" t="s">
        <v>456</v>
      </c>
      <c r="H455">
        <v>13321</v>
      </c>
      <c r="I455">
        <v>7</v>
      </c>
      <c r="J455">
        <v>36</v>
      </c>
      <c r="K455" t="s">
        <v>484</v>
      </c>
      <c r="L455" t="s">
        <v>457</v>
      </c>
    </row>
    <row r="456" spans="1:12">
      <c r="A456" t="s">
        <v>464</v>
      </c>
      <c r="B456" s="16" t="s">
        <v>775</v>
      </c>
      <c r="C456" t="s">
        <v>706</v>
      </c>
      <c r="D456" t="s">
        <v>710</v>
      </c>
      <c r="E456" t="s">
        <v>713</v>
      </c>
      <c r="F456" t="s">
        <v>441</v>
      </c>
      <c r="G456" t="s">
        <v>456</v>
      </c>
      <c r="H456">
        <v>11142</v>
      </c>
      <c r="I456">
        <v>7</v>
      </c>
      <c r="J456">
        <v>0</v>
      </c>
      <c r="K456" t="s">
        <v>484</v>
      </c>
      <c r="L456" t="s">
        <v>457</v>
      </c>
    </row>
    <row r="457" spans="1:12">
      <c r="A457" t="s">
        <v>465</v>
      </c>
      <c r="B457" s="16" t="s">
        <v>775</v>
      </c>
      <c r="C457" t="s">
        <v>706</v>
      </c>
      <c r="D457" t="s">
        <v>710</v>
      </c>
      <c r="E457" t="s">
        <v>713</v>
      </c>
      <c r="F457" t="s">
        <v>441</v>
      </c>
      <c r="G457" t="s">
        <v>456</v>
      </c>
      <c r="H457">
        <v>13027</v>
      </c>
      <c r="I457">
        <v>8</v>
      </c>
      <c r="J457">
        <v>3</v>
      </c>
      <c r="K457" t="s">
        <v>484</v>
      </c>
      <c r="L457" t="s">
        <v>457</v>
      </c>
    </row>
    <row r="458" spans="1:12">
      <c r="A458" t="s">
        <v>466</v>
      </c>
      <c r="B458" s="16" t="s">
        <v>775</v>
      </c>
      <c r="C458" t="s">
        <v>706</v>
      </c>
      <c r="D458" t="s">
        <v>710</v>
      </c>
      <c r="E458" t="s">
        <v>713</v>
      </c>
      <c r="F458" t="s">
        <v>441</v>
      </c>
      <c r="G458" t="s">
        <v>456</v>
      </c>
      <c r="H458">
        <v>15511</v>
      </c>
      <c r="I458">
        <v>5</v>
      </c>
      <c r="J458">
        <v>1</v>
      </c>
      <c r="K458" t="s">
        <v>484</v>
      </c>
      <c r="L458" t="s">
        <v>457</v>
      </c>
    </row>
    <row r="459" spans="1:12">
      <c r="A459" t="s">
        <v>467</v>
      </c>
      <c r="B459" s="16" t="s">
        <v>775</v>
      </c>
      <c r="C459" t="s">
        <v>706</v>
      </c>
      <c r="D459" t="s">
        <v>710</v>
      </c>
      <c r="E459" t="s">
        <v>713</v>
      </c>
      <c r="F459" t="s">
        <v>430</v>
      </c>
      <c r="G459" t="s">
        <v>457</v>
      </c>
      <c r="H459">
        <v>8309</v>
      </c>
      <c r="I459">
        <v>7</v>
      </c>
      <c r="J459">
        <v>3</v>
      </c>
      <c r="K459" t="s">
        <v>528</v>
      </c>
      <c r="L459" t="s">
        <v>456</v>
      </c>
    </row>
    <row r="460" spans="1:12">
      <c r="A460" t="s">
        <v>468</v>
      </c>
      <c r="B460" s="16" t="s">
        <v>775</v>
      </c>
      <c r="C460" t="s">
        <v>706</v>
      </c>
      <c r="D460" t="s">
        <v>711</v>
      </c>
      <c r="E460" t="s">
        <v>713</v>
      </c>
      <c r="F460" t="s">
        <v>441</v>
      </c>
      <c r="G460" t="s">
        <v>456</v>
      </c>
      <c r="H460">
        <v>12369</v>
      </c>
      <c r="I460">
        <v>8</v>
      </c>
      <c r="J460">
        <v>23</v>
      </c>
      <c r="K460" t="s">
        <v>484</v>
      </c>
      <c r="L460" t="s">
        <v>457</v>
      </c>
    </row>
    <row r="461" spans="1:12">
      <c r="A461" t="s">
        <v>469</v>
      </c>
      <c r="B461" s="16" t="s">
        <v>775</v>
      </c>
      <c r="C461" t="s">
        <v>706</v>
      </c>
      <c r="D461" t="s">
        <v>711</v>
      </c>
      <c r="E461" t="s">
        <v>713</v>
      </c>
      <c r="F461" t="s">
        <v>441</v>
      </c>
      <c r="G461" t="s">
        <v>456</v>
      </c>
      <c r="H461">
        <v>12454</v>
      </c>
      <c r="I461">
        <v>10</v>
      </c>
      <c r="J461">
        <v>20</v>
      </c>
      <c r="K461" t="s">
        <v>484</v>
      </c>
      <c r="L461" t="s">
        <v>457</v>
      </c>
    </row>
    <row r="462" spans="1:12">
      <c r="A462" t="s">
        <v>470</v>
      </c>
      <c r="B462" s="16" t="s">
        <v>775</v>
      </c>
      <c r="C462" t="s">
        <v>706</v>
      </c>
      <c r="D462" t="s">
        <v>711</v>
      </c>
      <c r="E462" t="s">
        <v>713</v>
      </c>
      <c r="F462" t="s">
        <v>441</v>
      </c>
      <c r="G462" t="s">
        <v>456</v>
      </c>
      <c r="H462">
        <v>14102</v>
      </c>
      <c r="I462">
        <v>10</v>
      </c>
      <c r="J462">
        <v>42</v>
      </c>
      <c r="K462" t="s">
        <v>484</v>
      </c>
      <c r="L462" t="s">
        <v>457</v>
      </c>
    </row>
    <row r="463" spans="1:12">
      <c r="A463" t="s">
        <v>471</v>
      </c>
      <c r="B463" s="16" t="s">
        <v>775</v>
      </c>
      <c r="C463" t="s">
        <v>706</v>
      </c>
      <c r="D463" t="s">
        <v>710</v>
      </c>
      <c r="E463" t="s">
        <v>713</v>
      </c>
      <c r="F463" t="s">
        <v>430</v>
      </c>
      <c r="G463" t="s">
        <v>457</v>
      </c>
      <c r="H463">
        <v>9183</v>
      </c>
      <c r="I463">
        <v>7</v>
      </c>
      <c r="J463">
        <v>0</v>
      </c>
      <c r="K463" t="s">
        <v>528</v>
      </c>
      <c r="L463" t="s">
        <v>456</v>
      </c>
    </row>
    <row r="464" spans="1:12">
      <c r="A464" t="s">
        <v>472</v>
      </c>
      <c r="B464" s="16" t="s">
        <v>775</v>
      </c>
      <c r="C464" t="s">
        <v>706</v>
      </c>
      <c r="D464" t="s">
        <v>710</v>
      </c>
      <c r="E464" t="s">
        <v>713</v>
      </c>
      <c r="F464" t="s">
        <v>441</v>
      </c>
      <c r="G464" t="s">
        <v>456</v>
      </c>
      <c r="H464">
        <v>14587</v>
      </c>
      <c r="I464">
        <v>12</v>
      </c>
      <c r="J464">
        <v>3</v>
      </c>
      <c r="K464" t="s">
        <v>484</v>
      </c>
      <c r="L464" t="s">
        <v>457</v>
      </c>
    </row>
    <row r="465" spans="1:12">
      <c r="A465" t="s">
        <v>473</v>
      </c>
      <c r="B465" s="16" t="s">
        <v>775</v>
      </c>
      <c r="C465" t="s">
        <v>706</v>
      </c>
      <c r="D465" t="s">
        <v>711</v>
      </c>
      <c r="E465" t="s">
        <v>713</v>
      </c>
      <c r="F465" t="s">
        <v>430</v>
      </c>
      <c r="G465" t="s">
        <v>457</v>
      </c>
      <c r="H465">
        <v>13268</v>
      </c>
      <c r="I465">
        <v>7</v>
      </c>
      <c r="J465">
        <v>38</v>
      </c>
      <c r="K465" t="s">
        <v>528</v>
      </c>
      <c r="L465" t="s">
        <v>456</v>
      </c>
    </row>
    <row r="466" spans="1:12">
      <c r="A466" t="s">
        <v>474</v>
      </c>
      <c r="B466" s="16" t="s">
        <v>775</v>
      </c>
      <c r="C466" t="s">
        <v>706</v>
      </c>
      <c r="D466" t="s">
        <v>711</v>
      </c>
      <c r="E466" t="s">
        <v>713</v>
      </c>
      <c r="F466" t="s">
        <v>430</v>
      </c>
      <c r="G466" t="s">
        <v>457</v>
      </c>
      <c r="H466">
        <v>14452</v>
      </c>
      <c r="I466">
        <v>10</v>
      </c>
      <c r="J466">
        <v>48</v>
      </c>
      <c r="K466" t="s">
        <v>528</v>
      </c>
      <c r="L466" t="s">
        <v>456</v>
      </c>
    </row>
    <row r="467" spans="1:12">
      <c r="A467" t="s">
        <v>475</v>
      </c>
      <c r="B467" s="16" t="s">
        <v>775</v>
      </c>
      <c r="C467" t="s">
        <v>706</v>
      </c>
      <c r="D467" t="s">
        <v>711</v>
      </c>
      <c r="E467" t="s">
        <v>713</v>
      </c>
      <c r="F467" t="s">
        <v>430</v>
      </c>
      <c r="G467" t="s">
        <v>457</v>
      </c>
      <c r="H467">
        <v>13769</v>
      </c>
      <c r="I467">
        <v>8</v>
      </c>
      <c r="J467">
        <v>11</v>
      </c>
      <c r="K467" t="s">
        <v>528</v>
      </c>
      <c r="L467" t="s">
        <v>456</v>
      </c>
    </row>
    <row r="468" spans="1:12">
      <c r="A468" t="s">
        <v>476</v>
      </c>
      <c r="B468" s="16" t="s">
        <v>775</v>
      </c>
      <c r="C468" t="s">
        <v>706</v>
      </c>
      <c r="D468" t="s">
        <v>711</v>
      </c>
      <c r="E468" t="s">
        <v>713</v>
      </c>
      <c r="F468" t="s">
        <v>430</v>
      </c>
      <c r="G468" t="s">
        <v>457</v>
      </c>
      <c r="H468">
        <v>9045</v>
      </c>
      <c r="I468">
        <v>7</v>
      </c>
      <c r="J468">
        <v>42</v>
      </c>
      <c r="K468" t="s">
        <v>528</v>
      </c>
      <c r="L468" t="s">
        <v>456</v>
      </c>
    </row>
    <row r="469" spans="1:12">
      <c r="A469" t="s">
        <v>477</v>
      </c>
      <c r="B469" s="16" t="s">
        <v>775</v>
      </c>
      <c r="C469" t="s">
        <v>706</v>
      </c>
      <c r="D469" t="s">
        <v>711</v>
      </c>
      <c r="E469" t="s">
        <v>713</v>
      </c>
      <c r="F469" t="s">
        <v>430</v>
      </c>
      <c r="G469" t="s">
        <v>457</v>
      </c>
      <c r="H469">
        <v>11992</v>
      </c>
      <c r="I469">
        <v>6</v>
      </c>
      <c r="J469">
        <v>27</v>
      </c>
      <c r="K469" t="s">
        <v>528</v>
      </c>
      <c r="L469" t="s">
        <v>456</v>
      </c>
    </row>
    <row r="470" spans="1:12">
      <c r="A470" t="s">
        <v>478</v>
      </c>
      <c r="B470" s="16" t="s">
        <v>775</v>
      </c>
      <c r="C470" t="s">
        <v>706</v>
      </c>
      <c r="D470" t="s">
        <v>710</v>
      </c>
      <c r="E470" t="s">
        <v>713</v>
      </c>
      <c r="F470" t="s">
        <v>430</v>
      </c>
      <c r="G470" t="s">
        <v>457</v>
      </c>
      <c r="H470">
        <v>11016</v>
      </c>
      <c r="I470">
        <v>4</v>
      </c>
      <c r="J470">
        <v>1</v>
      </c>
      <c r="K470" t="s">
        <v>528</v>
      </c>
      <c r="L470" t="s">
        <v>456</v>
      </c>
    </row>
    <row r="471" spans="1:12">
      <c r="A471" t="s">
        <v>479</v>
      </c>
      <c r="B471" s="16" t="s">
        <v>775</v>
      </c>
      <c r="C471" t="s">
        <v>706</v>
      </c>
      <c r="D471" t="s">
        <v>711</v>
      </c>
      <c r="E471" t="s">
        <v>713</v>
      </c>
      <c r="F471" t="s">
        <v>430</v>
      </c>
      <c r="G471" t="s">
        <v>457</v>
      </c>
      <c r="H471">
        <v>10329</v>
      </c>
      <c r="I471">
        <v>7</v>
      </c>
      <c r="J471">
        <v>26</v>
      </c>
      <c r="K471" t="s">
        <v>528</v>
      </c>
      <c r="L471" t="s">
        <v>456</v>
      </c>
    </row>
    <row r="472" spans="1:12">
      <c r="A472" t="s">
        <v>480</v>
      </c>
      <c r="B472" s="16" t="s">
        <v>775</v>
      </c>
      <c r="C472" t="s">
        <v>706</v>
      </c>
      <c r="D472" t="s">
        <v>710</v>
      </c>
      <c r="E472" t="s">
        <v>713</v>
      </c>
      <c r="F472" t="s">
        <v>430</v>
      </c>
      <c r="G472" t="s">
        <v>457</v>
      </c>
      <c r="H472">
        <v>10396</v>
      </c>
      <c r="I472">
        <v>4</v>
      </c>
      <c r="J472">
        <v>3</v>
      </c>
      <c r="K472" t="s">
        <v>528</v>
      </c>
      <c r="L472" t="s">
        <v>456</v>
      </c>
    </row>
    <row r="473" spans="1:12">
      <c r="A473" t="s">
        <v>481</v>
      </c>
      <c r="B473" s="16" t="s">
        <v>775</v>
      </c>
      <c r="C473" t="s">
        <v>706</v>
      </c>
      <c r="D473" t="s">
        <v>710</v>
      </c>
      <c r="E473" t="s">
        <v>713</v>
      </c>
      <c r="F473" t="s">
        <v>430</v>
      </c>
      <c r="G473" t="s">
        <v>457</v>
      </c>
      <c r="H473">
        <v>9956</v>
      </c>
      <c r="I473">
        <v>5</v>
      </c>
      <c r="J473">
        <v>2</v>
      </c>
      <c r="K473" t="s">
        <v>528</v>
      </c>
      <c r="L473" t="s">
        <v>456</v>
      </c>
    </row>
    <row r="474" spans="1:12">
      <c r="A474" t="s">
        <v>482</v>
      </c>
      <c r="B474" s="16" t="s">
        <v>775</v>
      </c>
      <c r="C474" t="s">
        <v>706</v>
      </c>
      <c r="D474" t="s">
        <v>711</v>
      </c>
      <c r="E474" t="s">
        <v>713</v>
      </c>
      <c r="F474" t="s">
        <v>430</v>
      </c>
      <c r="G474" t="s">
        <v>457</v>
      </c>
      <c r="H474">
        <v>10877</v>
      </c>
      <c r="I474">
        <v>7</v>
      </c>
      <c r="J474">
        <v>36</v>
      </c>
      <c r="K474" t="s">
        <v>528</v>
      </c>
      <c r="L474" t="s">
        <v>456</v>
      </c>
    </row>
    <row r="475" spans="1:12">
      <c r="A475" t="s">
        <v>483</v>
      </c>
      <c r="B475" s="16" t="s">
        <v>776</v>
      </c>
      <c r="C475" t="s">
        <v>707</v>
      </c>
      <c r="D475" t="s">
        <v>708</v>
      </c>
      <c r="E475" t="s">
        <v>714</v>
      </c>
      <c r="F475" t="s">
        <v>483</v>
      </c>
      <c r="G475" t="s">
        <v>456</v>
      </c>
      <c r="H475">
        <v>11809</v>
      </c>
      <c r="I475">
        <v>8</v>
      </c>
      <c r="J475">
        <v>120</v>
      </c>
      <c r="K475" t="s">
        <v>484</v>
      </c>
      <c r="L475" t="s">
        <v>457</v>
      </c>
    </row>
    <row r="476" spans="1:12">
      <c r="A476" t="s">
        <v>484</v>
      </c>
      <c r="B476" s="16" t="s">
        <v>776</v>
      </c>
      <c r="C476" t="s">
        <v>707</v>
      </c>
      <c r="D476" t="s">
        <v>708</v>
      </c>
      <c r="E476" t="s">
        <v>714</v>
      </c>
      <c r="F476" t="s">
        <v>484</v>
      </c>
      <c r="G476" t="s">
        <v>456</v>
      </c>
      <c r="H476">
        <v>9245</v>
      </c>
      <c r="I476">
        <v>7</v>
      </c>
      <c r="J476">
        <v>101</v>
      </c>
      <c r="K476" t="s">
        <v>483</v>
      </c>
      <c r="L476" t="s">
        <v>457</v>
      </c>
    </row>
    <row r="477" spans="1:12">
      <c r="A477" t="s">
        <v>485</v>
      </c>
      <c r="B477" s="16" t="s">
        <v>775</v>
      </c>
      <c r="C477" t="s">
        <v>706</v>
      </c>
      <c r="D477" t="s">
        <v>710</v>
      </c>
      <c r="E477" t="s">
        <v>713</v>
      </c>
      <c r="F477" t="s">
        <v>483</v>
      </c>
      <c r="G477" t="s">
        <v>456</v>
      </c>
      <c r="H477">
        <v>12309</v>
      </c>
      <c r="I477">
        <v>8</v>
      </c>
      <c r="J477">
        <v>3</v>
      </c>
      <c r="K477" t="s">
        <v>484</v>
      </c>
      <c r="L477" t="s">
        <v>457</v>
      </c>
    </row>
    <row r="478" spans="1:12">
      <c r="A478" t="s">
        <v>486</v>
      </c>
      <c r="B478" s="16" t="s">
        <v>775</v>
      </c>
      <c r="C478" t="s">
        <v>706</v>
      </c>
      <c r="D478" t="s">
        <v>711</v>
      </c>
      <c r="E478" t="s">
        <v>713</v>
      </c>
      <c r="F478" t="s">
        <v>483</v>
      </c>
      <c r="G478" t="s">
        <v>456</v>
      </c>
      <c r="H478">
        <v>11418</v>
      </c>
      <c r="I478">
        <v>5</v>
      </c>
      <c r="J478">
        <v>11</v>
      </c>
      <c r="K478" t="s">
        <v>484</v>
      </c>
      <c r="L478" t="s">
        <v>457</v>
      </c>
    </row>
    <row r="479" spans="1:12">
      <c r="A479" t="s">
        <v>487</v>
      </c>
      <c r="B479" s="16" t="s">
        <v>775</v>
      </c>
      <c r="C479" t="s">
        <v>706</v>
      </c>
      <c r="D479" t="s">
        <v>710</v>
      </c>
      <c r="E479" t="s">
        <v>713</v>
      </c>
      <c r="F479" t="s">
        <v>483</v>
      </c>
      <c r="G479" t="s">
        <v>456</v>
      </c>
      <c r="H479">
        <v>14509</v>
      </c>
      <c r="I479">
        <v>3</v>
      </c>
      <c r="J479">
        <v>2</v>
      </c>
      <c r="K479" t="s">
        <v>484</v>
      </c>
      <c r="L479" t="s">
        <v>457</v>
      </c>
    </row>
    <row r="480" spans="1:12">
      <c r="A480" t="s">
        <v>488</v>
      </c>
      <c r="B480" s="16" t="s">
        <v>775</v>
      </c>
      <c r="C480" t="s">
        <v>706</v>
      </c>
      <c r="D480" t="s">
        <v>711</v>
      </c>
      <c r="E480" t="s">
        <v>713</v>
      </c>
      <c r="F480" t="s">
        <v>483</v>
      </c>
      <c r="G480" t="s">
        <v>456</v>
      </c>
      <c r="H480">
        <v>11111</v>
      </c>
      <c r="I480">
        <v>10</v>
      </c>
      <c r="J480">
        <v>26</v>
      </c>
      <c r="K480" t="s">
        <v>484</v>
      </c>
      <c r="L480" t="s">
        <v>457</v>
      </c>
    </row>
    <row r="481" spans="1:12">
      <c r="A481" t="s">
        <v>489</v>
      </c>
      <c r="B481" s="16" t="s">
        <v>775</v>
      </c>
      <c r="C481" t="s">
        <v>706</v>
      </c>
      <c r="D481" t="s">
        <v>711</v>
      </c>
      <c r="E481" t="s">
        <v>713</v>
      </c>
      <c r="F481" t="s">
        <v>483</v>
      </c>
      <c r="G481" t="s">
        <v>456</v>
      </c>
      <c r="H481">
        <v>14393</v>
      </c>
      <c r="I481">
        <v>6</v>
      </c>
      <c r="J481">
        <v>42</v>
      </c>
      <c r="K481" t="s">
        <v>484</v>
      </c>
      <c r="L481" t="s">
        <v>457</v>
      </c>
    </row>
    <row r="482" spans="1:12">
      <c r="A482" t="s">
        <v>490</v>
      </c>
      <c r="B482" s="16" t="s">
        <v>775</v>
      </c>
      <c r="C482" t="s">
        <v>706</v>
      </c>
      <c r="D482" t="s">
        <v>710</v>
      </c>
      <c r="E482" t="s">
        <v>713</v>
      </c>
      <c r="F482" t="s">
        <v>483</v>
      </c>
      <c r="G482" t="s">
        <v>456</v>
      </c>
      <c r="H482">
        <v>9134</v>
      </c>
      <c r="I482">
        <v>6</v>
      </c>
      <c r="J482">
        <v>1</v>
      </c>
      <c r="K482" t="s">
        <v>484</v>
      </c>
      <c r="L482" t="s">
        <v>457</v>
      </c>
    </row>
    <row r="483" spans="1:12">
      <c r="A483" t="s">
        <v>491</v>
      </c>
      <c r="B483" s="16" t="s">
        <v>775</v>
      </c>
      <c r="C483" t="s">
        <v>706</v>
      </c>
      <c r="D483" t="s">
        <v>710</v>
      </c>
      <c r="E483" t="s">
        <v>713</v>
      </c>
      <c r="F483" t="s">
        <v>483</v>
      </c>
      <c r="G483" t="s">
        <v>456</v>
      </c>
      <c r="H483">
        <v>11075</v>
      </c>
      <c r="I483">
        <v>10</v>
      </c>
      <c r="J483">
        <v>1</v>
      </c>
      <c r="K483" t="s">
        <v>484</v>
      </c>
      <c r="L483" t="s">
        <v>457</v>
      </c>
    </row>
    <row r="484" spans="1:12">
      <c r="A484" t="s">
        <v>492</v>
      </c>
      <c r="B484" s="16" t="s">
        <v>775</v>
      </c>
      <c r="C484" t="s">
        <v>706</v>
      </c>
      <c r="D484" t="s">
        <v>710</v>
      </c>
      <c r="E484" t="s">
        <v>713</v>
      </c>
      <c r="F484" t="s">
        <v>484</v>
      </c>
      <c r="G484" t="s">
        <v>456</v>
      </c>
      <c r="H484">
        <v>12880</v>
      </c>
      <c r="I484">
        <v>8</v>
      </c>
      <c r="J484">
        <v>2</v>
      </c>
      <c r="K484" t="s">
        <v>483</v>
      </c>
      <c r="L484" t="s">
        <v>457</v>
      </c>
    </row>
    <row r="485" spans="1:12">
      <c r="A485" t="s">
        <v>493</v>
      </c>
      <c r="B485" s="16" t="s">
        <v>775</v>
      </c>
      <c r="C485" t="s">
        <v>706</v>
      </c>
      <c r="D485" t="s">
        <v>711</v>
      </c>
      <c r="E485" t="s">
        <v>713</v>
      </c>
      <c r="F485" t="s">
        <v>484</v>
      </c>
      <c r="G485" t="s">
        <v>456</v>
      </c>
      <c r="H485">
        <v>9183</v>
      </c>
      <c r="I485">
        <v>8</v>
      </c>
      <c r="J485">
        <v>29</v>
      </c>
      <c r="K485" t="s">
        <v>483</v>
      </c>
      <c r="L485" t="s">
        <v>457</v>
      </c>
    </row>
    <row r="486" spans="1:12">
      <c r="A486" t="s">
        <v>494</v>
      </c>
      <c r="B486" s="16" t="s">
        <v>775</v>
      </c>
      <c r="C486" t="s">
        <v>706</v>
      </c>
      <c r="D486" t="s">
        <v>710</v>
      </c>
      <c r="E486" t="s">
        <v>713</v>
      </c>
      <c r="F486" t="s">
        <v>483</v>
      </c>
      <c r="G486" t="s">
        <v>456</v>
      </c>
      <c r="H486">
        <v>9435</v>
      </c>
      <c r="I486">
        <v>7</v>
      </c>
      <c r="J486">
        <v>2</v>
      </c>
      <c r="K486" t="s">
        <v>484</v>
      </c>
      <c r="L486" t="s">
        <v>457</v>
      </c>
    </row>
    <row r="487" spans="1:12">
      <c r="A487" t="s">
        <v>495</v>
      </c>
      <c r="B487" s="16" t="s">
        <v>775</v>
      </c>
      <c r="C487" t="s">
        <v>706</v>
      </c>
      <c r="D487" t="s">
        <v>710</v>
      </c>
      <c r="E487" t="s">
        <v>713</v>
      </c>
      <c r="F487" t="s">
        <v>483</v>
      </c>
      <c r="G487" t="s">
        <v>456</v>
      </c>
      <c r="H487">
        <v>10933</v>
      </c>
      <c r="I487">
        <v>4</v>
      </c>
      <c r="J487">
        <v>1</v>
      </c>
      <c r="K487" t="s">
        <v>484</v>
      </c>
      <c r="L487" t="s">
        <v>457</v>
      </c>
    </row>
    <row r="488" spans="1:12">
      <c r="A488" t="s">
        <v>496</v>
      </c>
      <c r="B488" s="16" t="s">
        <v>775</v>
      </c>
      <c r="C488" t="s">
        <v>706</v>
      </c>
      <c r="D488" t="s">
        <v>710</v>
      </c>
      <c r="E488" t="s">
        <v>713</v>
      </c>
      <c r="F488" t="s">
        <v>484</v>
      </c>
      <c r="G488" t="s">
        <v>456</v>
      </c>
      <c r="H488">
        <v>12157</v>
      </c>
      <c r="I488">
        <v>7</v>
      </c>
      <c r="J488">
        <v>2</v>
      </c>
      <c r="K488" t="s">
        <v>483</v>
      </c>
      <c r="L488" t="s">
        <v>457</v>
      </c>
    </row>
    <row r="489" spans="1:12">
      <c r="A489" t="s">
        <v>497</v>
      </c>
      <c r="B489" s="16" t="s">
        <v>775</v>
      </c>
      <c r="C489" t="s">
        <v>706</v>
      </c>
      <c r="D489" t="s">
        <v>711</v>
      </c>
      <c r="E489" t="s">
        <v>713</v>
      </c>
      <c r="F489" t="s">
        <v>484</v>
      </c>
      <c r="G489" t="s">
        <v>456</v>
      </c>
      <c r="H489">
        <v>11341</v>
      </c>
      <c r="I489">
        <v>11</v>
      </c>
      <c r="J489">
        <v>37</v>
      </c>
      <c r="K489" t="s">
        <v>483</v>
      </c>
      <c r="L489" t="s">
        <v>457</v>
      </c>
    </row>
    <row r="490" spans="1:12">
      <c r="A490" t="s">
        <v>498</v>
      </c>
      <c r="B490" s="16" t="s">
        <v>775</v>
      </c>
      <c r="C490" t="s">
        <v>706</v>
      </c>
      <c r="D490" t="s">
        <v>711</v>
      </c>
      <c r="E490" t="s">
        <v>713</v>
      </c>
      <c r="F490" t="s">
        <v>484</v>
      </c>
      <c r="G490" t="s">
        <v>456</v>
      </c>
      <c r="H490">
        <v>11746</v>
      </c>
      <c r="I490">
        <v>7</v>
      </c>
      <c r="J490">
        <v>38</v>
      </c>
      <c r="K490" t="s">
        <v>483</v>
      </c>
      <c r="L490" t="s">
        <v>457</v>
      </c>
    </row>
    <row r="491" spans="1:12">
      <c r="A491" t="s">
        <v>499</v>
      </c>
      <c r="B491" s="16" t="s">
        <v>775</v>
      </c>
      <c r="C491" t="s">
        <v>706</v>
      </c>
      <c r="D491" t="s">
        <v>710</v>
      </c>
      <c r="E491" t="s">
        <v>713</v>
      </c>
      <c r="F491" t="s">
        <v>483</v>
      </c>
      <c r="G491" t="s">
        <v>456</v>
      </c>
      <c r="H491">
        <v>10959</v>
      </c>
      <c r="I491">
        <v>7</v>
      </c>
      <c r="J491">
        <v>0</v>
      </c>
      <c r="K491" t="s">
        <v>484</v>
      </c>
      <c r="L491" t="s">
        <v>457</v>
      </c>
    </row>
    <row r="492" spans="1:12">
      <c r="A492" t="s">
        <v>500</v>
      </c>
      <c r="B492" s="16" t="s">
        <v>775</v>
      </c>
      <c r="C492" t="s">
        <v>706</v>
      </c>
      <c r="D492" t="s">
        <v>711</v>
      </c>
      <c r="E492" t="s">
        <v>713</v>
      </c>
      <c r="F492" t="s">
        <v>484</v>
      </c>
      <c r="G492" t="s">
        <v>456</v>
      </c>
      <c r="H492">
        <v>13290</v>
      </c>
      <c r="I492">
        <v>6</v>
      </c>
      <c r="J492">
        <v>29</v>
      </c>
      <c r="K492" t="s">
        <v>483</v>
      </c>
      <c r="L492" t="s">
        <v>457</v>
      </c>
    </row>
    <row r="493" spans="1:12">
      <c r="A493" t="s">
        <v>501</v>
      </c>
      <c r="B493" s="16" t="s">
        <v>775</v>
      </c>
      <c r="C493" t="s">
        <v>706</v>
      </c>
      <c r="D493" t="s">
        <v>710</v>
      </c>
      <c r="E493" t="s">
        <v>713</v>
      </c>
      <c r="F493" t="s">
        <v>484</v>
      </c>
      <c r="G493" t="s">
        <v>456</v>
      </c>
      <c r="H493">
        <v>13792</v>
      </c>
      <c r="I493">
        <v>9</v>
      </c>
      <c r="J493">
        <v>2</v>
      </c>
      <c r="K493" t="s">
        <v>483</v>
      </c>
      <c r="L493" t="s">
        <v>457</v>
      </c>
    </row>
    <row r="494" spans="1:12">
      <c r="A494" t="s">
        <v>502</v>
      </c>
      <c r="B494" s="16" t="s">
        <v>775</v>
      </c>
      <c r="C494" t="s">
        <v>706</v>
      </c>
      <c r="D494" t="s">
        <v>710</v>
      </c>
      <c r="E494" t="s">
        <v>713</v>
      </c>
      <c r="F494" t="s">
        <v>483</v>
      </c>
      <c r="G494" t="s">
        <v>456</v>
      </c>
      <c r="H494">
        <v>8430</v>
      </c>
      <c r="I494">
        <v>9</v>
      </c>
      <c r="J494">
        <v>0</v>
      </c>
      <c r="K494" t="s">
        <v>484</v>
      </c>
      <c r="L494" t="s">
        <v>457</v>
      </c>
    </row>
    <row r="495" spans="1:12">
      <c r="A495" t="s">
        <v>503</v>
      </c>
      <c r="B495" s="16" t="s">
        <v>775</v>
      </c>
      <c r="C495" t="s">
        <v>706</v>
      </c>
      <c r="D495" t="s">
        <v>711</v>
      </c>
      <c r="E495" t="s">
        <v>713</v>
      </c>
      <c r="F495" t="s">
        <v>484</v>
      </c>
      <c r="G495" t="s">
        <v>456</v>
      </c>
      <c r="H495">
        <v>8403</v>
      </c>
      <c r="I495">
        <v>11</v>
      </c>
      <c r="J495">
        <v>40</v>
      </c>
      <c r="K495" t="s">
        <v>483</v>
      </c>
      <c r="L495" t="s">
        <v>457</v>
      </c>
    </row>
    <row r="496" spans="1:12">
      <c r="A496" t="s">
        <v>504</v>
      </c>
      <c r="B496" s="16" t="s">
        <v>775</v>
      </c>
      <c r="C496" t="s">
        <v>706</v>
      </c>
      <c r="D496" t="s">
        <v>711</v>
      </c>
      <c r="E496" t="s">
        <v>713</v>
      </c>
      <c r="F496" t="s">
        <v>484</v>
      </c>
      <c r="G496" t="s">
        <v>456</v>
      </c>
      <c r="H496">
        <v>12289</v>
      </c>
      <c r="I496">
        <v>4</v>
      </c>
      <c r="J496">
        <v>46</v>
      </c>
      <c r="K496" t="s">
        <v>483</v>
      </c>
      <c r="L496" t="s">
        <v>457</v>
      </c>
    </row>
    <row r="497" spans="1:12">
      <c r="A497" t="s">
        <v>505</v>
      </c>
      <c r="B497" s="16" t="s">
        <v>775</v>
      </c>
      <c r="C497" t="s">
        <v>706</v>
      </c>
      <c r="D497" t="s">
        <v>710</v>
      </c>
      <c r="E497" t="s">
        <v>713</v>
      </c>
      <c r="F497" t="s">
        <v>484</v>
      </c>
      <c r="G497" t="s">
        <v>456</v>
      </c>
      <c r="H497">
        <v>12854</v>
      </c>
      <c r="I497">
        <v>11</v>
      </c>
      <c r="J497">
        <v>1</v>
      </c>
      <c r="K497" t="s">
        <v>483</v>
      </c>
      <c r="L497" t="s">
        <v>457</v>
      </c>
    </row>
    <row r="498" spans="1:12">
      <c r="A498" t="s">
        <v>506</v>
      </c>
      <c r="B498" s="16" t="s">
        <v>775</v>
      </c>
      <c r="C498" t="s">
        <v>706</v>
      </c>
      <c r="D498" t="s">
        <v>711</v>
      </c>
      <c r="E498" t="s">
        <v>713</v>
      </c>
      <c r="F498" t="s">
        <v>484</v>
      </c>
      <c r="G498" t="s">
        <v>456</v>
      </c>
      <c r="H498">
        <v>11750</v>
      </c>
      <c r="I498">
        <v>7</v>
      </c>
      <c r="J498">
        <v>12</v>
      </c>
      <c r="K498" t="s">
        <v>483</v>
      </c>
      <c r="L498" t="s">
        <v>457</v>
      </c>
    </row>
    <row r="499" spans="1:12">
      <c r="A499" t="s">
        <v>507</v>
      </c>
      <c r="B499" s="16" t="s">
        <v>775</v>
      </c>
      <c r="C499" t="s">
        <v>706</v>
      </c>
      <c r="D499" t="s">
        <v>710</v>
      </c>
      <c r="E499" t="s">
        <v>713</v>
      </c>
      <c r="F499" t="s">
        <v>484</v>
      </c>
      <c r="G499" t="s">
        <v>456</v>
      </c>
      <c r="H499">
        <v>9760</v>
      </c>
      <c r="I499">
        <v>11</v>
      </c>
      <c r="J499">
        <v>2</v>
      </c>
      <c r="K499" t="s">
        <v>483</v>
      </c>
      <c r="L499" t="s">
        <v>457</v>
      </c>
    </row>
    <row r="500" spans="1:12">
      <c r="A500" t="s">
        <v>508</v>
      </c>
      <c r="B500" s="16" t="s">
        <v>776</v>
      </c>
      <c r="C500" t="s">
        <v>707</v>
      </c>
      <c r="D500" t="s">
        <v>708</v>
      </c>
      <c r="E500" t="s">
        <v>714</v>
      </c>
      <c r="F500" t="s">
        <v>508</v>
      </c>
      <c r="G500" t="s">
        <v>548</v>
      </c>
      <c r="H500">
        <v>13726</v>
      </c>
      <c r="I500">
        <v>5</v>
      </c>
      <c r="J500">
        <v>133</v>
      </c>
      <c r="K500" t="s">
        <v>411</v>
      </c>
      <c r="L500" t="s">
        <v>363</v>
      </c>
    </row>
    <row r="501" spans="1:12">
      <c r="A501" t="s">
        <v>509</v>
      </c>
      <c r="B501" s="16" t="s">
        <v>776</v>
      </c>
      <c r="C501" t="s">
        <v>707</v>
      </c>
      <c r="D501" t="s">
        <v>711</v>
      </c>
      <c r="E501" t="s">
        <v>714</v>
      </c>
      <c r="F501" t="s">
        <v>509</v>
      </c>
      <c r="G501" t="s">
        <v>548</v>
      </c>
      <c r="H501">
        <v>8715</v>
      </c>
      <c r="I501">
        <v>10</v>
      </c>
      <c r="J501">
        <v>28</v>
      </c>
      <c r="K501" t="s">
        <v>508</v>
      </c>
      <c r="L501" t="s">
        <v>549</v>
      </c>
    </row>
    <row r="502" spans="1:12">
      <c r="A502" t="s">
        <v>510</v>
      </c>
      <c r="B502" s="16" t="s">
        <v>775</v>
      </c>
      <c r="C502" t="s">
        <v>706</v>
      </c>
      <c r="D502" t="s">
        <v>711</v>
      </c>
      <c r="E502" t="s">
        <v>713</v>
      </c>
      <c r="F502" t="s">
        <v>508</v>
      </c>
      <c r="G502" t="s">
        <v>548</v>
      </c>
      <c r="H502">
        <v>13388</v>
      </c>
      <c r="I502">
        <v>8</v>
      </c>
      <c r="J502">
        <v>42</v>
      </c>
      <c r="K502" t="s">
        <v>411</v>
      </c>
      <c r="L502" t="s">
        <v>363</v>
      </c>
    </row>
    <row r="503" spans="1:12">
      <c r="A503" t="s">
        <v>511</v>
      </c>
      <c r="B503" s="16" t="s">
        <v>775</v>
      </c>
      <c r="C503" t="s">
        <v>706</v>
      </c>
      <c r="D503" t="s">
        <v>711</v>
      </c>
      <c r="E503" t="s">
        <v>713</v>
      </c>
      <c r="F503" t="s">
        <v>508</v>
      </c>
      <c r="G503" t="s">
        <v>548</v>
      </c>
      <c r="H503">
        <v>12927</v>
      </c>
      <c r="I503">
        <v>10</v>
      </c>
      <c r="J503">
        <v>8</v>
      </c>
      <c r="K503" t="s">
        <v>411</v>
      </c>
      <c r="L503" t="s">
        <v>363</v>
      </c>
    </row>
    <row r="504" spans="1:12">
      <c r="A504" t="s">
        <v>512</v>
      </c>
      <c r="B504" s="16" t="s">
        <v>775</v>
      </c>
      <c r="C504" t="s">
        <v>706</v>
      </c>
      <c r="D504" t="s">
        <v>711</v>
      </c>
      <c r="E504" t="s">
        <v>713</v>
      </c>
      <c r="F504" t="s">
        <v>508</v>
      </c>
      <c r="G504" t="s">
        <v>548</v>
      </c>
      <c r="H504">
        <v>9550</v>
      </c>
      <c r="I504">
        <v>5</v>
      </c>
      <c r="J504">
        <v>46</v>
      </c>
      <c r="K504" t="s">
        <v>411</v>
      </c>
      <c r="L504" t="s">
        <v>363</v>
      </c>
    </row>
    <row r="505" spans="1:12">
      <c r="A505" t="s">
        <v>513</v>
      </c>
      <c r="B505" s="16" t="s">
        <v>775</v>
      </c>
      <c r="C505" t="s">
        <v>706</v>
      </c>
      <c r="D505" t="s">
        <v>711</v>
      </c>
      <c r="E505" t="s">
        <v>713</v>
      </c>
      <c r="F505" t="s">
        <v>509</v>
      </c>
      <c r="G505" t="s">
        <v>548</v>
      </c>
      <c r="H505">
        <v>9915</v>
      </c>
      <c r="I505">
        <v>9</v>
      </c>
      <c r="J505">
        <v>33</v>
      </c>
      <c r="K505" t="s">
        <v>508</v>
      </c>
      <c r="L505" t="s">
        <v>549</v>
      </c>
    </row>
    <row r="506" spans="1:12">
      <c r="A506" t="s">
        <v>514</v>
      </c>
      <c r="B506" s="16" t="s">
        <v>775</v>
      </c>
      <c r="C506" t="s">
        <v>706</v>
      </c>
      <c r="D506" t="s">
        <v>711</v>
      </c>
      <c r="E506" t="s">
        <v>713</v>
      </c>
      <c r="F506" t="s">
        <v>509</v>
      </c>
      <c r="G506" t="s">
        <v>548</v>
      </c>
      <c r="H506">
        <v>15223</v>
      </c>
      <c r="I506">
        <v>6</v>
      </c>
      <c r="J506">
        <v>28</v>
      </c>
      <c r="K506" t="s">
        <v>508</v>
      </c>
      <c r="L506" t="s">
        <v>549</v>
      </c>
    </row>
    <row r="507" spans="1:12">
      <c r="A507" t="s">
        <v>515</v>
      </c>
      <c r="B507" s="16" t="s">
        <v>775</v>
      </c>
      <c r="C507" t="s">
        <v>706</v>
      </c>
      <c r="D507" t="s">
        <v>711</v>
      </c>
      <c r="E507" t="s">
        <v>713</v>
      </c>
      <c r="F507" t="s">
        <v>509</v>
      </c>
      <c r="G507" t="s">
        <v>548</v>
      </c>
      <c r="H507">
        <v>12874</v>
      </c>
      <c r="I507">
        <v>11</v>
      </c>
      <c r="J507">
        <v>44</v>
      </c>
      <c r="K507" t="s">
        <v>508</v>
      </c>
      <c r="L507" t="s">
        <v>549</v>
      </c>
    </row>
    <row r="508" spans="1:12">
      <c r="A508" t="s">
        <v>516</v>
      </c>
      <c r="B508" s="16" t="s">
        <v>775</v>
      </c>
      <c r="C508" t="s">
        <v>706</v>
      </c>
      <c r="D508" t="s">
        <v>710</v>
      </c>
      <c r="E508" t="s">
        <v>713</v>
      </c>
      <c r="F508" t="s">
        <v>509</v>
      </c>
      <c r="G508" t="s">
        <v>548</v>
      </c>
      <c r="H508">
        <v>11612</v>
      </c>
      <c r="I508">
        <v>6</v>
      </c>
      <c r="J508">
        <v>0</v>
      </c>
      <c r="K508" t="s">
        <v>508</v>
      </c>
      <c r="L508" t="s">
        <v>549</v>
      </c>
    </row>
    <row r="509" spans="1:12">
      <c r="A509" t="s">
        <v>517</v>
      </c>
      <c r="B509" s="16" t="s">
        <v>775</v>
      </c>
      <c r="C509" t="s">
        <v>706</v>
      </c>
      <c r="D509" t="s">
        <v>711</v>
      </c>
      <c r="E509" t="s">
        <v>713</v>
      </c>
      <c r="F509" t="s">
        <v>509</v>
      </c>
      <c r="G509" t="s">
        <v>548</v>
      </c>
      <c r="H509">
        <v>15898</v>
      </c>
      <c r="I509">
        <v>5</v>
      </c>
      <c r="J509">
        <v>16</v>
      </c>
      <c r="K509" t="s">
        <v>508</v>
      </c>
      <c r="L509" t="s">
        <v>549</v>
      </c>
    </row>
    <row r="510" spans="1:12">
      <c r="A510" t="s">
        <v>518</v>
      </c>
      <c r="B510" s="16" t="s">
        <v>776</v>
      </c>
      <c r="C510" t="s">
        <v>707</v>
      </c>
      <c r="D510" t="s">
        <v>708</v>
      </c>
      <c r="E510" t="s">
        <v>714</v>
      </c>
      <c r="F510" t="s">
        <v>518</v>
      </c>
      <c r="G510" t="s">
        <v>363</v>
      </c>
      <c r="H510">
        <v>9460</v>
      </c>
      <c r="I510">
        <v>7</v>
      </c>
      <c r="J510">
        <v>112</v>
      </c>
      <c r="K510" t="s">
        <v>421</v>
      </c>
      <c r="L510" t="s">
        <v>457</v>
      </c>
    </row>
    <row r="511" spans="1:12">
      <c r="A511" t="s">
        <v>519</v>
      </c>
      <c r="B511" s="16" t="s">
        <v>776</v>
      </c>
      <c r="C511" t="s">
        <v>707</v>
      </c>
      <c r="D511" t="s">
        <v>709</v>
      </c>
      <c r="E511" t="s">
        <v>714</v>
      </c>
      <c r="F511" t="s">
        <v>519</v>
      </c>
      <c r="G511" t="s">
        <v>549</v>
      </c>
      <c r="H511">
        <v>9863</v>
      </c>
      <c r="I511">
        <v>6</v>
      </c>
      <c r="J511">
        <v>57</v>
      </c>
      <c r="K511" t="s">
        <v>518</v>
      </c>
      <c r="L511" t="s">
        <v>363</v>
      </c>
    </row>
    <row r="512" spans="1:12">
      <c r="A512" t="s">
        <v>520</v>
      </c>
      <c r="B512" s="16" t="s">
        <v>775</v>
      </c>
      <c r="C512" t="s">
        <v>706</v>
      </c>
      <c r="D512" t="s">
        <v>710</v>
      </c>
      <c r="E512" t="s">
        <v>713</v>
      </c>
      <c r="F512" t="s">
        <v>518</v>
      </c>
      <c r="G512" t="s">
        <v>363</v>
      </c>
      <c r="H512">
        <v>12224</v>
      </c>
      <c r="I512">
        <v>4</v>
      </c>
      <c r="J512">
        <v>2</v>
      </c>
      <c r="K512" t="s">
        <v>421</v>
      </c>
      <c r="L512" t="s">
        <v>457</v>
      </c>
    </row>
    <row r="513" spans="1:12">
      <c r="A513" t="s">
        <v>521</v>
      </c>
      <c r="B513" s="16" t="s">
        <v>775</v>
      </c>
      <c r="C513" t="s">
        <v>706</v>
      </c>
      <c r="D513" t="s">
        <v>711</v>
      </c>
      <c r="E513" t="s">
        <v>713</v>
      </c>
      <c r="F513" t="s">
        <v>518</v>
      </c>
      <c r="G513" t="s">
        <v>363</v>
      </c>
      <c r="H513">
        <v>9663</v>
      </c>
      <c r="I513">
        <v>8</v>
      </c>
      <c r="J513">
        <v>12</v>
      </c>
      <c r="K513" t="s">
        <v>421</v>
      </c>
      <c r="L513" t="s">
        <v>457</v>
      </c>
    </row>
    <row r="514" spans="1:12">
      <c r="A514" t="s">
        <v>522</v>
      </c>
      <c r="B514" s="16" t="s">
        <v>775</v>
      </c>
      <c r="C514" t="s">
        <v>706</v>
      </c>
      <c r="D514" t="s">
        <v>711</v>
      </c>
      <c r="E514" t="s">
        <v>713</v>
      </c>
      <c r="F514" t="s">
        <v>518</v>
      </c>
      <c r="G514" t="s">
        <v>363</v>
      </c>
      <c r="H514">
        <v>10170</v>
      </c>
      <c r="I514">
        <v>8</v>
      </c>
      <c r="J514">
        <v>43</v>
      </c>
      <c r="K514" t="s">
        <v>421</v>
      </c>
      <c r="L514" t="s">
        <v>457</v>
      </c>
    </row>
    <row r="515" spans="1:12">
      <c r="A515" t="s">
        <v>523</v>
      </c>
      <c r="B515" s="16" t="s">
        <v>775</v>
      </c>
      <c r="C515" t="s">
        <v>706</v>
      </c>
      <c r="D515" t="s">
        <v>711</v>
      </c>
      <c r="E515" t="s">
        <v>713</v>
      </c>
      <c r="F515" t="s">
        <v>519</v>
      </c>
      <c r="G515" t="s">
        <v>549</v>
      </c>
      <c r="H515">
        <v>13821</v>
      </c>
      <c r="I515">
        <v>9</v>
      </c>
      <c r="J515">
        <v>27</v>
      </c>
      <c r="K515" t="s">
        <v>518</v>
      </c>
      <c r="L515" t="s">
        <v>363</v>
      </c>
    </row>
    <row r="516" spans="1:12">
      <c r="A516" t="s">
        <v>524</v>
      </c>
      <c r="B516" s="16" t="s">
        <v>775</v>
      </c>
      <c r="C516" t="s">
        <v>706</v>
      </c>
      <c r="D516" t="s">
        <v>711</v>
      </c>
      <c r="E516" t="s">
        <v>713</v>
      </c>
      <c r="F516" t="s">
        <v>519</v>
      </c>
      <c r="G516" t="s">
        <v>549</v>
      </c>
      <c r="H516">
        <v>8726</v>
      </c>
      <c r="I516">
        <v>7</v>
      </c>
      <c r="J516">
        <v>28</v>
      </c>
      <c r="K516" t="s">
        <v>518</v>
      </c>
      <c r="L516" t="s">
        <v>363</v>
      </c>
    </row>
    <row r="517" spans="1:12">
      <c r="A517" t="s">
        <v>525</v>
      </c>
      <c r="B517" s="16" t="s">
        <v>775</v>
      </c>
      <c r="C517" t="s">
        <v>706</v>
      </c>
      <c r="D517" t="s">
        <v>710</v>
      </c>
      <c r="E517" t="s">
        <v>713</v>
      </c>
      <c r="F517" t="s">
        <v>519</v>
      </c>
      <c r="G517" t="s">
        <v>549</v>
      </c>
      <c r="H517">
        <v>14778</v>
      </c>
      <c r="I517">
        <v>7</v>
      </c>
      <c r="J517">
        <v>0</v>
      </c>
      <c r="K517" t="s">
        <v>518</v>
      </c>
      <c r="L517" t="s">
        <v>363</v>
      </c>
    </row>
    <row r="518" spans="1:12">
      <c r="A518" t="s">
        <v>526</v>
      </c>
      <c r="B518" s="16" t="s">
        <v>775</v>
      </c>
      <c r="C518" t="s">
        <v>706</v>
      </c>
      <c r="D518" t="s">
        <v>710</v>
      </c>
      <c r="E518" t="s">
        <v>713</v>
      </c>
      <c r="F518" t="s">
        <v>519</v>
      </c>
      <c r="G518" t="s">
        <v>549</v>
      </c>
      <c r="H518">
        <v>14814</v>
      </c>
      <c r="I518">
        <v>6</v>
      </c>
      <c r="J518">
        <v>1</v>
      </c>
      <c r="K518" t="s">
        <v>518</v>
      </c>
      <c r="L518" t="s">
        <v>363</v>
      </c>
    </row>
    <row r="519" spans="1:12">
      <c r="A519" t="s">
        <v>527</v>
      </c>
      <c r="B519" s="16" t="s">
        <v>775</v>
      </c>
      <c r="C519" t="s">
        <v>706</v>
      </c>
      <c r="D519" t="s">
        <v>711</v>
      </c>
      <c r="E519" t="s">
        <v>713</v>
      </c>
      <c r="F519" t="s">
        <v>519</v>
      </c>
      <c r="G519" t="s">
        <v>549</v>
      </c>
      <c r="H519">
        <v>12001</v>
      </c>
      <c r="I519">
        <v>7</v>
      </c>
      <c r="J519">
        <v>34</v>
      </c>
      <c r="K519" t="s">
        <v>518</v>
      </c>
      <c r="L519" t="s">
        <v>363</v>
      </c>
    </row>
    <row r="520" spans="1:12">
      <c r="A520" t="s">
        <v>528</v>
      </c>
      <c r="B520" s="16" t="s">
        <v>776</v>
      </c>
      <c r="C520" t="s">
        <v>707</v>
      </c>
      <c r="D520" t="s">
        <v>709</v>
      </c>
      <c r="E520" t="s">
        <v>714</v>
      </c>
      <c r="F520" t="s">
        <v>528</v>
      </c>
      <c r="G520" t="s">
        <v>457</v>
      </c>
      <c r="H520">
        <v>14923</v>
      </c>
      <c r="I520">
        <v>11</v>
      </c>
      <c r="J520">
        <v>47</v>
      </c>
      <c r="K520" t="s">
        <v>529</v>
      </c>
      <c r="L520" t="s">
        <v>363</v>
      </c>
    </row>
    <row r="521" spans="1:12">
      <c r="A521" t="s">
        <v>529</v>
      </c>
      <c r="B521" s="16" t="s">
        <v>776</v>
      </c>
      <c r="C521" t="s">
        <v>707</v>
      </c>
      <c r="D521" t="s">
        <v>708</v>
      </c>
      <c r="E521" t="s">
        <v>714</v>
      </c>
      <c r="F521" t="s">
        <v>529</v>
      </c>
      <c r="G521" t="s">
        <v>457</v>
      </c>
      <c r="H521">
        <v>10688</v>
      </c>
      <c r="I521">
        <v>6</v>
      </c>
      <c r="J521">
        <v>40</v>
      </c>
      <c r="K521" t="s">
        <v>528</v>
      </c>
      <c r="L521" t="s">
        <v>363</v>
      </c>
    </row>
    <row r="522" spans="1:12">
      <c r="A522" t="s">
        <v>530</v>
      </c>
      <c r="B522" s="16" t="s">
        <v>775</v>
      </c>
      <c r="C522" t="s">
        <v>706</v>
      </c>
      <c r="D522" t="s">
        <v>710</v>
      </c>
      <c r="E522" t="s">
        <v>713</v>
      </c>
      <c r="F522" t="s">
        <v>528</v>
      </c>
      <c r="G522" t="s">
        <v>457</v>
      </c>
      <c r="H522">
        <v>12227</v>
      </c>
      <c r="I522">
        <v>4</v>
      </c>
      <c r="J522">
        <v>1</v>
      </c>
      <c r="K522" t="s">
        <v>529</v>
      </c>
      <c r="L522" t="s">
        <v>363</v>
      </c>
    </row>
    <row r="523" spans="1:12">
      <c r="A523" t="s">
        <v>531</v>
      </c>
      <c r="B523" s="16" t="s">
        <v>775</v>
      </c>
      <c r="C523" t="s">
        <v>706</v>
      </c>
      <c r="D523" t="s">
        <v>711</v>
      </c>
      <c r="E523" t="s">
        <v>713</v>
      </c>
      <c r="F523" t="s">
        <v>528</v>
      </c>
      <c r="G523" t="s">
        <v>457</v>
      </c>
      <c r="H523">
        <v>11787</v>
      </c>
      <c r="I523">
        <v>4</v>
      </c>
      <c r="J523">
        <v>12</v>
      </c>
      <c r="K523" t="s">
        <v>529</v>
      </c>
      <c r="L523" t="s">
        <v>363</v>
      </c>
    </row>
    <row r="524" spans="1:12">
      <c r="A524" t="s">
        <v>532</v>
      </c>
      <c r="B524" s="16" t="s">
        <v>775</v>
      </c>
      <c r="C524" t="s">
        <v>706</v>
      </c>
      <c r="D524" t="s">
        <v>710</v>
      </c>
      <c r="E524" t="s">
        <v>713</v>
      </c>
      <c r="F524" t="s">
        <v>528</v>
      </c>
      <c r="G524" t="s">
        <v>457</v>
      </c>
      <c r="H524">
        <v>13424</v>
      </c>
      <c r="I524">
        <v>11</v>
      </c>
      <c r="J524">
        <v>2</v>
      </c>
      <c r="K524" t="s">
        <v>529</v>
      </c>
      <c r="L524" t="s">
        <v>363</v>
      </c>
    </row>
    <row r="525" spans="1:12">
      <c r="A525" t="s">
        <v>533</v>
      </c>
      <c r="B525" s="16" t="s">
        <v>775</v>
      </c>
      <c r="C525" t="s">
        <v>706</v>
      </c>
      <c r="D525" t="s">
        <v>710</v>
      </c>
      <c r="E525" t="s">
        <v>713</v>
      </c>
      <c r="F525" t="s">
        <v>529</v>
      </c>
      <c r="G525" t="s">
        <v>457</v>
      </c>
      <c r="H525">
        <v>14239</v>
      </c>
      <c r="I525">
        <v>9</v>
      </c>
      <c r="J525">
        <v>1</v>
      </c>
      <c r="K525" t="s">
        <v>528</v>
      </c>
      <c r="L525" t="s">
        <v>363</v>
      </c>
    </row>
    <row r="526" spans="1:12">
      <c r="A526" t="s">
        <v>534</v>
      </c>
      <c r="B526" s="16" t="s">
        <v>775</v>
      </c>
      <c r="C526" t="s">
        <v>706</v>
      </c>
      <c r="D526" t="s">
        <v>711</v>
      </c>
      <c r="E526" t="s">
        <v>713</v>
      </c>
      <c r="F526" t="s">
        <v>529</v>
      </c>
      <c r="G526" t="s">
        <v>457</v>
      </c>
      <c r="H526">
        <v>12290</v>
      </c>
      <c r="I526">
        <v>8</v>
      </c>
      <c r="J526">
        <v>43</v>
      </c>
      <c r="K526" t="s">
        <v>528</v>
      </c>
      <c r="L526" t="s">
        <v>363</v>
      </c>
    </row>
    <row r="527" spans="1:12">
      <c r="A527" t="s">
        <v>535</v>
      </c>
      <c r="B527" s="16" t="s">
        <v>775</v>
      </c>
      <c r="C527" t="s">
        <v>706</v>
      </c>
      <c r="D527" t="s">
        <v>710</v>
      </c>
      <c r="E527" t="s">
        <v>713</v>
      </c>
      <c r="F527" t="s">
        <v>529</v>
      </c>
      <c r="G527" t="s">
        <v>457</v>
      </c>
      <c r="H527">
        <v>13425</v>
      </c>
      <c r="I527">
        <v>10</v>
      </c>
      <c r="J527">
        <v>0</v>
      </c>
      <c r="K527" t="s">
        <v>528</v>
      </c>
      <c r="L527" t="s">
        <v>363</v>
      </c>
    </row>
    <row r="528" spans="1:12">
      <c r="A528" t="s">
        <v>536</v>
      </c>
      <c r="B528" s="16" t="s">
        <v>775</v>
      </c>
      <c r="C528" t="s">
        <v>706</v>
      </c>
      <c r="D528" t="s">
        <v>711</v>
      </c>
      <c r="E528" t="s">
        <v>713</v>
      </c>
      <c r="F528" t="s">
        <v>529</v>
      </c>
      <c r="G528" t="s">
        <v>457</v>
      </c>
      <c r="H528">
        <v>8700</v>
      </c>
      <c r="I528">
        <v>8</v>
      </c>
      <c r="J528">
        <v>44</v>
      </c>
      <c r="K528" t="s">
        <v>528</v>
      </c>
      <c r="L528" t="s">
        <v>363</v>
      </c>
    </row>
    <row r="529" spans="1:12">
      <c r="A529" t="s">
        <v>537</v>
      </c>
      <c r="B529" s="16" t="s">
        <v>775</v>
      </c>
      <c r="C529" t="s">
        <v>706</v>
      </c>
      <c r="D529" t="s">
        <v>711</v>
      </c>
      <c r="E529" t="s">
        <v>713</v>
      </c>
      <c r="F529" t="s">
        <v>529</v>
      </c>
      <c r="G529" t="s">
        <v>457</v>
      </c>
      <c r="H529">
        <v>11334</v>
      </c>
      <c r="I529">
        <v>7</v>
      </c>
      <c r="J529">
        <v>39</v>
      </c>
      <c r="K529" t="s">
        <v>528</v>
      </c>
      <c r="L529" t="s">
        <v>363</v>
      </c>
    </row>
    <row r="530" spans="1:12">
      <c r="A530" t="s">
        <v>538</v>
      </c>
      <c r="B530" s="16" t="s">
        <v>776</v>
      </c>
      <c r="C530" t="s">
        <v>707</v>
      </c>
      <c r="D530" t="s">
        <v>709</v>
      </c>
      <c r="E530" t="s">
        <v>714</v>
      </c>
      <c r="F530" t="s">
        <v>538</v>
      </c>
      <c r="G530" t="s">
        <v>548</v>
      </c>
      <c r="H530">
        <v>14790</v>
      </c>
      <c r="I530">
        <v>5</v>
      </c>
      <c r="J530">
        <v>49</v>
      </c>
      <c r="K530" t="s">
        <v>509</v>
      </c>
      <c r="L530" t="s">
        <v>549</v>
      </c>
    </row>
    <row r="531" spans="1:12">
      <c r="A531" t="s">
        <v>539</v>
      </c>
      <c r="B531" s="16" t="s">
        <v>776</v>
      </c>
      <c r="C531" t="s">
        <v>707</v>
      </c>
      <c r="D531" t="s">
        <v>708</v>
      </c>
      <c r="E531" t="s">
        <v>714</v>
      </c>
      <c r="F531" t="s">
        <v>539</v>
      </c>
      <c r="G531" t="s">
        <v>548</v>
      </c>
      <c r="H531">
        <v>9188</v>
      </c>
      <c r="I531">
        <v>7</v>
      </c>
      <c r="J531">
        <v>108</v>
      </c>
      <c r="K531" t="s">
        <v>538</v>
      </c>
      <c r="L531" t="s">
        <v>549</v>
      </c>
    </row>
    <row r="532" spans="1:12">
      <c r="A532" t="s">
        <v>540</v>
      </c>
      <c r="B532" s="16" t="s">
        <v>775</v>
      </c>
      <c r="C532" t="s">
        <v>706</v>
      </c>
      <c r="D532" t="s">
        <v>710</v>
      </c>
      <c r="E532" t="s">
        <v>713</v>
      </c>
      <c r="F532" t="s">
        <v>538</v>
      </c>
      <c r="G532" t="s">
        <v>548</v>
      </c>
      <c r="H532">
        <v>10163</v>
      </c>
      <c r="I532">
        <v>8</v>
      </c>
      <c r="J532">
        <v>3</v>
      </c>
      <c r="K532" t="s">
        <v>509</v>
      </c>
      <c r="L532" t="s">
        <v>549</v>
      </c>
    </row>
    <row r="533" spans="1:12">
      <c r="A533" t="s">
        <v>541</v>
      </c>
      <c r="B533" s="16" t="s">
        <v>775</v>
      </c>
      <c r="C533" t="s">
        <v>706</v>
      </c>
      <c r="D533" t="s">
        <v>711</v>
      </c>
      <c r="E533" t="s">
        <v>713</v>
      </c>
      <c r="F533" t="s">
        <v>538</v>
      </c>
      <c r="G533" t="s">
        <v>548</v>
      </c>
      <c r="H533">
        <v>15612</v>
      </c>
      <c r="I533">
        <v>7</v>
      </c>
      <c r="J533">
        <v>9</v>
      </c>
      <c r="K533" t="s">
        <v>509</v>
      </c>
      <c r="L533" t="s">
        <v>549</v>
      </c>
    </row>
    <row r="534" spans="1:12">
      <c r="A534" t="s">
        <v>542</v>
      </c>
      <c r="B534" s="16" t="s">
        <v>775</v>
      </c>
      <c r="C534" t="s">
        <v>706</v>
      </c>
      <c r="D534" t="s">
        <v>711</v>
      </c>
      <c r="E534" t="s">
        <v>713</v>
      </c>
      <c r="F534" t="s">
        <v>538</v>
      </c>
      <c r="G534" t="s">
        <v>548</v>
      </c>
      <c r="H534">
        <v>11251</v>
      </c>
      <c r="I534">
        <v>6</v>
      </c>
      <c r="J534">
        <v>26</v>
      </c>
      <c r="K534" t="s">
        <v>509</v>
      </c>
      <c r="L534" t="s">
        <v>549</v>
      </c>
    </row>
    <row r="535" spans="1:12">
      <c r="A535" t="s">
        <v>543</v>
      </c>
      <c r="B535" s="16" t="s">
        <v>775</v>
      </c>
      <c r="C535" t="s">
        <v>706</v>
      </c>
      <c r="D535" t="s">
        <v>710</v>
      </c>
      <c r="E535" t="s">
        <v>713</v>
      </c>
      <c r="F535" t="s">
        <v>539</v>
      </c>
      <c r="G535" t="s">
        <v>548</v>
      </c>
      <c r="H535">
        <v>11596</v>
      </c>
      <c r="I535">
        <v>9</v>
      </c>
      <c r="J535">
        <v>1</v>
      </c>
      <c r="K535" t="s">
        <v>538</v>
      </c>
      <c r="L535" t="s">
        <v>549</v>
      </c>
    </row>
    <row r="536" spans="1:12">
      <c r="A536" t="s">
        <v>544</v>
      </c>
      <c r="B536" s="16" t="s">
        <v>775</v>
      </c>
      <c r="C536" t="s">
        <v>706</v>
      </c>
      <c r="D536" t="s">
        <v>711</v>
      </c>
      <c r="E536" t="s">
        <v>713</v>
      </c>
      <c r="F536" t="s">
        <v>539</v>
      </c>
      <c r="G536" t="s">
        <v>548</v>
      </c>
      <c r="H536">
        <v>15143</v>
      </c>
      <c r="I536">
        <v>7</v>
      </c>
      <c r="J536">
        <v>38</v>
      </c>
      <c r="K536" t="s">
        <v>538</v>
      </c>
      <c r="L536" t="s">
        <v>549</v>
      </c>
    </row>
    <row r="537" spans="1:12">
      <c r="A537" t="s">
        <v>545</v>
      </c>
      <c r="B537" s="16" t="s">
        <v>775</v>
      </c>
      <c r="C537" t="s">
        <v>706</v>
      </c>
      <c r="D537" t="s">
        <v>711</v>
      </c>
      <c r="E537" t="s">
        <v>713</v>
      </c>
      <c r="F537" t="s">
        <v>539</v>
      </c>
      <c r="G537" t="s">
        <v>548</v>
      </c>
      <c r="H537">
        <v>10307</v>
      </c>
      <c r="I537">
        <v>3</v>
      </c>
      <c r="J537">
        <v>26</v>
      </c>
      <c r="K537" t="s">
        <v>538</v>
      </c>
      <c r="L537" t="s">
        <v>549</v>
      </c>
    </row>
    <row r="538" spans="1:12">
      <c r="A538" t="s">
        <v>546</v>
      </c>
      <c r="B538" s="16" t="s">
        <v>775</v>
      </c>
      <c r="C538" t="s">
        <v>706</v>
      </c>
      <c r="D538" t="s">
        <v>710</v>
      </c>
      <c r="E538" t="s">
        <v>713</v>
      </c>
      <c r="F538" t="s">
        <v>539</v>
      </c>
      <c r="G538" t="s">
        <v>548</v>
      </c>
      <c r="H538">
        <v>12818</v>
      </c>
      <c r="I538">
        <v>8</v>
      </c>
      <c r="J538">
        <v>0</v>
      </c>
      <c r="K538" t="s">
        <v>538</v>
      </c>
      <c r="L538" t="s">
        <v>549</v>
      </c>
    </row>
    <row r="539" spans="1:12">
      <c r="A539" t="s">
        <v>547</v>
      </c>
      <c r="B539" s="16" t="s">
        <v>775</v>
      </c>
      <c r="C539" t="s">
        <v>706</v>
      </c>
      <c r="D539" t="s">
        <v>711</v>
      </c>
      <c r="E539" t="s">
        <v>713</v>
      </c>
      <c r="F539" t="s">
        <v>539</v>
      </c>
      <c r="G539" t="s">
        <v>548</v>
      </c>
      <c r="H539">
        <v>10678</v>
      </c>
      <c r="I539">
        <v>6</v>
      </c>
      <c r="J539">
        <v>20</v>
      </c>
      <c r="K539" t="s">
        <v>538</v>
      </c>
      <c r="L539" t="s">
        <v>549</v>
      </c>
    </row>
    <row r="540" spans="1:12">
      <c r="A540" t="s">
        <v>548</v>
      </c>
      <c r="B540" s="16" t="s">
        <v>774</v>
      </c>
      <c r="C540" t="s">
        <v>705</v>
      </c>
      <c r="D540" t="s">
        <v>709</v>
      </c>
      <c r="E540" t="s">
        <v>712</v>
      </c>
      <c r="F540" t="s">
        <v>509</v>
      </c>
      <c r="G540" t="s">
        <v>548</v>
      </c>
      <c r="H540">
        <v>13046</v>
      </c>
      <c r="I540">
        <v>8</v>
      </c>
      <c r="J540">
        <v>53</v>
      </c>
      <c r="K540" t="s">
        <v>538</v>
      </c>
      <c r="L540" t="s">
        <v>549</v>
      </c>
    </row>
    <row r="541" spans="1:12">
      <c r="A541" t="s">
        <v>549</v>
      </c>
      <c r="B541" s="16" t="s">
        <v>774</v>
      </c>
      <c r="C541" t="s">
        <v>705</v>
      </c>
      <c r="D541" t="s">
        <v>709</v>
      </c>
      <c r="E541" t="s">
        <v>712</v>
      </c>
      <c r="F541" t="s">
        <v>574</v>
      </c>
      <c r="G541" t="s">
        <v>549</v>
      </c>
      <c r="H541">
        <v>11077</v>
      </c>
      <c r="I541">
        <v>4</v>
      </c>
      <c r="J541">
        <v>67</v>
      </c>
      <c r="K541" t="s">
        <v>624</v>
      </c>
      <c r="L541" t="s">
        <v>548</v>
      </c>
    </row>
    <row r="542" spans="1:12">
      <c r="A542" t="s">
        <v>550</v>
      </c>
      <c r="B542" s="16" t="s">
        <v>775</v>
      </c>
      <c r="C542" t="s">
        <v>706</v>
      </c>
      <c r="D542" t="s">
        <v>710</v>
      </c>
      <c r="E542" t="s">
        <v>713</v>
      </c>
      <c r="F542" t="s">
        <v>509</v>
      </c>
      <c r="G542" t="s">
        <v>548</v>
      </c>
      <c r="H542">
        <v>12609</v>
      </c>
      <c r="I542">
        <v>10</v>
      </c>
      <c r="J542">
        <v>0</v>
      </c>
      <c r="K542" t="s">
        <v>538</v>
      </c>
      <c r="L542" t="s">
        <v>549</v>
      </c>
    </row>
    <row r="543" spans="1:12">
      <c r="A543" t="s">
        <v>551</v>
      </c>
      <c r="B543" s="16" t="s">
        <v>775</v>
      </c>
      <c r="C543" t="s">
        <v>706</v>
      </c>
      <c r="D543" t="s">
        <v>711</v>
      </c>
      <c r="E543" t="s">
        <v>713</v>
      </c>
      <c r="F543" t="s">
        <v>509</v>
      </c>
      <c r="G543" t="s">
        <v>548</v>
      </c>
      <c r="H543">
        <v>9129</v>
      </c>
      <c r="I543">
        <v>9</v>
      </c>
      <c r="J543">
        <v>31</v>
      </c>
      <c r="K543" t="s">
        <v>538</v>
      </c>
      <c r="L543" t="s">
        <v>549</v>
      </c>
    </row>
    <row r="544" spans="1:12">
      <c r="A544" t="s">
        <v>552</v>
      </c>
      <c r="B544" s="16" t="s">
        <v>775</v>
      </c>
      <c r="C544" t="s">
        <v>706</v>
      </c>
      <c r="D544" t="s">
        <v>710</v>
      </c>
      <c r="E544" t="s">
        <v>713</v>
      </c>
      <c r="F544" t="s">
        <v>509</v>
      </c>
      <c r="G544" t="s">
        <v>548</v>
      </c>
      <c r="H544">
        <v>11886</v>
      </c>
      <c r="I544">
        <v>5</v>
      </c>
      <c r="J544">
        <v>0</v>
      </c>
      <c r="K544" t="s">
        <v>538</v>
      </c>
      <c r="L544" t="s">
        <v>549</v>
      </c>
    </row>
    <row r="545" spans="1:12">
      <c r="A545" t="s">
        <v>553</v>
      </c>
      <c r="B545" s="16" t="s">
        <v>775</v>
      </c>
      <c r="C545" t="s">
        <v>706</v>
      </c>
      <c r="D545" t="s">
        <v>711</v>
      </c>
      <c r="E545" t="s">
        <v>713</v>
      </c>
      <c r="F545" t="s">
        <v>509</v>
      </c>
      <c r="G545" t="s">
        <v>548</v>
      </c>
      <c r="H545">
        <v>13712</v>
      </c>
      <c r="I545">
        <v>10</v>
      </c>
      <c r="J545">
        <v>42</v>
      </c>
      <c r="K545" t="s">
        <v>538</v>
      </c>
      <c r="L545" t="s">
        <v>549</v>
      </c>
    </row>
    <row r="546" spans="1:12">
      <c r="A546" t="s">
        <v>554</v>
      </c>
      <c r="B546" s="16" t="s">
        <v>775</v>
      </c>
      <c r="C546" t="s">
        <v>706</v>
      </c>
      <c r="D546" t="s">
        <v>711</v>
      </c>
      <c r="E546" t="s">
        <v>713</v>
      </c>
      <c r="F546" t="s">
        <v>509</v>
      </c>
      <c r="G546" t="s">
        <v>548</v>
      </c>
      <c r="H546">
        <v>14037</v>
      </c>
      <c r="I546">
        <v>8</v>
      </c>
      <c r="J546">
        <v>21</v>
      </c>
      <c r="K546" t="s">
        <v>538</v>
      </c>
      <c r="L546" t="s">
        <v>549</v>
      </c>
    </row>
    <row r="547" spans="1:12">
      <c r="A547" t="s">
        <v>555</v>
      </c>
      <c r="B547" s="16" t="s">
        <v>775</v>
      </c>
      <c r="C547" t="s">
        <v>706</v>
      </c>
      <c r="D547" t="s">
        <v>711</v>
      </c>
      <c r="E547" t="s">
        <v>713</v>
      </c>
      <c r="F547" t="s">
        <v>509</v>
      </c>
      <c r="G547" t="s">
        <v>548</v>
      </c>
      <c r="H547">
        <v>12125</v>
      </c>
      <c r="I547">
        <v>5</v>
      </c>
      <c r="J547">
        <v>38</v>
      </c>
      <c r="K547" t="s">
        <v>538</v>
      </c>
      <c r="L547" t="s">
        <v>549</v>
      </c>
    </row>
    <row r="548" spans="1:12">
      <c r="A548" t="s">
        <v>556</v>
      </c>
      <c r="B548" s="16" t="s">
        <v>775</v>
      </c>
      <c r="C548" t="s">
        <v>706</v>
      </c>
      <c r="D548" t="s">
        <v>711</v>
      </c>
      <c r="E548" t="s">
        <v>713</v>
      </c>
      <c r="F548" t="s">
        <v>509</v>
      </c>
      <c r="G548" t="s">
        <v>548</v>
      </c>
      <c r="H548">
        <v>11010</v>
      </c>
      <c r="I548">
        <v>6</v>
      </c>
      <c r="J548">
        <v>24</v>
      </c>
      <c r="K548" t="s">
        <v>538</v>
      </c>
      <c r="L548" t="s">
        <v>549</v>
      </c>
    </row>
    <row r="549" spans="1:12">
      <c r="A549" t="s">
        <v>557</v>
      </c>
      <c r="B549" s="16" t="s">
        <v>775</v>
      </c>
      <c r="C549" t="s">
        <v>706</v>
      </c>
      <c r="D549" t="s">
        <v>711</v>
      </c>
      <c r="E549" t="s">
        <v>713</v>
      </c>
      <c r="F549" t="s">
        <v>574</v>
      </c>
      <c r="G549" t="s">
        <v>549</v>
      </c>
      <c r="H549">
        <v>14136</v>
      </c>
      <c r="I549">
        <v>6</v>
      </c>
      <c r="J549">
        <v>41</v>
      </c>
      <c r="K549" t="s">
        <v>624</v>
      </c>
      <c r="L549" t="s">
        <v>548</v>
      </c>
    </row>
    <row r="550" spans="1:12">
      <c r="A550" t="s">
        <v>558</v>
      </c>
      <c r="B550" s="16" t="s">
        <v>775</v>
      </c>
      <c r="C550" t="s">
        <v>706</v>
      </c>
      <c r="D550" t="s">
        <v>711</v>
      </c>
      <c r="E550" t="s">
        <v>713</v>
      </c>
      <c r="F550" t="s">
        <v>574</v>
      </c>
      <c r="G550" t="s">
        <v>549</v>
      </c>
      <c r="H550">
        <v>13594</v>
      </c>
      <c r="I550">
        <v>6</v>
      </c>
      <c r="J550">
        <v>12</v>
      </c>
      <c r="K550" t="s">
        <v>624</v>
      </c>
      <c r="L550" t="s">
        <v>548</v>
      </c>
    </row>
    <row r="551" spans="1:12">
      <c r="A551" t="s">
        <v>559</v>
      </c>
      <c r="B551" s="16" t="s">
        <v>775</v>
      </c>
      <c r="C551" t="s">
        <v>706</v>
      </c>
      <c r="D551" t="s">
        <v>710</v>
      </c>
      <c r="E551" t="s">
        <v>713</v>
      </c>
      <c r="F551" t="s">
        <v>509</v>
      </c>
      <c r="G551" t="s">
        <v>548</v>
      </c>
      <c r="H551">
        <v>14340</v>
      </c>
      <c r="I551">
        <v>7</v>
      </c>
      <c r="J551">
        <v>3</v>
      </c>
      <c r="K551" t="s">
        <v>538</v>
      </c>
      <c r="L551" t="s">
        <v>549</v>
      </c>
    </row>
    <row r="552" spans="1:12">
      <c r="A552" t="s">
        <v>560</v>
      </c>
      <c r="B552" s="16" t="s">
        <v>775</v>
      </c>
      <c r="C552" t="s">
        <v>706</v>
      </c>
      <c r="D552" t="s">
        <v>710</v>
      </c>
      <c r="E552" t="s">
        <v>713</v>
      </c>
      <c r="F552" t="s">
        <v>509</v>
      </c>
      <c r="G552" t="s">
        <v>548</v>
      </c>
      <c r="H552">
        <v>9486</v>
      </c>
      <c r="I552">
        <v>11</v>
      </c>
      <c r="J552">
        <v>1</v>
      </c>
      <c r="K552" t="s">
        <v>538</v>
      </c>
      <c r="L552" t="s">
        <v>549</v>
      </c>
    </row>
    <row r="553" spans="1:12">
      <c r="A553" t="s">
        <v>561</v>
      </c>
      <c r="B553" s="16" t="s">
        <v>775</v>
      </c>
      <c r="C553" t="s">
        <v>706</v>
      </c>
      <c r="D553" t="s">
        <v>710</v>
      </c>
      <c r="E553" t="s">
        <v>713</v>
      </c>
      <c r="F553" t="s">
        <v>574</v>
      </c>
      <c r="G553" t="s">
        <v>549</v>
      </c>
      <c r="H553">
        <v>10221</v>
      </c>
      <c r="I553">
        <v>7</v>
      </c>
      <c r="J553">
        <v>1</v>
      </c>
      <c r="K553" t="s">
        <v>624</v>
      </c>
      <c r="L553" t="s">
        <v>548</v>
      </c>
    </row>
    <row r="554" spans="1:12">
      <c r="A554" t="s">
        <v>562</v>
      </c>
      <c r="B554" s="16" t="s">
        <v>775</v>
      </c>
      <c r="C554" t="s">
        <v>706</v>
      </c>
      <c r="D554" t="s">
        <v>711</v>
      </c>
      <c r="E554" t="s">
        <v>713</v>
      </c>
      <c r="F554" t="s">
        <v>574</v>
      </c>
      <c r="G554" t="s">
        <v>549</v>
      </c>
      <c r="H554">
        <v>13332</v>
      </c>
      <c r="I554">
        <v>4</v>
      </c>
      <c r="J554">
        <v>17</v>
      </c>
      <c r="K554" t="s">
        <v>624</v>
      </c>
      <c r="L554" t="s">
        <v>548</v>
      </c>
    </row>
    <row r="555" spans="1:12">
      <c r="A555" t="s">
        <v>563</v>
      </c>
      <c r="B555" s="16" t="s">
        <v>775</v>
      </c>
      <c r="C555" t="s">
        <v>706</v>
      </c>
      <c r="D555" t="s">
        <v>711</v>
      </c>
      <c r="E555" t="s">
        <v>713</v>
      </c>
      <c r="F555" t="s">
        <v>574</v>
      </c>
      <c r="G555" t="s">
        <v>549</v>
      </c>
      <c r="H555">
        <v>12448</v>
      </c>
      <c r="I555">
        <v>7</v>
      </c>
      <c r="J555">
        <v>9</v>
      </c>
      <c r="K555" t="s">
        <v>624</v>
      </c>
      <c r="L555" t="s">
        <v>548</v>
      </c>
    </row>
    <row r="556" spans="1:12">
      <c r="A556" t="s">
        <v>564</v>
      </c>
      <c r="B556" s="16" t="s">
        <v>775</v>
      </c>
      <c r="C556" t="s">
        <v>706</v>
      </c>
      <c r="D556" t="s">
        <v>711</v>
      </c>
      <c r="E556" t="s">
        <v>713</v>
      </c>
      <c r="F556" t="s">
        <v>509</v>
      </c>
      <c r="G556" t="s">
        <v>548</v>
      </c>
      <c r="H556">
        <v>14978</v>
      </c>
      <c r="I556">
        <v>8</v>
      </c>
      <c r="J556">
        <v>22</v>
      </c>
      <c r="K556" t="s">
        <v>538</v>
      </c>
      <c r="L556" t="s">
        <v>549</v>
      </c>
    </row>
    <row r="557" spans="1:12">
      <c r="A557" t="s">
        <v>565</v>
      </c>
      <c r="B557" s="16" t="s">
        <v>775</v>
      </c>
      <c r="C557" t="s">
        <v>706</v>
      </c>
      <c r="D557" t="s">
        <v>711</v>
      </c>
      <c r="E557" t="s">
        <v>713</v>
      </c>
      <c r="F557" t="s">
        <v>574</v>
      </c>
      <c r="G557" t="s">
        <v>549</v>
      </c>
      <c r="H557">
        <v>11771</v>
      </c>
      <c r="I557">
        <v>11</v>
      </c>
      <c r="J557">
        <v>15</v>
      </c>
      <c r="K557" t="s">
        <v>624</v>
      </c>
      <c r="L557" t="s">
        <v>548</v>
      </c>
    </row>
    <row r="558" spans="1:12">
      <c r="A558" t="s">
        <v>566</v>
      </c>
      <c r="B558" s="16" t="s">
        <v>775</v>
      </c>
      <c r="C558" t="s">
        <v>706</v>
      </c>
      <c r="D558" t="s">
        <v>711</v>
      </c>
      <c r="E558" t="s">
        <v>713</v>
      </c>
      <c r="F558" t="s">
        <v>574</v>
      </c>
      <c r="G558" t="s">
        <v>549</v>
      </c>
      <c r="H558">
        <v>7067</v>
      </c>
      <c r="I558">
        <v>5</v>
      </c>
      <c r="J558">
        <v>8</v>
      </c>
      <c r="K558" t="s">
        <v>624</v>
      </c>
      <c r="L558" t="s">
        <v>548</v>
      </c>
    </row>
    <row r="559" spans="1:12">
      <c r="A559" t="s">
        <v>567</v>
      </c>
      <c r="B559" s="16" t="s">
        <v>775</v>
      </c>
      <c r="C559" t="s">
        <v>706</v>
      </c>
      <c r="D559" t="s">
        <v>711</v>
      </c>
      <c r="E559" t="s">
        <v>713</v>
      </c>
      <c r="F559" t="s">
        <v>574</v>
      </c>
      <c r="G559" t="s">
        <v>549</v>
      </c>
      <c r="H559">
        <v>13966</v>
      </c>
      <c r="I559">
        <v>11</v>
      </c>
      <c r="J559">
        <v>20</v>
      </c>
      <c r="K559" t="s">
        <v>624</v>
      </c>
      <c r="L559" t="s">
        <v>548</v>
      </c>
    </row>
    <row r="560" spans="1:12">
      <c r="A560" t="s">
        <v>568</v>
      </c>
      <c r="B560" s="16" t="s">
        <v>775</v>
      </c>
      <c r="C560" t="s">
        <v>706</v>
      </c>
      <c r="D560" t="s">
        <v>711</v>
      </c>
      <c r="E560" t="s">
        <v>713</v>
      </c>
      <c r="F560" t="s">
        <v>574</v>
      </c>
      <c r="G560" t="s">
        <v>549</v>
      </c>
      <c r="H560">
        <v>13226</v>
      </c>
      <c r="I560">
        <v>9</v>
      </c>
      <c r="J560">
        <v>34</v>
      </c>
      <c r="K560" t="s">
        <v>624</v>
      </c>
      <c r="L560" t="s">
        <v>548</v>
      </c>
    </row>
    <row r="561" spans="1:12">
      <c r="A561" t="s">
        <v>569</v>
      </c>
      <c r="B561" s="16" t="s">
        <v>775</v>
      </c>
      <c r="C561" t="s">
        <v>706</v>
      </c>
      <c r="D561" t="s">
        <v>711</v>
      </c>
      <c r="E561" t="s">
        <v>713</v>
      </c>
      <c r="F561" t="s">
        <v>574</v>
      </c>
      <c r="G561" t="s">
        <v>549</v>
      </c>
      <c r="H561">
        <v>12702</v>
      </c>
      <c r="I561">
        <v>5</v>
      </c>
      <c r="J561">
        <v>26</v>
      </c>
      <c r="K561" t="s">
        <v>624</v>
      </c>
      <c r="L561" t="s">
        <v>548</v>
      </c>
    </row>
    <row r="562" spans="1:12">
      <c r="A562" t="s">
        <v>570</v>
      </c>
      <c r="B562" s="16" t="s">
        <v>775</v>
      </c>
      <c r="C562" t="s">
        <v>706</v>
      </c>
      <c r="D562" t="s">
        <v>710</v>
      </c>
      <c r="E562" t="s">
        <v>713</v>
      </c>
      <c r="F562" t="s">
        <v>574</v>
      </c>
      <c r="G562" t="s">
        <v>549</v>
      </c>
      <c r="H562">
        <v>11255</v>
      </c>
      <c r="I562">
        <v>9</v>
      </c>
      <c r="J562">
        <v>2</v>
      </c>
      <c r="K562" t="s">
        <v>624</v>
      </c>
      <c r="L562" t="s">
        <v>548</v>
      </c>
    </row>
    <row r="563" spans="1:12">
      <c r="A563" t="s">
        <v>571</v>
      </c>
      <c r="B563" s="16" t="s">
        <v>775</v>
      </c>
      <c r="C563" t="s">
        <v>706</v>
      </c>
      <c r="D563" t="s">
        <v>711</v>
      </c>
      <c r="E563" t="s">
        <v>713</v>
      </c>
      <c r="F563" t="s">
        <v>574</v>
      </c>
      <c r="G563" t="s">
        <v>549</v>
      </c>
      <c r="H563">
        <v>8054</v>
      </c>
      <c r="I563">
        <v>8</v>
      </c>
      <c r="J563">
        <v>36</v>
      </c>
      <c r="K563" t="s">
        <v>624</v>
      </c>
      <c r="L563" t="s">
        <v>548</v>
      </c>
    </row>
    <row r="564" spans="1:12">
      <c r="A564" t="s">
        <v>572</v>
      </c>
      <c r="B564" s="16" t="s">
        <v>775</v>
      </c>
      <c r="C564" t="s">
        <v>706</v>
      </c>
      <c r="D564" t="s">
        <v>711</v>
      </c>
      <c r="E564" t="s">
        <v>713</v>
      </c>
      <c r="F564" t="s">
        <v>574</v>
      </c>
      <c r="G564" t="s">
        <v>549</v>
      </c>
      <c r="H564">
        <v>11043</v>
      </c>
      <c r="I564">
        <v>11</v>
      </c>
      <c r="J564">
        <v>18</v>
      </c>
      <c r="K564" t="s">
        <v>624</v>
      </c>
      <c r="L564" t="s">
        <v>548</v>
      </c>
    </row>
    <row r="565" spans="1:12">
      <c r="A565" t="s">
        <v>573</v>
      </c>
      <c r="B565" s="16" t="s">
        <v>776</v>
      </c>
      <c r="C565" t="s">
        <v>707</v>
      </c>
      <c r="D565" t="s">
        <v>711</v>
      </c>
      <c r="E565" t="s">
        <v>714</v>
      </c>
      <c r="F565" t="s">
        <v>573</v>
      </c>
      <c r="G565" t="s">
        <v>549</v>
      </c>
      <c r="H565">
        <v>15087</v>
      </c>
      <c r="I565">
        <v>8</v>
      </c>
      <c r="J565">
        <v>32</v>
      </c>
      <c r="K565" t="s">
        <v>519</v>
      </c>
      <c r="L565" t="s">
        <v>548</v>
      </c>
    </row>
    <row r="566" spans="1:12">
      <c r="A566" t="s">
        <v>574</v>
      </c>
      <c r="B566" s="16" t="s">
        <v>776</v>
      </c>
      <c r="C566" t="s">
        <v>707</v>
      </c>
      <c r="D566" t="s">
        <v>711</v>
      </c>
      <c r="E566" t="s">
        <v>714</v>
      </c>
      <c r="F566" t="s">
        <v>574</v>
      </c>
      <c r="G566" t="s">
        <v>549</v>
      </c>
      <c r="H566">
        <v>12173</v>
      </c>
      <c r="I566">
        <v>9</v>
      </c>
      <c r="J566">
        <v>32</v>
      </c>
      <c r="K566" t="s">
        <v>573</v>
      </c>
      <c r="L566" t="s">
        <v>548</v>
      </c>
    </row>
    <row r="567" spans="1:12">
      <c r="A567" t="s">
        <v>575</v>
      </c>
      <c r="B567" s="16" t="s">
        <v>775</v>
      </c>
      <c r="C567" t="s">
        <v>706</v>
      </c>
      <c r="D567" t="s">
        <v>711</v>
      </c>
      <c r="E567" t="s">
        <v>713</v>
      </c>
      <c r="F567" t="s">
        <v>573</v>
      </c>
      <c r="G567" t="s">
        <v>549</v>
      </c>
      <c r="H567">
        <v>15358</v>
      </c>
      <c r="I567">
        <v>8</v>
      </c>
      <c r="J567">
        <v>22</v>
      </c>
      <c r="K567" t="s">
        <v>519</v>
      </c>
      <c r="L567" t="s">
        <v>548</v>
      </c>
    </row>
    <row r="568" spans="1:12">
      <c r="A568" t="s">
        <v>576</v>
      </c>
      <c r="B568" s="16" t="s">
        <v>775</v>
      </c>
      <c r="C568" t="s">
        <v>706</v>
      </c>
      <c r="D568" t="s">
        <v>711</v>
      </c>
      <c r="E568" t="s">
        <v>713</v>
      </c>
      <c r="F568" t="s">
        <v>573</v>
      </c>
      <c r="G568" t="s">
        <v>549</v>
      </c>
      <c r="H568">
        <v>15667</v>
      </c>
      <c r="I568">
        <v>7</v>
      </c>
      <c r="J568">
        <v>37</v>
      </c>
      <c r="K568" t="s">
        <v>519</v>
      </c>
      <c r="L568" t="s">
        <v>548</v>
      </c>
    </row>
    <row r="569" spans="1:12">
      <c r="A569" t="s">
        <v>577</v>
      </c>
      <c r="B569" s="16" t="s">
        <v>775</v>
      </c>
      <c r="C569" t="s">
        <v>706</v>
      </c>
      <c r="D569" t="s">
        <v>710</v>
      </c>
      <c r="E569" t="s">
        <v>713</v>
      </c>
      <c r="F569" t="s">
        <v>573</v>
      </c>
      <c r="G569" t="s">
        <v>549</v>
      </c>
      <c r="H569">
        <v>12234</v>
      </c>
      <c r="I569">
        <v>11</v>
      </c>
      <c r="J569">
        <v>1</v>
      </c>
      <c r="K569" t="s">
        <v>519</v>
      </c>
      <c r="L569" t="s">
        <v>548</v>
      </c>
    </row>
    <row r="570" spans="1:12">
      <c r="A570" t="s">
        <v>578</v>
      </c>
      <c r="B570" s="16" t="s">
        <v>775</v>
      </c>
      <c r="C570" t="s">
        <v>706</v>
      </c>
      <c r="D570" t="s">
        <v>711</v>
      </c>
      <c r="E570" t="s">
        <v>713</v>
      </c>
      <c r="F570" t="s">
        <v>573</v>
      </c>
      <c r="G570" t="s">
        <v>549</v>
      </c>
      <c r="H570">
        <v>4162</v>
      </c>
      <c r="I570">
        <v>7</v>
      </c>
      <c r="J570">
        <v>43</v>
      </c>
      <c r="K570" t="s">
        <v>519</v>
      </c>
      <c r="L570" t="s">
        <v>548</v>
      </c>
    </row>
    <row r="571" spans="1:12">
      <c r="A571" t="s">
        <v>579</v>
      </c>
      <c r="B571" s="16" t="s">
        <v>775</v>
      </c>
      <c r="C571" t="s">
        <v>706</v>
      </c>
      <c r="D571" t="s">
        <v>711</v>
      </c>
      <c r="E571" t="s">
        <v>713</v>
      </c>
      <c r="F571" t="s">
        <v>573</v>
      </c>
      <c r="G571" t="s">
        <v>549</v>
      </c>
      <c r="H571">
        <v>12303</v>
      </c>
      <c r="I571">
        <v>6</v>
      </c>
      <c r="J571">
        <v>13</v>
      </c>
      <c r="K571" t="s">
        <v>519</v>
      </c>
      <c r="L571" t="s">
        <v>548</v>
      </c>
    </row>
    <row r="572" spans="1:12">
      <c r="A572" t="s">
        <v>580</v>
      </c>
      <c r="B572" s="16" t="s">
        <v>775</v>
      </c>
      <c r="C572" t="s">
        <v>706</v>
      </c>
      <c r="D572" t="s">
        <v>710</v>
      </c>
      <c r="E572" t="s">
        <v>713</v>
      </c>
      <c r="F572" t="s">
        <v>573</v>
      </c>
      <c r="G572" t="s">
        <v>549</v>
      </c>
      <c r="H572">
        <v>12937</v>
      </c>
      <c r="I572">
        <v>10</v>
      </c>
      <c r="J572">
        <v>3</v>
      </c>
      <c r="K572" t="s">
        <v>519</v>
      </c>
      <c r="L572" t="s">
        <v>548</v>
      </c>
    </row>
    <row r="573" spans="1:12">
      <c r="A573" t="s">
        <v>581</v>
      </c>
      <c r="B573" s="16" t="s">
        <v>775</v>
      </c>
      <c r="C573" t="s">
        <v>706</v>
      </c>
      <c r="D573" t="s">
        <v>711</v>
      </c>
      <c r="E573" t="s">
        <v>713</v>
      </c>
      <c r="F573" t="s">
        <v>573</v>
      </c>
      <c r="G573" t="s">
        <v>549</v>
      </c>
      <c r="H573">
        <v>14080</v>
      </c>
      <c r="I573">
        <v>7</v>
      </c>
      <c r="J573">
        <v>29</v>
      </c>
      <c r="K573" t="s">
        <v>519</v>
      </c>
      <c r="L573" t="s">
        <v>548</v>
      </c>
    </row>
    <row r="574" spans="1:12">
      <c r="A574" t="s">
        <v>582</v>
      </c>
      <c r="B574" s="16" t="s">
        <v>775</v>
      </c>
      <c r="C574" t="s">
        <v>706</v>
      </c>
      <c r="D574" t="s">
        <v>711</v>
      </c>
      <c r="E574" t="s">
        <v>713</v>
      </c>
      <c r="F574" t="s">
        <v>574</v>
      </c>
      <c r="G574" t="s">
        <v>549</v>
      </c>
      <c r="H574">
        <v>14884</v>
      </c>
      <c r="I574">
        <v>7</v>
      </c>
      <c r="J574">
        <v>40</v>
      </c>
      <c r="K574" t="s">
        <v>573</v>
      </c>
      <c r="L574" t="s">
        <v>548</v>
      </c>
    </row>
    <row r="575" spans="1:12">
      <c r="A575" t="s">
        <v>583</v>
      </c>
      <c r="B575" s="16" t="s">
        <v>775</v>
      </c>
      <c r="C575" t="s">
        <v>706</v>
      </c>
      <c r="D575" t="s">
        <v>710</v>
      </c>
      <c r="E575" t="s">
        <v>713</v>
      </c>
      <c r="F575" t="s">
        <v>574</v>
      </c>
      <c r="G575" t="s">
        <v>549</v>
      </c>
      <c r="H575">
        <v>11118</v>
      </c>
      <c r="I575">
        <v>10</v>
      </c>
      <c r="J575">
        <v>0</v>
      </c>
      <c r="K575" t="s">
        <v>573</v>
      </c>
      <c r="L575" t="s">
        <v>548</v>
      </c>
    </row>
    <row r="576" spans="1:12">
      <c r="A576" t="s">
        <v>584</v>
      </c>
      <c r="B576" s="16" t="s">
        <v>775</v>
      </c>
      <c r="C576" t="s">
        <v>706</v>
      </c>
      <c r="D576" t="s">
        <v>711</v>
      </c>
      <c r="E576" t="s">
        <v>713</v>
      </c>
      <c r="F576" t="s">
        <v>574</v>
      </c>
      <c r="G576" t="s">
        <v>549</v>
      </c>
      <c r="H576">
        <v>13946</v>
      </c>
      <c r="I576">
        <v>3</v>
      </c>
      <c r="J576">
        <v>29</v>
      </c>
      <c r="K576" t="s">
        <v>573</v>
      </c>
      <c r="L576" t="s">
        <v>548</v>
      </c>
    </row>
    <row r="577" spans="1:12">
      <c r="A577" t="s">
        <v>585</v>
      </c>
      <c r="B577" s="16" t="s">
        <v>775</v>
      </c>
      <c r="C577" t="s">
        <v>706</v>
      </c>
      <c r="D577" t="s">
        <v>710</v>
      </c>
      <c r="E577" t="s">
        <v>713</v>
      </c>
      <c r="F577" t="s">
        <v>574</v>
      </c>
      <c r="G577" t="s">
        <v>549</v>
      </c>
      <c r="H577">
        <v>11279</v>
      </c>
      <c r="I577">
        <v>6</v>
      </c>
      <c r="J577">
        <v>3</v>
      </c>
      <c r="K577" t="s">
        <v>573</v>
      </c>
      <c r="L577" t="s">
        <v>548</v>
      </c>
    </row>
    <row r="578" spans="1:12">
      <c r="A578" t="s">
        <v>586</v>
      </c>
      <c r="B578" s="16" t="s">
        <v>775</v>
      </c>
      <c r="C578" t="s">
        <v>706</v>
      </c>
      <c r="D578" t="s">
        <v>711</v>
      </c>
      <c r="E578" t="s">
        <v>713</v>
      </c>
      <c r="F578" t="s">
        <v>574</v>
      </c>
      <c r="G578" t="s">
        <v>549</v>
      </c>
      <c r="H578">
        <v>14531</v>
      </c>
      <c r="I578">
        <v>5</v>
      </c>
      <c r="J578">
        <v>43</v>
      </c>
      <c r="K578" t="s">
        <v>573</v>
      </c>
      <c r="L578" t="s">
        <v>548</v>
      </c>
    </row>
    <row r="579" spans="1:12">
      <c r="A579" t="s">
        <v>587</v>
      </c>
      <c r="B579" s="16" t="s">
        <v>775</v>
      </c>
      <c r="C579" t="s">
        <v>706</v>
      </c>
      <c r="D579" t="s">
        <v>710</v>
      </c>
      <c r="E579" t="s">
        <v>713</v>
      </c>
      <c r="F579" t="s">
        <v>574</v>
      </c>
      <c r="G579" t="s">
        <v>549</v>
      </c>
      <c r="H579">
        <v>8242</v>
      </c>
      <c r="I579">
        <v>7</v>
      </c>
      <c r="J579">
        <v>0</v>
      </c>
      <c r="K579" t="s">
        <v>573</v>
      </c>
      <c r="L579" t="s">
        <v>548</v>
      </c>
    </row>
    <row r="580" spans="1:12">
      <c r="A580" t="s">
        <v>588</v>
      </c>
      <c r="B580" s="16" t="s">
        <v>775</v>
      </c>
      <c r="C580" t="s">
        <v>706</v>
      </c>
      <c r="D580" t="s">
        <v>710</v>
      </c>
      <c r="E580" t="s">
        <v>713</v>
      </c>
      <c r="F580" t="s">
        <v>574</v>
      </c>
      <c r="G580" t="s">
        <v>549</v>
      </c>
      <c r="H580">
        <v>5920</v>
      </c>
      <c r="I580">
        <v>4</v>
      </c>
      <c r="J580">
        <v>3</v>
      </c>
      <c r="K580" t="s">
        <v>573</v>
      </c>
      <c r="L580" t="s">
        <v>548</v>
      </c>
    </row>
    <row r="581" spans="1:12">
      <c r="A581" t="s">
        <v>589</v>
      </c>
      <c r="B581" s="16" t="s">
        <v>776</v>
      </c>
      <c r="C581" t="s">
        <v>707</v>
      </c>
      <c r="D581" t="s">
        <v>709</v>
      </c>
      <c r="E581" t="s">
        <v>714</v>
      </c>
      <c r="F581" t="s">
        <v>589</v>
      </c>
      <c r="G581" t="s">
        <v>457</v>
      </c>
      <c r="H581">
        <v>11759</v>
      </c>
      <c r="I581">
        <v>10</v>
      </c>
      <c r="J581">
        <v>58</v>
      </c>
      <c r="K581" t="s">
        <v>519</v>
      </c>
      <c r="L581" t="s">
        <v>456</v>
      </c>
    </row>
    <row r="582" spans="1:12">
      <c r="A582" t="s">
        <v>590</v>
      </c>
      <c r="B582" s="16" t="s">
        <v>776</v>
      </c>
      <c r="C582" t="s">
        <v>707</v>
      </c>
      <c r="D582" t="s">
        <v>711</v>
      </c>
      <c r="E582" t="s">
        <v>714</v>
      </c>
      <c r="F582" t="s">
        <v>590</v>
      </c>
      <c r="G582" t="s">
        <v>549</v>
      </c>
      <c r="H582">
        <v>14206</v>
      </c>
      <c r="I582">
        <v>7</v>
      </c>
      <c r="J582">
        <v>25</v>
      </c>
      <c r="K582" t="s">
        <v>573</v>
      </c>
      <c r="L582" t="s">
        <v>457</v>
      </c>
    </row>
    <row r="583" spans="1:12">
      <c r="A583" t="s">
        <v>591</v>
      </c>
      <c r="B583" s="16" t="s">
        <v>775</v>
      </c>
      <c r="C583" t="s">
        <v>706</v>
      </c>
      <c r="D583" t="s">
        <v>710</v>
      </c>
      <c r="E583" t="s">
        <v>713</v>
      </c>
      <c r="F583" t="s">
        <v>589</v>
      </c>
      <c r="G583" t="s">
        <v>457</v>
      </c>
      <c r="H583">
        <v>13075</v>
      </c>
      <c r="I583">
        <v>8</v>
      </c>
      <c r="J583">
        <v>0</v>
      </c>
      <c r="K583" t="s">
        <v>519</v>
      </c>
      <c r="L583" t="s">
        <v>456</v>
      </c>
    </row>
    <row r="584" spans="1:12">
      <c r="A584" t="s">
        <v>592</v>
      </c>
      <c r="B584" s="16" t="s">
        <v>775</v>
      </c>
      <c r="C584" t="s">
        <v>706</v>
      </c>
      <c r="D584" t="s">
        <v>711</v>
      </c>
      <c r="E584" t="s">
        <v>713</v>
      </c>
      <c r="F584" t="s">
        <v>589</v>
      </c>
      <c r="G584" t="s">
        <v>457</v>
      </c>
      <c r="H584">
        <v>13907</v>
      </c>
      <c r="I584">
        <v>10</v>
      </c>
      <c r="J584">
        <v>12</v>
      </c>
      <c r="K584" t="s">
        <v>519</v>
      </c>
      <c r="L584" t="s">
        <v>456</v>
      </c>
    </row>
    <row r="585" spans="1:12">
      <c r="A585" t="s">
        <v>593</v>
      </c>
      <c r="B585" s="16" t="s">
        <v>775</v>
      </c>
      <c r="C585" t="s">
        <v>706</v>
      </c>
      <c r="D585" t="s">
        <v>710</v>
      </c>
      <c r="E585" t="s">
        <v>713</v>
      </c>
      <c r="F585" t="s">
        <v>589</v>
      </c>
      <c r="G585" t="s">
        <v>457</v>
      </c>
      <c r="H585">
        <v>15308</v>
      </c>
      <c r="I585">
        <v>6</v>
      </c>
      <c r="J585">
        <v>3</v>
      </c>
      <c r="K585" t="s">
        <v>519</v>
      </c>
      <c r="L585" t="s">
        <v>456</v>
      </c>
    </row>
    <row r="586" spans="1:12">
      <c r="A586" t="s">
        <v>594</v>
      </c>
      <c r="B586" s="16" t="s">
        <v>775</v>
      </c>
      <c r="C586" t="s">
        <v>706</v>
      </c>
      <c r="D586" t="s">
        <v>711</v>
      </c>
      <c r="E586" t="s">
        <v>713</v>
      </c>
      <c r="F586" t="s">
        <v>590</v>
      </c>
      <c r="G586" t="s">
        <v>549</v>
      </c>
      <c r="H586">
        <v>11626</v>
      </c>
      <c r="I586">
        <v>6</v>
      </c>
      <c r="J586">
        <v>12</v>
      </c>
      <c r="K586" t="s">
        <v>573</v>
      </c>
      <c r="L586" t="s">
        <v>457</v>
      </c>
    </row>
    <row r="587" spans="1:12">
      <c r="A587" t="s">
        <v>595</v>
      </c>
      <c r="B587" s="16" t="s">
        <v>775</v>
      </c>
      <c r="C587" t="s">
        <v>706</v>
      </c>
      <c r="D587" t="s">
        <v>710</v>
      </c>
      <c r="E587" t="s">
        <v>713</v>
      </c>
      <c r="F587" t="s">
        <v>590</v>
      </c>
      <c r="G587" t="s">
        <v>549</v>
      </c>
      <c r="H587">
        <v>9412</v>
      </c>
      <c r="I587">
        <v>7</v>
      </c>
      <c r="J587">
        <v>2</v>
      </c>
      <c r="K587" t="s">
        <v>573</v>
      </c>
      <c r="L587" t="s">
        <v>457</v>
      </c>
    </row>
    <row r="588" spans="1:12">
      <c r="A588" t="s">
        <v>596</v>
      </c>
      <c r="B588" s="16" t="s">
        <v>775</v>
      </c>
      <c r="C588" t="s">
        <v>706</v>
      </c>
      <c r="D588" t="s">
        <v>710</v>
      </c>
      <c r="E588" t="s">
        <v>713</v>
      </c>
      <c r="F588" t="s">
        <v>590</v>
      </c>
      <c r="G588" t="s">
        <v>549</v>
      </c>
      <c r="H588">
        <v>12454</v>
      </c>
      <c r="I588">
        <v>14</v>
      </c>
      <c r="J588">
        <v>2</v>
      </c>
      <c r="K588" t="s">
        <v>573</v>
      </c>
      <c r="L588" t="s">
        <v>457</v>
      </c>
    </row>
    <row r="589" spans="1:12">
      <c r="A589" t="s">
        <v>597</v>
      </c>
      <c r="B589" s="16" t="s">
        <v>775</v>
      </c>
      <c r="C589" t="s">
        <v>706</v>
      </c>
      <c r="D589" t="s">
        <v>710</v>
      </c>
      <c r="E589" t="s">
        <v>713</v>
      </c>
      <c r="F589" t="s">
        <v>590</v>
      </c>
      <c r="G589" t="s">
        <v>549</v>
      </c>
      <c r="H589">
        <v>12422</v>
      </c>
      <c r="I589">
        <v>10</v>
      </c>
      <c r="J589">
        <v>0</v>
      </c>
      <c r="K589" t="s">
        <v>573</v>
      </c>
      <c r="L589" t="s">
        <v>457</v>
      </c>
    </row>
    <row r="590" spans="1:12">
      <c r="A590" t="s">
        <v>598</v>
      </c>
      <c r="B590" s="16" t="s">
        <v>775</v>
      </c>
      <c r="C590" t="s">
        <v>706</v>
      </c>
      <c r="D590" t="s">
        <v>710</v>
      </c>
      <c r="E590" t="s">
        <v>713</v>
      </c>
      <c r="F590" t="s">
        <v>590</v>
      </c>
      <c r="G590" t="s">
        <v>549</v>
      </c>
      <c r="H590">
        <v>10698</v>
      </c>
      <c r="I590">
        <v>11</v>
      </c>
      <c r="J590">
        <v>1</v>
      </c>
      <c r="K590" t="s">
        <v>573</v>
      </c>
      <c r="L590" t="s">
        <v>457</v>
      </c>
    </row>
    <row r="591" spans="1:12">
      <c r="A591" t="s">
        <v>599</v>
      </c>
      <c r="B591" s="16" t="s">
        <v>776</v>
      </c>
      <c r="C591" t="s">
        <v>707</v>
      </c>
      <c r="D591" t="s">
        <v>709</v>
      </c>
      <c r="E591" t="s">
        <v>714</v>
      </c>
      <c r="F591" t="s">
        <v>599</v>
      </c>
      <c r="G591" t="s">
        <v>456</v>
      </c>
      <c r="H591">
        <v>15669</v>
      </c>
      <c r="I591">
        <v>7</v>
      </c>
      <c r="J591">
        <v>52</v>
      </c>
      <c r="K591" t="s">
        <v>483</v>
      </c>
      <c r="L591" t="s">
        <v>363</v>
      </c>
    </row>
    <row r="592" spans="1:12">
      <c r="A592" t="s">
        <v>600</v>
      </c>
      <c r="B592" s="16" t="s">
        <v>776</v>
      </c>
      <c r="C592" t="s">
        <v>707</v>
      </c>
      <c r="D592" t="s">
        <v>711</v>
      </c>
      <c r="E592" t="s">
        <v>714</v>
      </c>
      <c r="F592" t="s">
        <v>600</v>
      </c>
      <c r="G592" t="s">
        <v>456</v>
      </c>
      <c r="H592">
        <v>11844</v>
      </c>
      <c r="I592">
        <v>9</v>
      </c>
      <c r="J592">
        <v>40</v>
      </c>
      <c r="K592" t="s">
        <v>599</v>
      </c>
      <c r="L592" t="s">
        <v>548</v>
      </c>
    </row>
    <row r="593" spans="1:12">
      <c r="A593" t="s">
        <v>601</v>
      </c>
      <c r="B593" s="16" t="s">
        <v>775</v>
      </c>
      <c r="C593" t="s">
        <v>706</v>
      </c>
      <c r="D593" t="s">
        <v>710</v>
      </c>
      <c r="E593" t="s">
        <v>713</v>
      </c>
      <c r="F593" t="s">
        <v>599</v>
      </c>
      <c r="G593" t="s">
        <v>456</v>
      </c>
      <c r="H593">
        <v>12440</v>
      </c>
      <c r="I593">
        <v>9</v>
      </c>
      <c r="J593">
        <v>2</v>
      </c>
      <c r="K593" t="s">
        <v>483</v>
      </c>
      <c r="L593" t="s">
        <v>363</v>
      </c>
    </row>
    <row r="594" spans="1:12">
      <c r="A594" t="s">
        <v>602</v>
      </c>
      <c r="B594" s="16" t="s">
        <v>775</v>
      </c>
      <c r="C594" t="s">
        <v>706</v>
      </c>
      <c r="D594" t="s">
        <v>711</v>
      </c>
      <c r="E594" t="s">
        <v>713</v>
      </c>
      <c r="F594" t="s">
        <v>599</v>
      </c>
      <c r="G594" t="s">
        <v>456</v>
      </c>
      <c r="H594">
        <v>9323</v>
      </c>
      <c r="I594">
        <v>13</v>
      </c>
      <c r="J594">
        <v>13</v>
      </c>
      <c r="K594" t="s">
        <v>483</v>
      </c>
      <c r="L594" t="s">
        <v>363</v>
      </c>
    </row>
    <row r="595" spans="1:12">
      <c r="A595" t="s">
        <v>603</v>
      </c>
      <c r="B595" s="16" t="s">
        <v>775</v>
      </c>
      <c r="C595" t="s">
        <v>706</v>
      </c>
      <c r="D595" t="s">
        <v>710</v>
      </c>
      <c r="E595" t="s">
        <v>713</v>
      </c>
      <c r="F595" t="s">
        <v>599</v>
      </c>
      <c r="G595" t="s">
        <v>456</v>
      </c>
      <c r="H595">
        <v>13665</v>
      </c>
      <c r="I595">
        <v>7</v>
      </c>
      <c r="J595">
        <v>1</v>
      </c>
      <c r="K595" t="s">
        <v>483</v>
      </c>
      <c r="L595" t="s">
        <v>363</v>
      </c>
    </row>
    <row r="596" spans="1:12">
      <c r="A596" t="s">
        <v>604</v>
      </c>
      <c r="B596" s="16" t="s">
        <v>775</v>
      </c>
      <c r="C596" t="s">
        <v>706</v>
      </c>
      <c r="D596" t="s">
        <v>711</v>
      </c>
      <c r="E596" t="s">
        <v>713</v>
      </c>
      <c r="F596" t="s">
        <v>599</v>
      </c>
      <c r="G596" t="s">
        <v>456</v>
      </c>
      <c r="H596">
        <v>12380</v>
      </c>
      <c r="I596">
        <v>9</v>
      </c>
      <c r="J596">
        <v>13</v>
      </c>
      <c r="K596" t="s">
        <v>483</v>
      </c>
      <c r="L596" t="s">
        <v>363</v>
      </c>
    </row>
    <row r="597" spans="1:12">
      <c r="A597" t="s">
        <v>605</v>
      </c>
      <c r="B597" s="16" t="s">
        <v>775</v>
      </c>
      <c r="C597" t="s">
        <v>706</v>
      </c>
      <c r="D597" t="s">
        <v>711</v>
      </c>
      <c r="E597" t="s">
        <v>713</v>
      </c>
      <c r="F597" t="s">
        <v>599</v>
      </c>
      <c r="G597" t="s">
        <v>456</v>
      </c>
      <c r="H597">
        <v>13254</v>
      </c>
      <c r="I597">
        <v>10</v>
      </c>
      <c r="J597">
        <v>28</v>
      </c>
      <c r="K597" t="s">
        <v>483</v>
      </c>
      <c r="L597" t="s">
        <v>363</v>
      </c>
    </row>
    <row r="598" spans="1:12">
      <c r="A598" t="s">
        <v>606</v>
      </c>
      <c r="B598" s="16" t="s">
        <v>775</v>
      </c>
      <c r="C598" t="s">
        <v>706</v>
      </c>
      <c r="D598" t="s">
        <v>710</v>
      </c>
      <c r="E598" t="s">
        <v>713</v>
      </c>
      <c r="F598" t="s">
        <v>599</v>
      </c>
      <c r="G598" t="s">
        <v>456</v>
      </c>
      <c r="H598">
        <v>19005</v>
      </c>
      <c r="I598">
        <v>7</v>
      </c>
      <c r="J598">
        <v>1</v>
      </c>
      <c r="K598" t="s">
        <v>483</v>
      </c>
      <c r="L598" t="s">
        <v>363</v>
      </c>
    </row>
    <row r="599" spans="1:12">
      <c r="A599" t="s">
        <v>607</v>
      </c>
      <c r="B599" s="16" t="s">
        <v>775</v>
      </c>
      <c r="C599" t="s">
        <v>706</v>
      </c>
      <c r="D599" t="s">
        <v>711</v>
      </c>
      <c r="E599" t="s">
        <v>713</v>
      </c>
      <c r="F599" t="s">
        <v>599</v>
      </c>
      <c r="G599" t="s">
        <v>456</v>
      </c>
      <c r="H599">
        <v>10925</v>
      </c>
      <c r="I599">
        <v>5</v>
      </c>
      <c r="J599">
        <v>11</v>
      </c>
      <c r="K599" t="s">
        <v>483</v>
      </c>
      <c r="L599" t="s">
        <v>363</v>
      </c>
    </row>
    <row r="600" spans="1:12">
      <c r="A600" t="s">
        <v>608</v>
      </c>
      <c r="B600" s="16" t="s">
        <v>775</v>
      </c>
      <c r="C600" t="s">
        <v>706</v>
      </c>
      <c r="D600" t="s">
        <v>710</v>
      </c>
      <c r="E600" t="s">
        <v>713</v>
      </c>
      <c r="F600" t="s">
        <v>600</v>
      </c>
      <c r="G600" t="s">
        <v>456</v>
      </c>
      <c r="H600">
        <v>16504</v>
      </c>
      <c r="I600">
        <v>4</v>
      </c>
      <c r="J600">
        <v>0</v>
      </c>
      <c r="K600" t="s">
        <v>599</v>
      </c>
      <c r="L600" t="s">
        <v>548</v>
      </c>
    </row>
    <row r="601" spans="1:12">
      <c r="A601" t="s">
        <v>609</v>
      </c>
      <c r="B601" s="16" t="s">
        <v>775</v>
      </c>
      <c r="C601" t="s">
        <v>706</v>
      </c>
      <c r="D601" t="s">
        <v>711</v>
      </c>
      <c r="E601" t="s">
        <v>713</v>
      </c>
      <c r="F601" t="s">
        <v>600</v>
      </c>
      <c r="G601" t="s">
        <v>456</v>
      </c>
      <c r="H601">
        <v>10522</v>
      </c>
      <c r="I601">
        <v>8</v>
      </c>
      <c r="J601">
        <v>44</v>
      </c>
      <c r="K601" t="s">
        <v>599</v>
      </c>
      <c r="L601" t="s">
        <v>548</v>
      </c>
    </row>
    <row r="602" spans="1:12">
      <c r="A602" t="s">
        <v>610</v>
      </c>
      <c r="B602" s="16" t="s">
        <v>775</v>
      </c>
      <c r="C602" t="s">
        <v>706</v>
      </c>
      <c r="D602" t="s">
        <v>710</v>
      </c>
      <c r="E602" t="s">
        <v>713</v>
      </c>
      <c r="F602" t="s">
        <v>599</v>
      </c>
      <c r="G602" t="s">
        <v>456</v>
      </c>
      <c r="H602">
        <v>10496</v>
      </c>
      <c r="I602">
        <v>10</v>
      </c>
      <c r="J602">
        <v>1</v>
      </c>
      <c r="K602" t="s">
        <v>483</v>
      </c>
      <c r="L602" t="s">
        <v>363</v>
      </c>
    </row>
    <row r="603" spans="1:12">
      <c r="A603" t="s">
        <v>611</v>
      </c>
      <c r="B603" s="16" t="s">
        <v>775</v>
      </c>
      <c r="C603" t="s">
        <v>706</v>
      </c>
      <c r="D603" t="s">
        <v>711</v>
      </c>
      <c r="E603" t="s">
        <v>713</v>
      </c>
      <c r="F603" t="s">
        <v>599</v>
      </c>
      <c r="G603" t="s">
        <v>456</v>
      </c>
      <c r="H603">
        <v>10553</v>
      </c>
      <c r="I603">
        <v>9</v>
      </c>
      <c r="J603">
        <v>45</v>
      </c>
      <c r="K603" t="s">
        <v>483</v>
      </c>
      <c r="L603" t="s">
        <v>363</v>
      </c>
    </row>
    <row r="604" spans="1:12">
      <c r="A604" t="s">
        <v>612</v>
      </c>
      <c r="B604" s="16" t="s">
        <v>775</v>
      </c>
      <c r="C604" t="s">
        <v>706</v>
      </c>
      <c r="D604" t="s">
        <v>711</v>
      </c>
      <c r="E604" t="s">
        <v>713</v>
      </c>
      <c r="F604" t="s">
        <v>600</v>
      </c>
      <c r="G604" t="s">
        <v>456</v>
      </c>
      <c r="H604">
        <v>12446</v>
      </c>
      <c r="I604">
        <v>4</v>
      </c>
      <c r="J604">
        <v>30</v>
      </c>
      <c r="K604" t="s">
        <v>599</v>
      </c>
      <c r="L604" t="s">
        <v>548</v>
      </c>
    </row>
    <row r="605" spans="1:12">
      <c r="A605" t="s">
        <v>613</v>
      </c>
      <c r="B605" s="16" t="s">
        <v>775</v>
      </c>
      <c r="C605" t="s">
        <v>706</v>
      </c>
      <c r="D605" t="s">
        <v>710</v>
      </c>
      <c r="E605" t="s">
        <v>713</v>
      </c>
      <c r="F605" t="s">
        <v>600</v>
      </c>
      <c r="G605" t="s">
        <v>456</v>
      </c>
      <c r="H605">
        <v>13482</v>
      </c>
      <c r="I605">
        <v>8</v>
      </c>
      <c r="J605">
        <v>1</v>
      </c>
      <c r="K605" t="s">
        <v>599</v>
      </c>
      <c r="L605" t="s">
        <v>548</v>
      </c>
    </row>
    <row r="606" spans="1:12">
      <c r="A606" t="s">
        <v>614</v>
      </c>
      <c r="B606" s="16" t="s">
        <v>775</v>
      </c>
      <c r="C606" t="s">
        <v>706</v>
      </c>
      <c r="D606" t="s">
        <v>711</v>
      </c>
      <c r="E606" t="s">
        <v>713</v>
      </c>
      <c r="F606" t="s">
        <v>600</v>
      </c>
      <c r="G606" t="s">
        <v>456</v>
      </c>
      <c r="H606">
        <v>11482</v>
      </c>
      <c r="I606">
        <v>8</v>
      </c>
      <c r="J606">
        <v>46</v>
      </c>
      <c r="K606" t="s">
        <v>599</v>
      </c>
      <c r="L606" t="s">
        <v>548</v>
      </c>
    </row>
    <row r="607" spans="1:12">
      <c r="A607" t="s">
        <v>615</v>
      </c>
      <c r="B607" s="16" t="s">
        <v>775</v>
      </c>
      <c r="C607" t="s">
        <v>706</v>
      </c>
      <c r="D607" t="s">
        <v>710</v>
      </c>
      <c r="E607" t="s">
        <v>713</v>
      </c>
      <c r="F607" t="s">
        <v>599</v>
      </c>
      <c r="G607" t="s">
        <v>456</v>
      </c>
      <c r="H607">
        <v>9832</v>
      </c>
      <c r="I607">
        <v>5</v>
      </c>
      <c r="J607">
        <v>1</v>
      </c>
      <c r="K607" t="s">
        <v>483</v>
      </c>
      <c r="L607" t="s">
        <v>363</v>
      </c>
    </row>
    <row r="608" spans="1:12">
      <c r="A608" t="s">
        <v>616</v>
      </c>
      <c r="B608" s="16" t="s">
        <v>775</v>
      </c>
      <c r="C608" t="s">
        <v>706</v>
      </c>
      <c r="D608" t="s">
        <v>710</v>
      </c>
      <c r="E608" t="s">
        <v>713</v>
      </c>
      <c r="F608" t="s">
        <v>600</v>
      </c>
      <c r="G608" t="s">
        <v>456</v>
      </c>
      <c r="H608">
        <v>9325</v>
      </c>
      <c r="I608">
        <v>8</v>
      </c>
      <c r="J608">
        <v>1</v>
      </c>
      <c r="K608" t="s">
        <v>599</v>
      </c>
      <c r="L608" t="s">
        <v>548</v>
      </c>
    </row>
    <row r="609" spans="1:12">
      <c r="A609" t="s">
        <v>617</v>
      </c>
      <c r="B609" s="16" t="s">
        <v>775</v>
      </c>
      <c r="C609" t="s">
        <v>706</v>
      </c>
      <c r="D609" t="s">
        <v>711</v>
      </c>
      <c r="E609" t="s">
        <v>713</v>
      </c>
      <c r="F609" t="s">
        <v>600</v>
      </c>
      <c r="G609" t="s">
        <v>456</v>
      </c>
      <c r="H609">
        <v>14659</v>
      </c>
      <c r="I609">
        <v>6</v>
      </c>
      <c r="J609">
        <v>33</v>
      </c>
      <c r="K609" t="s">
        <v>599</v>
      </c>
      <c r="L609" t="s">
        <v>548</v>
      </c>
    </row>
    <row r="610" spans="1:12">
      <c r="A610" t="s">
        <v>618</v>
      </c>
      <c r="B610" s="16" t="s">
        <v>775</v>
      </c>
      <c r="C610" t="s">
        <v>706</v>
      </c>
      <c r="D610" t="s">
        <v>711</v>
      </c>
      <c r="E610" t="s">
        <v>713</v>
      </c>
      <c r="F610" t="s">
        <v>599</v>
      </c>
      <c r="G610" t="s">
        <v>456</v>
      </c>
      <c r="H610">
        <v>10433</v>
      </c>
      <c r="I610">
        <v>6</v>
      </c>
      <c r="J610">
        <v>26</v>
      </c>
      <c r="K610" t="s">
        <v>600</v>
      </c>
      <c r="L610" t="s">
        <v>363</v>
      </c>
    </row>
    <row r="611" spans="1:12">
      <c r="A611" t="s">
        <v>619</v>
      </c>
      <c r="B611" s="16" t="s">
        <v>775</v>
      </c>
      <c r="C611" t="s">
        <v>706</v>
      </c>
      <c r="D611" t="s">
        <v>711</v>
      </c>
      <c r="E611" t="s">
        <v>713</v>
      </c>
      <c r="F611" t="s">
        <v>600</v>
      </c>
      <c r="G611" t="s">
        <v>456</v>
      </c>
      <c r="H611">
        <v>15600</v>
      </c>
      <c r="I611">
        <v>6</v>
      </c>
      <c r="J611">
        <v>44</v>
      </c>
      <c r="K611" t="s">
        <v>599</v>
      </c>
      <c r="L611" t="s">
        <v>548</v>
      </c>
    </row>
    <row r="612" spans="1:12">
      <c r="A612" t="s">
        <v>620</v>
      </c>
      <c r="B612" s="16" t="s">
        <v>775</v>
      </c>
      <c r="C612" t="s">
        <v>706</v>
      </c>
      <c r="D612" t="s">
        <v>711</v>
      </c>
      <c r="E612" t="s">
        <v>713</v>
      </c>
      <c r="F612" t="s">
        <v>600</v>
      </c>
      <c r="G612" t="s">
        <v>456</v>
      </c>
      <c r="H612">
        <v>10480</v>
      </c>
      <c r="I612">
        <v>10</v>
      </c>
      <c r="J612">
        <v>23</v>
      </c>
      <c r="K612" t="s">
        <v>599</v>
      </c>
      <c r="L612" t="s">
        <v>548</v>
      </c>
    </row>
    <row r="613" spans="1:12">
      <c r="A613" t="s">
        <v>621</v>
      </c>
      <c r="B613" s="16" t="s">
        <v>775</v>
      </c>
      <c r="C613" t="s">
        <v>706</v>
      </c>
      <c r="D613" t="s">
        <v>710</v>
      </c>
      <c r="E613" t="s">
        <v>713</v>
      </c>
      <c r="F613" t="s">
        <v>600</v>
      </c>
      <c r="G613" t="s">
        <v>456</v>
      </c>
      <c r="H613">
        <v>12646</v>
      </c>
      <c r="I613">
        <v>5</v>
      </c>
      <c r="J613">
        <v>2</v>
      </c>
      <c r="K613" t="s">
        <v>599</v>
      </c>
      <c r="L613" t="s">
        <v>548</v>
      </c>
    </row>
    <row r="614" spans="1:12">
      <c r="A614" t="s">
        <v>622</v>
      </c>
      <c r="B614" s="16" t="s">
        <v>775</v>
      </c>
      <c r="C614" t="s">
        <v>706</v>
      </c>
      <c r="D614" t="s">
        <v>710</v>
      </c>
      <c r="E614" t="s">
        <v>713</v>
      </c>
      <c r="F614" t="s">
        <v>600</v>
      </c>
      <c r="G614" t="s">
        <v>456</v>
      </c>
      <c r="H614">
        <v>11188</v>
      </c>
      <c r="I614">
        <v>9</v>
      </c>
      <c r="J614">
        <v>3</v>
      </c>
      <c r="K614" t="s">
        <v>599</v>
      </c>
      <c r="L614" t="s">
        <v>548</v>
      </c>
    </row>
    <row r="615" spans="1:12">
      <c r="A615" t="s">
        <v>623</v>
      </c>
      <c r="B615" s="16" t="s">
        <v>775</v>
      </c>
      <c r="C615" t="s">
        <v>706</v>
      </c>
      <c r="D615" t="s">
        <v>710</v>
      </c>
      <c r="E615" t="s">
        <v>713</v>
      </c>
      <c r="F615" t="s">
        <v>600</v>
      </c>
      <c r="G615" t="s">
        <v>456</v>
      </c>
      <c r="H615">
        <v>12462</v>
      </c>
      <c r="I615">
        <v>8</v>
      </c>
      <c r="J615">
        <v>3</v>
      </c>
      <c r="K615" t="s">
        <v>599</v>
      </c>
      <c r="L615" t="s">
        <v>548</v>
      </c>
    </row>
    <row r="616" spans="1:12">
      <c r="A616" t="s">
        <v>624</v>
      </c>
      <c r="B616" s="16" t="s">
        <v>776</v>
      </c>
      <c r="C616" t="s">
        <v>707</v>
      </c>
      <c r="D616" t="s">
        <v>709</v>
      </c>
      <c r="E616" t="s">
        <v>714</v>
      </c>
      <c r="F616" t="s">
        <v>624</v>
      </c>
      <c r="G616" t="s">
        <v>549</v>
      </c>
      <c r="H616">
        <v>9113</v>
      </c>
      <c r="I616">
        <v>5</v>
      </c>
      <c r="J616">
        <v>66</v>
      </c>
      <c r="K616" t="s">
        <v>639</v>
      </c>
      <c r="L616" t="s">
        <v>548</v>
      </c>
    </row>
    <row r="617" spans="1:12">
      <c r="A617" t="s">
        <v>625</v>
      </c>
      <c r="B617" s="16" t="s">
        <v>775</v>
      </c>
      <c r="C617" t="s">
        <v>706</v>
      </c>
      <c r="D617" t="s">
        <v>711</v>
      </c>
      <c r="E617" t="s">
        <v>713</v>
      </c>
      <c r="F617" t="s">
        <v>624</v>
      </c>
      <c r="G617" t="s">
        <v>549</v>
      </c>
      <c r="H617">
        <v>11035</v>
      </c>
      <c r="I617">
        <v>7</v>
      </c>
      <c r="J617">
        <v>33</v>
      </c>
      <c r="K617" t="s">
        <v>639</v>
      </c>
      <c r="L617" t="s">
        <v>548</v>
      </c>
    </row>
    <row r="618" spans="1:12">
      <c r="A618" t="s">
        <v>626</v>
      </c>
      <c r="B618" s="16" t="s">
        <v>775</v>
      </c>
      <c r="C618" t="s">
        <v>706</v>
      </c>
      <c r="D618" t="s">
        <v>710</v>
      </c>
      <c r="E618" t="s">
        <v>713</v>
      </c>
      <c r="F618" t="s">
        <v>624</v>
      </c>
      <c r="G618" t="s">
        <v>549</v>
      </c>
      <c r="H618">
        <v>12182</v>
      </c>
      <c r="I618">
        <v>7</v>
      </c>
      <c r="J618">
        <v>1</v>
      </c>
      <c r="K618" t="s">
        <v>702</v>
      </c>
      <c r="L618" t="s">
        <v>548</v>
      </c>
    </row>
    <row r="619" spans="1:12">
      <c r="A619" t="s">
        <v>627</v>
      </c>
      <c r="B619" s="16" t="s">
        <v>775</v>
      </c>
      <c r="C619" t="s">
        <v>706</v>
      </c>
      <c r="D619" t="s">
        <v>710</v>
      </c>
      <c r="E619" t="s">
        <v>713</v>
      </c>
      <c r="F619" t="s">
        <v>624</v>
      </c>
      <c r="G619" t="s">
        <v>549</v>
      </c>
      <c r="H619">
        <v>13544</v>
      </c>
      <c r="I619">
        <v>6</v>
      </c>
      <c r="J619">
        <v>0</v>
      </c>
      <c r="K619" t="s">
        <v>639</v>
      </c>
      <c r="L619" t="s">
        <v>548</v>
      </c>
    </row>
    <row r="620" spans="1:12">
      <c r="A620" t="s">
        <v>628</v>
      </c>
      <c r="B620" s="16" t="s">
        <v>775</v>
      </c>
      <c r="C620" t="s">
        <v>706</v>
      </c>
      <c r="D620" t="s">
        <v>711</v>
      </c>
      <c r="E620" t="s">
        <v>713</v>
      </c>
      <c r="F620" t="s">
        <v>624</v>
      </c>
      <c r="G620" t="s">
        <v>549</v>
      </c>
      <c r="H620">
        <v>14461</v>
      </c>
      <c r="I620">
        <v>7</v>
      </c>
      <c r="J620">
        <v>27</v>
      </c>
      <c r="K620" t="s">
        <v>702</v>
      </c>
      <c r="L620" t="s">
        <v>548</v>
      </c>
    </row>
    <row r="621" spans="1:12">
      <c r="A621" t="s">
        <v>629</v>
      </c>
      <c r="B621" s="16" t="s">
        <v>775</v>
      </c>
      <c r="C621" t="s">
        <v>706</v>
      </c>
      <c r="D621" t="s">
        <v>711</v>
      </c>
      <c r="E621" t="s">
        <v>713</v>
      </c>
      <c r="F621" t="s">
        <v>624</v>
      </c>
      <c r="G621" t="s">
        <v>548</v>
      </c>
      <c r="H621">
        <v>16196</v>
      </c>
      <c r="I621">
        <v>5</v>
      </c>
      <c r="J621">
        <v>45</v>
      </c>
      <c r="K621" t="s">
        <v>639</v>
      </c>
      <c r="L621" t="s">
        <v>640</v>
      </c>
    </row>
    <row r="622" spans="1:12">
      <c r="A622" t="s">
        <v>630</v>
      </c>
      <c r="B622" s="16" t="s">
        <v>775</v>
      </c>
      <c r="C622" t="s">
        <v>706</v>
      </c>
      <c r="D622" t="s">
        <v>711</v>
      </c>
      <c r="E622" t="s">
        <v>713</v>
      </c>
      <c r="F622" t="s">
        <v>624</v>
      </c>
      <c r="G622" t="s">
        <v>549</v>
      </c>
      <c r="H622">
        <v>10429</v>
      </c>
      <c r="I622">
        <v>10</v>
      </c>
      <c r="J622">
        <v>27</v>
      </c>
      <c r="K622" t="s">
        <v>702</v>
      </c>
      <c r="L622" t="s">
        <v>548</v>
      </c>
    </row>
    <row r="623" spans="1:12">
      <c r="A623" t="s">
        <v>631</v>
      </c>
      <c r="B623" s="16" t="s">
        <v>775</v>
      </c>
      <c r="C623" t="s">
        <v>706</v>
      </c>
      <c r="D623" t="s">
        <v>710</v>
      </c>
      <c r="E623" t="s">
        <v>713</v>
      </c>
      <c r="F623" t="s">
        <v>624</v>
      </c>
      <c r="G623" t="s">
        <v>548</v>
      </c>
      <c r="H623">
        <v>11123</v>
      </c>
      <c r="I623">
        <v>9</v>
      </c>
      <c r="J623">
        <v>1</v>
      </c>
      <c r="K623" t="s">
        <v>639</v>
      </c>
      <c r="L623" t="s">
        <v>640</v>
      </c>
    </row>
    <row r="624" spans="1:12">
      <c r="A624" t="s">
        <v>632</v>
      </c>
      <c r="B624" s="16" t="s">
        <v>775</v>
      </c>
      <c r="C624" t="s">
        <v>706</v>
      </c>
      <c r="D624" t="s">
        <v>710</v>
      </c>
      <c r="E624" t="s">
        <v>713</v>
      </c>
      <c r="F624" t="s">
        <v>639</v>
      </c>
      <c r="G624" t="s">
        <v>548</v>
      </c>
      <c r="H624">
        <v>16036</v>
      </c>
      <c r="I624">
        <v>11</v>
      </c>
      <c r="J624">
        <v>1</v>
      </c>
      <c r="K624" t="s">
        <v>509</v>
      </c>
      <c r="L624" t="s">
        <v>640</v>
      </c>
    </row>
    <row r="625" spans="1:12">
      <c r="A625" t="s">
        <v>633</v>
      </c>
      <c r="B625" s="16" t="s">
        <v>775</v>
      </c>
      <c r="C625" t="s">
        <v>706</v>
      </c>
      <c r="D625" t="s">
        <v>710</v>
      </c>
      <c r="E625" t="s">
        <v>713</v>
      </c>
      <c r="F625" t="s">
        <v>624</v>
      </c>
      <c r="G625" t="s">
        <v>548</v>
      </c>
      <c r="H625">
        <v>14465</v>
      </c>
      <c r="I625">
        <v>9</v>
      </c>
      <c r="J625">
        <v>0</v>
      </c>
      <c r="K625" t="s">
        <v>639</v>
      </c>
      <c r="L625" t="s">
        <v>640</v>
      </c>
    </row>
    <row r="626" spans="1:12">
      <c r="A626" t="s">
        <v>634</v>
      </c>
      <c r="B626" s="16" t="s">
        <v>775</v>
      </c>
      <c r="C626" t="s">
        <v>706</v>
      </c>
      <c r="D626" t="s">
        <v>710</v>
      </c>
      <c r="E626" t="s">
        <v>713</v>
      </c>
      <c r="F626" t="s">
        <v>639</v>
      </c>
      <c r="G626" t="s">
        <v>548</v>
      </c>
      <c r="H626">
        <v>11302</v>
      </c>
      <c r="I626">
        <v>9</v>
      </c>
      <c r="J626">
        <v>2</v>
      </c>
      <c r="K626" t="s">
        <v>624</v>
      </c>
      <c r="L626" t="s">
        <v>640</v>
      </c>
    </row>
    <row r="627" spans="1:12">
      <c r="A627" t="s">
        <v>635</v>
      </c>
      <c r="B627" s="16" t="s">
        <v>775</v>
      </c>
      <c r="C627" t="s">
        <v>706</v>
      </c>
      <c r="D627" t="s">
        <v>710</v>
      </c>
      <c r="E627" t="s">
        <v>713</v>
      </c>
      <c r="F627" t="s">
        <v>639</v>
      </c>
      <c r="G627" t="s">
        <v>548</v>
      </c>
      <c r="H627">
        <v>12622</v>
      </c>
      <c r="I627">
        <v>7</v>
      </c>
      <c r="J627">
        <v>0</v>
      </c>
      <c r="K627" t="s">
        <v>624</v>
      </c>
      <c r="L627" t="s">
        <v>640</v>
      </c>
    </row>
    <row r="628" spans="1:12">
      <c r="A628" t="s">
        <v>636</v>
      </c>
      <c r="B628" s="16" t="s">
        <v>775</v>
      </c>
      <c r="C628" t="s">
        <v>706</v>
      </c>
      <c r="D628" t="s">
        <v>711</v>
      </c>
      <c r="E628" t="s">
        <v>713</v>
      </c>
      <c r="F628" t="s">
        <v>639</v>
      </c>
      <c r="G628" t="s">
        <v>548</v>
      </c>
      <c r="H628">
        <v>14033</v>
      </c>
      <c r="I628">
        <v>8</v>
      </c>
      <c r="J628">
        <v>18</v>
      </c>
      <c r="K628" t="s">
        <v>624</v>
      </c>
      <c r="L628" t="s">
        <v>640</v>
      </c>
    </row>
    <row r="629" spans="1:12">
      <c r="A629" t="s">
        <v>637</v>
      </c>
      <c r="B629" s="16" t="s">
        <v>775</v>
      </c>
      <c r="C629" t="s">
        <v>706</v>
      </c>
      <c r="D629" t="s">
        <v>711</v>
      </c>
      <c r="E629" t="s">
        <v>713</v>
      </c>
      <c r="F629" t="s">
        <v>639</v>
      </c>
      <c r="G629" t="s">
        <v>548</v>
      </c>
      <c r="H629">
        <v>12165</v>
      </c>
      <c r="I629">
        <v>8</v>
      </c>
      <c r="J629">
        <v>41</v>
      </c>
      <c r="K629" t="s">
        <v>624</v>
      </c>
      <c r="L629" t="s">
        <v>640</v>
      </c>
    </row>
    <row r="630" spans="1:12">
      <c r="A630" t="s">
        <v>638</v>
      </c>
      <c r="B630" s="16" t="s">
        <v>775</v>
      </c>
      <c r="C630" t="s">
        <v>706</v>
      </c>
      <c r="D630" t="s">
        <v>710</v>
      </c>
      <c r="E630" t="s">
        <v>713</v>
      </c>
      <c r="F630" t="s">
        <v>639</v>
      </c>
      <c r="G630" t="s">
        <v>548</v>
      </c>
      <c r="H630">
        <v>11165</v>
      </c>
      <c r="I630">
        <v>10</v>
      </c>
      <c r="J630">
        <v>1</v>
      </c>
      <c r="K630" t="s">
        <v>624</v>
      </c>
      <c r="L630" t="s">
        <v>640</v>
      </c>
    </row>
    <row r="631" spans="1:12">
      <c r="A631" t="s">
        <v>639</v>
      </c>
      <c r="B631" s="16" t="s">
        <v>776</v>
      </c>
      <c r="C631" t="s">
        <v>707</v>
      </c>
      <c r="D631" t="s">
        <v>711</v>
      </c>
      <c r="E631" t="s">
        <v>714</v>
      </c>
      <c r="F631" t="s">
        <v>639</v>
      </c>
      <c r="G631" t="s">
        <v>548</v>
      </c>
      <c r="H631">
        <v>12989</v>
      </c>
      <c r="I631">
        <v>9</v>
      </c>
      <c r="J631">
        <v>12</v>
      </c>
      <c r="K631" t="s">
        <v>624</v>
      </c>
      <c r="L631" t="s">
        <v>640</v>
      </c>
    </row>
    <row r="632" spans="1:12">
      <c r="A632" t="s">
        <v>640</v>
      </c>
      <c r="B632" s="16" t="s">
        <v>774</v>
      </c>
      <c r="C632" t="s">
        <v>705</v>
      </c>
      <c r="D632" t="s">
        <v>708</v>
      </c>
      <c r="E632" t="s">
        <v>712</v>
      </c>
      <c r="F632" t="s">
        <v>639</v>
      </c>
      <c r="G632" t="s">
        <v>640</v>
      </c>
      <c r="H632">
        <v>13563</v>
      </c>
      <c r="I632">
        <v>7</v>
      </c>
      <c r="J632">
        <v>133</v>
      </c>
      <c r="K632" t="s">
        <v>703</v>
      </c>
      <c r="L632" t="s">
        <v>641</v>
      </c>
    </row>
    <row r="633" spans="1:12">
      <c r="A633" t="s">
        <v>641</v>
      </c>
      <c r="B633" s="16" t="s">
        <v>774</v>
      </c>
      <c r="C633" t="s">
        <v>705</v>
      </c>
      <c r="D633" t="s">
        <v>708</v>
      </c>
      <c r="E633" t="s">
        <v>712</v>
      </c>
      <c r="F633" t="s">
        <v>702</v>
      </c>
      <c r="G633" t="s">
        <v>641</v>
      </c>
      <c r="H633">
        <v>11983</v>
      </c>
      <c r="I633">
        <v>10</v>
      </c>
      <c r="J633">
        <v>85</v>
      </c>
      <c r="K633" t="s">
        <v>704</v>
      </c>
      <c r="L633" t="s">
        <v>640</v>
      </c>
    </row>
    <row r="634" spans="1:12">
      <c r="A634" t="s">
        <v>642</v>
      </c>
      <c r="B634" s="16" t="s">
        <v>775</v>
      </c>
      <c r="C634" t="s">
        <v>706</v>
      </c>
      <c r="D634" t="s">
        <v>711</v>
      </c>
      <c r="E634" t="s">
        <v>713</v>
      </c>
      <c r="F634" t="s">
        <v>639</v>
      </c>
      <c r="G634" t="s">
        <v>640</v>
      </c>
      <c r="H634">
        <v>9184</v>
      </c>
      <c r="I634">
        <v>8</v>
      </c>
      <c r="J634">
        <v>17</v>
      </c>
      <c r="K634" t="s">
        <v>703</v>
      </c>
      <c r="L634" t="s">
        <v>641</v>
      </c>
    </row>
    <row r="635" spans="1:12">
      <c r="A635" t="s">
        <v>643</v>
      </c>
      <c r="B635" s="16" t="s">
        <v>775</v>
      </c>
      <c r="C635" t="s">
        <v>706</v>
      </c>
      <c r="D635" t="s">
        <v>711</v>
      </c>
      <c r="E635" t="s">
        <v>713</v>
      </c>
      <c r="F635" t="s">
        <v>639</v>
      </c>
      <c r="G635" t="s">
        <v>640</v>
      </c>
      <c r="H635">
        <v>12257</v>
      </c>
      <c r="I635">
        <v>5</v>
      </c>
      <c r="J635">
        <v>11</v>
      </c>
      <c r="K635" t="s">
        <v>703</v>
      </c>
      <c r="L635" t="s">
        <v>641</v>
      </c>
    </row>
    <row r="636" spans="1:12">
      <c r="A636" t="s">
        <v>644</v>
      </c>
      <c r="B636" s="16" t="s">
        <v>775</v>
      </c>
      <c r="C636" t="s">
        <v>706</v>
      </c>
      <c r="D636" t="s">
        <v>710</v>
      </c>
      <c r="E636" t="s">
        <v>713</v>
      </c>
      <c r="F636" t="s">
        <v>639</v>
      </c>
      <c r="G636" t="s">
        <v>640</v>
      </c>
      <c r="H636">
        <v>8906</v>
      </c>
      <c r="I636">
        <v>10</v>
      </c>
      <c r="J636">
        <v>3</v>
      </c>
      <c r="K636" t="s">
        <v>703</v>
      </c>
      <c r="L636" t="s">
        <v>641</v>
      </c>
    </row>
    <row r="637" spans="1:12">
      <c r="A637" t="s">
        <v>645</v>
      </c>
      <c r="B637" s="16" t="s">
        <v>775</v>
      </c>
      <c r="C637" t="s">
        <v>706</v>
      </c>
      <c r="D637" t="s">
        <v>711</v>
      </c>
      <c r="E637" t="s">
        <v>713</v>
      </c>
      <c r="F637" t="s">
        <v>639</v>
      </c>
      <c r="G637" t="s">
        <v>640</v>
      </c>
      <c r="H637">
        <v>10631</v>
      </c>
      <c r="I637">
        <v>7</v>
      </c>
      <c r="J637">
        <v>29</v>
      </c>
      <c r="K637" t="s">
        <v>703</v>
      </c>
      <c r="L637" t="s">
        <v>641</v>
      </c>
    </row>
    <row r="638" spans="1:12">
      <c r="A638" t="s">
        <v>646</v>
      </c>
      <c r="B638" s="16" t="s">
        <v>775</v>
      </c>
      <c r="C638" t="s">
        <v>706</v>
      </c>
      <c r="D638" t="s">
        <v>710</v>
      </c>
      <c r="E638" t="s">
        <v>713</v>
      </c>
      <c r="F638" t="s">
        <v>639</v>
      </c>
      <c r="G638" t="s">
        <v>640</v>
      </c>
      <c r="H638">
        <v>11274</v>
      </c>
      <c r="I638">
        <v>8</v>
      </c>
      <c r="J638">
        <v>3</v>
      </c>
      <c r="K638" t="s">
        <v>703</v>
      </c>
      <c r="L638" t="s">
        <v>641</v>
      </c>
    </row>
    <row r="639" spans="1:12">
      <c r="A639" t="s">
        <v>647</v>
      </c>
      <c r="B639" s="16" t="s">
        <v>775</v>
      </c>
      <c r="C639" t="s">
        <v>706</v>
      </c>
      <c r="D639" t="s">
        <v>711</v>
      </c>
      <c r="E639" t="s">
        <v>713</v>
      </c>
      <c r="F639" t="s">
        <v>639</v>
      </c>
      <c r="G639" t="s">
        <v>640</v>
      </c>
      <c r="H639">
        <v>10768</v>
      </c>
      <c r="I639">
        <v>8</v>
      </c>
      <c r="J639">
        <v>26</v>
      </c>
      <c r="K639" t="s">
        <v>703</v>
      </c>
      <c r="L639" t="s">
        <v>641</v>
      </c>
    </row>
    <row r="640" spans="1:12">
      <c r="A640" t="s">
        <v>648</v>
      </c>
      <c r="B640" s="16" t="s">
        <v>775</v>
      </c>
      <c r="C640" t="s">
        <v>706</v>
      </c>
      <c r="D640" t="s">
        <v>710</v>
      </c>
      <c r="E640" t="s">
        <v>713</v>
      </c>
      <c r="F640" t="s">
        <v>639</v>
      </c>
      <c r="G640" t="s">
        <v>640</v>
      </c>
      <c r="H640">
        <v>12766</v>
      </c>
      <c r="I640">
        <v>5</v>
      </c>
      <c r="J640">
        <v>0</v>
      </c>
      <c r="K640" t="s">
        <v>703</v>
      </c>
      <c r="L640" t="s">
        <v>641</v>
      </c>
    </row>
    <row r="641" spans="1:12">
      <c r="A641" t="s">
        <v>649</v>
      </c>
      <c r="B641" s="16" t="s">
        <v>775</v>
      </c>
      <c r="C641" t="s">
        <v>706</v>
      </c>
      <c r="D641" t="s">
        <v>710</v>
      </c>
      <c r="E641" t="s">
        <v>713</v>
      </c>
      <c r="F641" t="s">
        <v>702</v>
      </c>
      <c r="G641" t="s">
        <v>641</v>
      </c>
      <c r="H641">
        <v>13191</v>
      </c>
      <c r="I641">
        <v>9</v>
      </c>
      <c r="J641">
        <v>0</v>
      </c>
      <c r="K641" t="s">
        <v>704</v>
      </c>
      <c r="L641" t="s">
        <v>640</v>
      </c>
    </row>
    <row r="642" spans="1:12">
      <c r="A642" t="s">
        <v>650</v>
      </c>
      <c r="B642" s="16" t="s">
        <v>775</v>
      </c>
      <c r="C642" t="s">
        <v>706</v>
      </c>
      <c r="D642" t="s">
        <v>710</v>
      </c>
      <c r="E642" t="s">
        <v>713</v>
      </c>
      <c r="F642" t="s">
        <v>702</v>
      </c>
      <c r="G642" t="s">
        <v>641</v>
      </c>
      <c r="H642">
        <v>12125</v>
      </c>
      <c r="I642">
        <v>9</v>
      </c>
      <c r="J642">
        <v>3</v>
      </c>
      <c r="K642" t="s">
        <v>704</v>
      </c>
      <c r="L642" t="s">
        <v>640</v>
      </c>
    </row>
    <row r="643" spans="1:12">
      <c r="A643" t="s">
        <v>651</v>
      </c>
      <c r="B643" s="16" t="s">
        <v>775</v>
      </c>
      <c r="C643" t="s">
        <v>706</v>
      </c>
      <c r="D643" t="s">
        <v>711</v>
      </c>
      <c r="E643" t="s">
        <v>713</v>
      </c>
      <c r="F643" t="s">
        <v>639</v>
      </c>
      <c r="G643" t="s">
        <v>640</v>
      </c>
      <c r="H643">
        <v>11818</v>
      </c>
      <c r="I643">
        <v>8</v>
      </c>
      <c r="J643">
        <v>35</v>
      </c>
      <c r="K643" t="s">
        <v>703</v>
      </c>
      <c r="L643" t="s">
        <v>641</v>
      </c>
    </row>
    <row r="644" spans="1:12">
      <c r="A644" t="s">
        <v>652</v>
      </c>
      <c r="B644" s="16" t="s">
        <v>775</v>
      </c>
      <c r="C644" t="s">
        <v>706</v>
      </c>
      <c r="D644" t="s">
        <v>710</v>
      </c>
      <c r="E644" t="s">
        <v>713</v>
      </c>
      <c r="F644" t="s">
        <v>639</v>
      </c>
      <c r="G644" t="s">
        <v>640</v>
      </c>
      <c r="H644">
        <v>12905</v>
      </c>
      <c r="I644">
        <v>4</v>
      </c>
      <c r="J644">
        <v>2</v>
      </c>
      <c r="K644" t="s">
        <v>703</v>
      </c>
      <c r="L644" t="s">
        <v>641</v>
      </c>
    </row>
    <row r="645" spans="1:12">
      <c r="A645" t="s">
        <v>653</v>
      </c>
      <c r="B645" s="16" t="s">
        <v>775</v>
      </c>
      <c r="C645" t="s">
        <v>706</v>
      </c>
      <c r="D645" t="s">
        <v>711</v>
      </c>
      <c r="E645" t="s">
        <v>713</v>
      </c>
      <c r="F645" t="s">
        <v>702</v>
      </c>
      <c r="G645" t="s">
        <v>641</v>
      </c>
      <c r="H645">
        <v>11230</v>
      </c>
      <c r="I645">
        <v>8</v>
      </c>
      <c r="J645">
        <v>9</v>
      </c>
      <c r="K645" t="s">
        <v>704</v>
      </c>
      <c r="L645" t="s">
        <v>640</v>
      </c>
    </row>
    <row r="646" spans="1:12">
      <c r="A646" t="s">
        <v>654</v>
      </c>
      <c r="B646" s="16" t="s">
        <v>775</v>
      </c>
      <c r="C646" t="s">
        <v>706</v>
      </c>
      <c r="D646" t="s">
        <v>710</v>
      </c>
      <c r="E646" t="s">
        <v>713</v>
      </c>
      <c r="F646" t="s">
        <v>702</v>
      </c>
      <c r="G646" t="s">
        <v>641</v>
      </c>
      <c r="H646">
        <v>11816</v>
      </c>
      <c r="I646">
        <v>9</v>
      </c>
      <c r="J646">
        <v>0</v>
      </c>
      <c r="K646" t="s">
        <v>704</v>
      </c>
      <c r="L646" t="s">
        <v>640</v>
      </c>
    </row>
    <row r="647" spans="1:12">
      <c r="A647" t="s">
        <v>655</v>
      </c>
      <c r="B647" s="16" t="s">
        <v>775</v>
      </c>
      <c r="C647" t="s">
        <v>706</v>
      </c>
      <c r="D647" t="s">
        <v>711</v>
      </c>
      <c r="E647" t="s">
        <v>713</v>
      </c>
      <c r="F647" t="s">
        <v>702</v>
      </c>
      <c r="G647" t="s">
        <v>641</v>
      </c>
      <c r="H647">
        <v>12830</v>
      </c>
      <c r="I647">
        <v>8</v>
      </c>
      <c r="J647">
        <v>42</v>
      </c>
      <c r="K647" t="s">
        <v>704</v>
      </c>
      <c r="L647" t="s">
        <v>640</v>
      </c>
    </row>
    <row r="648" spans="1:12">
      <c r="A648" t="s">
        <v>656</v>
      </c>
      <c r="B648" s="16" t="s">
        <v>775</v>
      </c>
      <c r="C648" t="s">
        <v>706</v>
      </c>
      <c r="D648" t="s">
        <v>710</v>
      </c>
      <c r="E648" t="s">
        <v>713</v>
      </c>
      <c r="F648" t="s">
        <v>639</v>
      </c>
      <c r="G648" t="s">
        <v>640</v>
      </c>
      <c r="H648">
        <v>14372</v>
      </c>
      <c r="I648">
        <v>9</v>
      </c>
      <c r="J648">
        <v>0</v>
      </c>
      <c r="K648" t="s">
        <v>703</v>
      </c>
      <c r="L648" t="s">
        <v>641</v>
      </c>
    </row>
    <row r="649" spans="1:12">
      <c r="A649" t="s">
        <v>657</v>
      </c>
      <c r="B649" s="16" t="s">
        <v>775</v>
      </c>
      <c r="C649" t="s">
        <v>706</v>
      </c>
      <c r="D649" t="s">
        <v>710</v>
      </c>
      <c r="E649" t="s">
        <v>713</v>
      </c>
      <c r="F649" t="s">
        <v>702</v>
      </c>
      <c r="G649" t="s">
        <v>641</v>
      </c>
      <c r="H649">
        <v>12627</v>
      </c>
      <c r="I649">
        <v>8</v>
      </c>
      <c r="J649">
        <v>3</v>
      </c>
      <c r="K649" t="s">
        <v>704</v>
      </c>
      <c r="L649" t="s">
        <v>640</v>
      </c>
    </row>
    <row r="650" spans="1:12">
      <c r="A650" t="s">
        <v>658</v>
      </c>
      <c r="B650" s="16" t="s">
        <v>775</v>
      </c>
      <c r="C650" t="s">
        <v>706</v>
      </c>
      <c r="D650" t="s">
        <v>710</v>
      </c>
      <c r="E650" t="s">
        <v>713</v>
      </c>
      <c r="F650" t="s">
        <v>702</v>
      </c>
      <c r="G650" t="s">
        <v>641</v>
      </c>
      <c r="H650">
        <v>9492</v>
      </c>
      <c r="I650">
        <v>7</v>
      </c>
      <c r="J650">
        <v>3</v>
      </c>
      <c r="K650" t="s">
        <v>704</v>
      </c>
      <c r="L650" t="s">
        <v>640</v>
      </c>
    </row>
    <row r="651" spans="1:12">
      <c r="A651" t="s">
        <v>659</v>
      </c>
      <c r="B651" s="16" t="s">
        <v>775</v>
      </c>
      <c r="C651" t="s">
        <v>706</v>
      </c>
      <c r="D651" t="s">
        <v>710</v>
      </c>
      <c r="E651" t="s">
        <v>713</v>
      </c>
      <c r="F651" t="s">
        <v>702</v>
      </c>
      <c r="G651" t="s">
        <v>641</v>
      </c>
      <c r="H651">
        <v>10342</v>
      </c>
      <c r="I651">
        <v>8</v>
      </c>
      <c r="J651">
        <v>0</v>
      </c>
      <c r="K651" t="s">
        <v>704</v>
      </c>
      <c r="L651" t="s">
        <v>640</v>
      </c>
    </row>
    <row r="652" spans="1:12">
      <c r="A652" t="s">
        <v>660</v>
      </c>
      <c r="B652" s="16" t="s">
        <v>775</v>
      </c>
      <c r="C652" t="s">
        <v>706</v>
      </c>
      <c r="D652" t="s">
        <v>710</v>
      </c>
      <c r="E652" t="s">
        <v>713</v>
      </c>
      <c r="F652" t="s">
        <v>702</v>
      </c>
      <c r="G652" t="s">
        <v>641</v>
      </c>
      <c r="H652">
        <v>13286</v>
      </c>
      <c r="I652">
        <v>2</v>
      </c>
      <c r="J652">
        <v>0</v>
      </c>
      <c r="K652" t="s">
        <v>704</v>
      </c>
      <c r="L652" t="s">
        <v>640</v>
      </c>
    </row>
    <row r="653" spans="1:12">
      <c r="A653" t="s">
        <v>661</v>
      </c>
      <c r="B653" s="16" t="s">
        <v>775</v>
      </c>
      <c r="C653" t="s">
        <v>706</v>
      </c>
      <c r="D653" t="s">
        <v>711</v>
      </c>
      <c r="E653" t="s">
        <v>713</v>
      </c>
      <c r="F653" t="s">
        <v>702</v>
      </c>
      <c r="G653" t="s">
        <v>641</v>
      </c>
      <c r="H653">
        <v>9966</v>
      </c>
      <c r="I653">
        <v>7</v>
      </c>
      <c r="J653">
        <v>41</v>
      </c>
      <c r="K653" t="s">
        <v>704</v>
      </c>
      <c r="L653" t="s">
        <v>640</v>
      </c>
    </row>
    <row r="654" spans="1:12">
      <c r="A654" t="s">
        <v>662</v>
      </c>
      <c r="B654" s="16" t="s">
        <v>775</v>
      </c>
      <c r="C654" t="s">
        <v>706</v>
      </c>
      <c r="D654" t="s">
        <v>711</v>
      </c>
      <c r="E654" t="s">
        <v>713</v>
      </c>
      <c r="F654" t="s">
        <v>702</v>
      </c>
      <c r="G654" t="s">
        <v>641</v>
      </c>
      <c r="H654">
        <v>8876</v>
      </c>
      <c r="I654">
        <v>6</v>
      </c>
      <c r="J654">
        <v>35</v>
      </c>
      <c r="K654" t="s">
        <v>704</v>
      </c>
      <c r="L654" t="s">
        <v>640</v>
      </c>
    </row>
    <row r="655" spans="1:12">
      <c r="A655" t="s">
        <v>663</v>
      </c>
      <c r="B655" s="16" t="s">
        <v>775</v>
      </c>
      <c r="C655" t="s">
        <v>706</v>
      </c>
      <c r="D655" t="s">
        <v>711</v>
      </c>
      <c r="E655" t="s">
        <v>713</v>
      </c>
      <c r="F655" t="s">
        <v>702</v>
      </c>
      <c r="G655" t="s">
        <v>641</v>
      </c>
      <c r="H655">
        <v>13764</v>
      </c>
      <c r="I655">
        <v>4</v>
      </c>
      <c r="J655">
        <v>27</v>
      </c>
      <c r="K655" t="s">
        <v>704</v>
      </c>
      <c r="L655" t="s">
        <v>640</v>
      </c>
    </row>
    <row r="656" spans="1:12">
      <c r="A656" t="s">
        <v>664</v>
      </c>
      <c r="B656" s="16" t="s">
        <v>775</v>
      </c>
      <c r="C656" t="s">
        <v>706</v>
      </c>
      <c r="D656" t="s">
        <v>710</v>
      </c>
      <c r="E656" t="s">
        <v>713</v>
      </c>
      <c r="F656" t="s">
        <v>702</v>
      </c>
      <c r="G656" t="s">
        <v>641</v>
      </c>
      <c r="H656">
        <v>11291</v>
      </c>
      <c r="I656">
        <v>8</v>
      </c>
      <c r="J656">
        <v>0</v>
      </c>
      <c r="K656" t="s">
        <v>704</v>
      </c>
      <c r="L656" t="s">
        <v>640</v>
      </c>
    </row>
    <row r="657" spans="1:12">
      <c r="A657" t="s">
        <v>665</v>
      </c>
      <c r="B657" s="16" t="s">
        <v>776</v>
      </c>
      <c r="C657" t="s">
        <v>707</v>
      </c>
      <c r="D657" t="s">
        <v>708</v>
      </c>
      <c r="E657" t="s">
        <v>714</v>
      </c>
      <c r="F657" t="s">
        <v>665</v>
      </c>
      <c r="G657" t="s">
        <v>548</v>
      </c>
      <c r="H657">
        <v>10733</v>
      </c>
      <c r="I657">
        <v>10</v>
      </c>
      <c r="J657">
        <v>109</v>
      </c>
      <c r="K657" t="s">
        <v>666</v>
      </c>
      <c r="L657" t="s">
        <v>640</v>
      </c>
    </row>
    <row r="658" spans="1:12">
      <c r="A658" t="s">
        <v>666</v>
      </c>
      <c r="B658" s="16" t="s">
        <v>776</v>
      </c>
      <c r="C658" t="s">
        <v>707</v>
      </c>
      <c r="D658" t="s">
        <v>711</v>
      </c>
      <c r="E658" t="s">
        <v>714</v>
      </c>
      <c r="F658" t="s">
        <v>666</v>
      </c>
      <c r="G658" t="s">
        <v>548</v>
      </c>
      <c r="H658">
        <v>9727</v>
      </c>
      <c r="I658">
        <v>10</v>
      </c>
      <c r="J658">
        <v>42</v>
      </c>
      <c r="K658" t="s">
        <v>590</v>
      </c>
      <c r="L658" t="s">
        <v>640</v>
      </c>
    </row>
    <row r="659" spans="1:12">
      <c r="A659" t="s">
        <v>667</v>
      </c>
      <c r="B659" s="16" t="s">
        <v>775</v>
      </c>
      <c r="C659" t="s">
        <v>706</v>
      </c>
      <c r="D659" t="s">
        <v>711</v>
      </c>
      <c r="E659" t="s">
        <v>713</v>
      </c>
      <c r="F659" t="s">
        <v>665</v>
      </c>
      <c r="G659" t="s">
        <v>548</v>
      </c>
      <c r="H659">
        <v>13642</v>
      </c>
      <c r="I659">
        <v>8</v>
      </c>
      <c r="J659">
        <v>8</v>
      </c>
      <c r="K659" t="s">
        <v>666</v>
      </c>
      <c r="L659" t="s">
        <v>640</v>
      </c>
    </row>
    <row r="660" spans="1:12">
      <c r="A660" t="s">
        <v>668</v>
      </c>
      <c r="B660" s="16" t="s">
        <v>775</v>
      </c>
      <c r="C660" t="s">
        <v>706</v>
      </c>
      <c r="D660" t="s">
        <v>710</v>
      </c>
      <c r="E660" t="s">
        <v>713</v>
      </c>
      <c r="F660" t="s">
        <v>665</v>
      </c>
      <c r="G660" t="s">
        <v>548</v>
      </c>
      <c r="H660">
        <v>9375</v>
      </c>
      <c r="I660">
        <v>9</v>
      </c>
      <c r="J660">
        <v>2</v>
      </c>
      <c r="K660" t="s">
        <v>666</v>
      </c>
      <c r="L660" t="s">
        <v>640</v>
      </c>
    </row>
    <row r="661" spans="1:12">
      <c r="A661" t="s">
        <v>669</v>
      </c>
      <c r="B661" s="16" t="s">
        <v>775</v>
      </c>
      <c r="C661" t="s">
        <v>706</v>
      </c>
      <c r="D661" t="s">
        <v>710</v>
      </c>
      <c r="E661" t="s">
        <v>713</v>
      </c>
      <c r="F661" t="s">
        <v>665</v>
      </c>
      <c r="G661" t="s">
        <v>548</v>
      </c>
      <c r="H661">
        <v>9915</v>
      </c>
      <c r="I661">
        <v>13</v>
      </c>
      <c r="J661">
        <v>2</v>
      </c>
      <c r="K661" t="s">
        <v>666</v>
      </c>
      <c r="L661" t="s">
        <v>640</v>
      </c>
    </row>
    <row r="662" spans="1:12">
      <c r="A662" t="s">
        <v>670</v>
      </c>
      <c r="B662" s="16" t="s">
        <v>775</v>
      </c>
      <c r="C662" t="s">
        <v>706</v>
      </c>
      <c r="D662" t="s">
        <v>710</v>
      </c>
      <c r="E662" t="s">
        <v>713</v>
      </c>
      <c r="F662" t="s">
        <v>665</v>
      </c>
      <c r="G662" t="s">
        <v>548</v>
      </c>
      <c r="H662">
        <v>10084</v>
      </c>
      <c r="I662">
        <v>11</v>
      </c>
      <c r="J662">
        <v>2</v>
      </c>
      <c r="K662" t="s">
        <v>666</v>
      </c>
      <c r="L662" t="s">
        <v>640</v>
      </c>
    </row>
    <row r="663" spans="1:12">
      <c r="A663" t="s">
        <v>671</v>
      </c>
      <c r="B663" s="16" t="s">
        <v>775</v>
      </c>
      <c r="C663" t="s">
        <v>706</v>
      </c>
      <c r="D663" t="s">
        <v>711</v>
      </c>
      <c r="E663" t="s">
        <v>713</v>
      </c>
      <c r="F663" t="s">
        <v>665</v>
      </c>
      <c r="G663" t="s">
        <v>548</v>
      </c>
      <c r="H663">
        <v>11262</v>
      </c>
      <c r="I663">
        <v>6</v>
      </c>
      <c r="J663">
        <v>35</v>
      </c>
      <c r="K663" t="s">
        <v>666</v>
      </c>
      <c r="L663" t="s">
        <v>640</v>
      </c>
    </row>
    <row r="664" spans="1:12">
      <c r="A664" t="s">
        <v>672</v>
      </c>
      <c r="B664" s="16" t="s">
        <v>775</v>
      </c>
      <c r="C664" t="s">
        <v>706</v>
      </c>
      <c r="D664" t="s">
        <v>710</v>
      </c>
      <c r="E664" t="s">
        <v>713</v>
      </c>
      <c r="F664" t="s">
        <v>665</v>
      </c>
      <c r="G664" t="s">
        <v>548</v>
      </c>
      <c r="H664">
        <v>12070</v>
      </c>
      <c r="I664">
        <v>11</v>
      </c>
      <c r="J664">
        <v>1</v>
      </c>
      <c r="K664" t="s">
        <v>666</v>
      </c>
      <c r="L664" t="s">
        <v>640</v>
      </c>
    </row>
    <row r="665" spans="1:12">
      <c r="A665" t="s">
        <v>673</v>
      </c>
      <c r="B665" s="16" t="s">
        <v>775</v>
      </c>
      <c r="C665" t="s">
        <v>706</v>
      </c>
      <c r="D665" t="s">
        <v>711</v>
      </c>
      <c r="E665" t="s">
        <v>713</v>
      </c>
      <c r="F665" t="s">
        <v>665</v>
      </c>
      <c r="G665" t="s">
        <v>548</v>
      </c>
      <c r="H665">
        <v>14657</v>
      </c>
      <c r="I665">
        <v>9</v>
      </c>
      <c r="J665">
        <v>12</v>
      </c>
      <c r="K665" t="s">
        <v>666</v>
      </c>
      <c r="L665" t="s">
        <v>640</v>
      </c>
    </row>
    <row r="666" spans="1:12">
      <c r="A666" t="s">
        <v>674</v>
      </c>
      <c r="B666" s="16" t="s">
        <v>775</v>
      </c>
      <c r="C666" t="s">
        <v>706</v>
      </c>
      <c r="D666" t="s">
        <v>710</v>
      </c>
      <c r="E666" t="s">
        <v>713</v>
      </c>
      <c r="F666" t="s">
        <v>666</v>
      </c>
      <c r="G666" t="s">
        <v>548</v>
      </c>
      <c r="H666">
        <v>16654</v>
      </c>
      <c r="I666">
        <v>4</v>
      </c>
      <c r="J666">
        <v>2</v>
      </c>
      <c r="K666" t="s">
        <v>590</v>
      </c>
      <c r="L666" t="s">
        <v>640</v>
      </c>
    </row>
    <row r="667" spans="1:12">
      <c r="A667" t="s">
        <v>675</v>
      </c>
      <c r="B667" s="16" t="s">
        <v>775</v>
      </c>
      <c r="C667" t="s">
        <v>706</v>
      </c>
      <c r="D667" t="s">
        <v>710</v>
      </c>
      <c r="E667" t="s">
        <v>713</v>
      </c>
      <c r="F667" t="s">
        <v>666</v>
      </c>
      <c r="G667" t="s">
        <v>548</v>
      </c>
      <c r="H667">
        <v>11948</v>
      </c>
      <c r="I667">
        <v>8</v>
      </c>
      <c r="J667">
        <v>2</v>
      </c>
      <c r="K667" t="s">
        <v>590</v>
      </c>
      <c r="L667" t="s">
        <v>640</v>
      </c>
    </row>
    <row r="668" spans="1:12">
      <c r="A668" t="s">
        <v>676</v>
      </c>
      <c r="B668" s="16" t="s">
        <v>775</v>
      </c>
      <c r="C668" t="s">
        <v>706</v>
      </c>
      <c r="D668" t="s">
        <v>711</v>
      </c>
      <c r="E668" t="s">
        <v>713</v>
      </c>
      <c r="F668" t="s">
        <v>666</v>
      </c>
      <c r="G668" t="s">
        <v>548</v>
      </c>
      <c r="H668">
        <v>12304</v>
      </c>
      <c r="I668">
        <v>10</v>
      </c>
      <c r="J668">
        <v>13</v>
      </c>
      <c r="K668" t="s">
        <v>590</v>
      </c>
      <c r="L668" t="s">
        <v>640</v>
      </c>
    </row>
    <row r="669" spans="1:12">
      <c r="A669" t="s">
        <v>677</v>
      </c>
      <c r="B669" s="16" t="s">
        <v>775</v>
      </c>
      <c r="C669" t="s">
        <v>706</v>
      </c>
      <c r="D669" t="s">
        <v>711</v>
      </c>
      <c r="E669" t="s">
        <v>713</v>
      </c>
      <c r="F669" t="s">
        <v>666</v>
      </c>
      <c r="G669" t="s">
        <v>548</v>
      </c>
      <c r="H669">
        <v>12383</v>
      </c>
      <c r="I669">
        <v>9</v>
      </c>
      <c r="J669">
        <v>22</v>
      </c>
      <c r="K669" t="s">
        <v>590</v>
      </c>
      <c r="L669" t="s">
        <v>640</v>
      </c>
    </row>
    <row r="670" spans="1:12">
      <c r="A670" t="s">
        <v>678</v>
      </c>
      <c r="B670" s="16" t="s">
        <v>775</v>
      </c>
      <c r="C670" t="s">
        <v>706</v>
      </c>
      <c r="D670" t="s">
        <v>711</v>
      </c>
      <c r="E670" t="s">
        <v>713</v>
      </c>
      <c r="F670" t="s">
        <v>666</v>
      </c>
      <c r="G670" t="s">
        <v>548</v>
      </c>
      <c r="H670">
        <v>13935</v>
      </c>
      <c r="I670">
        <v>7</v>
      </c>
      <c r="J670">
        <v>47</v>
      </c>
      <c r="K670" t="s">
        <v>590</v>
      </c>
      <c r="L670" t="s">
        <v>640</v>
      </c>
    </row>
    <row r="671" spans="1:12">
      <c r="A671" t="s">
        <v>679</v>
      </c>
      <c r="B671" s="16" t="s">
        <v>775</v>
      </c>
      <c r="C671" t="s">
        <v>706</v>
      </c>
      <c r="D671" t="s">
        <v>710</v>
      </c>
      <c r="E671" t="s">
        <v>713</v>
      </c>
      <c r="F671" t="s">
        <v>666</v>
      </c>
      <c r="G671" t="s">
        <v>548</v>
      </c>
      <c r="H671">
        <v>11557</v>
      </c>
      <c r="I671">
        <v>9</v>
      </c>
      <c r="J671">
        <v>2</v>
      </c>
      <c r="K671" t="s">
        <v>590</v>
      </c>
      <c r="L671" t="s">
        <v>640</v>
      </c>
    </row>
    <row r="672" spans="1:12">
      <c r="A672" t="s">
        <v>680</v>
      </c>
      <c r="B672" s="16" t="s">
        <v>775</v>
      </c>
      <c r="C672" t="s">
        <v>706</v>
      </c>
      <c r="D672" t="s">
        <v>710</v>
      </c>
      <c r="E672" t="s">
        <v>713</v>
      </c>
      <c r="F672" t="s">
        <v>666</v>
      </c>
      <c r="G672" t="s">
        <v>548</v>
      </c>
      <c r="H672">
        <v>13168</v>
      </c>
      <c r="I672">
        <v>6</v>
      </c>
      <c r="J672">
        <v>0</v>
      </c>
      <c r="K672" t="s">
        <v>590</v>
      </c>
      <c r="L672" t="s">
        <v>640</v>
      </c>
    </row>
    <row r="673" spans="1:12">
      <c r="A673" t="s">
        <v>681</v>
      </c>
      <c r="B673" s="16" t="s">
        <v>776</v>
      </c>
      <c r="C673" t="s">
        <v>707</v>
      </c>
      <c r="D673" t="s">
        <v>709</v>
      </c>
      <c r="E673" t="s">
        <v>714</v>
      </c>
      <c r="F673" t="s">
        <v>681</v>
      </c>
      <c r="G673" t="s">
        <v>456</v>
      </c>
      <c r="H673">
        <v>11352</v>
      </c>
      <c r="I673">
        <v>7</v>
      </c>
      <c r="J673">
        <v>59</v>
      </c>
      <c r="K673" t="s">
        <v>484</v>
      </c>
      <c r="L673" t="s">
        <v>641</v>
      </c>
    </row>
    <row r="674" spans="1:12">
      <c r="A674" t="s">
        <v>682</v>
      </c>
      <c r="B674" s="16" t="s">
        <v>776</v>
      </c>
      <c r="C674" t="s">
        <v>707</v>
      </c>
      <c r="D674" t="s">
        <v>709</v>
      </c>
      <c r="E674" t="s">
        <v>714</v>
      </c>
      <c r="F674" t="s">
        <v>682</v>
      </c>
      <c r="G674" t="s">
        <v>456</v>
      </c>
      <c r="H674">
        <v>9453</v>
      </c>
      <c r="I674">
        <v>7</v>
      </c>
      <c r="J674">
        <v>45</v>
      </c>
      <c r="K674" t="s">
        <v>600</v>
      </c>
      <c r="L674" t="s">
        <v>641</v>
      </c>
    </row>
    <row r="675" spans="1:12">
      <c r="A675" t="s">
        <v>683</v>
      </c>
      <c r="B675" s="16" t="s">
        <v>775</v>
      </c>
      <c r="C675" t="s">
        <v>706</v>
      </c>
      <c r="D675" t="s">
        <v>711</v>
      </c>
      <c r="E675" t="s">
        <v>713</v>
      </c>
      <c r="F675" t="s">
        <v>681</v>
      </c>
      <c r="G675" t="s">
        <v>456</v>
      </c>
      <c r="H675">
        <v>9165</v>
      </c>
      <c r="I675">
        <v>7</v>
      </c>
      <c r="J675">
        <v>36</v>
      </c>
      <c r="K675" t="s">
        <v>484</v>
      </c>
      <c r="L675" t="s">
        <v>641</v>
      </c>
    </row>
    <row r="676" spans="1:12">
      <c r="A676" t="s">
        <v>684</v>
      </c>
      <c r="B676" s="16" t="s">
        <v>775</v>
      </c>
      <c r="C676" t="s">
        <v>706</v>
      </c>
      <c r="D676" t="s">
        <v>710</v>
      </c>
      <c r="E676" t="s">
        <v>713</v>
      </c>
      <c r="F676" t="s">
        <v>681</v>
      </c>
      <c r="G676" t="s">
        <v>456</v>
      </c>
      <c r="H676">
        <v>10269</v>
      </c>
      <c r="I676">
        <v>8</v>
      </c>
      <c r="J676">
        <v>1</v>
      </c>
      <c r="K676" t="s">
        <v>484</v>
      </c>
      <c r="L676" t="s">
        <v>641</v>
      </c>
    </row>
    <row r="677" spans="1:12">
      <c r="A677" t="s">
        <v>685</v>
      </c>
      <c r="B677" s="16" t="s">
        <v>775</v>
      </c>
      <c r="C677" t="s">
        <v>706</v>
      </c>
      <c r="D677" t="s">
        <v>711</v>
      </c>
      <c r="E677" t="s">
        <v>713</v>
      </c>
      <c r="F677" t="s">
        <v>681</v>
      </c>
      <c r="G677" t="s">
        <v>456</v>
      </c>
      <c r="H677">
        <v>13782</v>
      </c>
      <c r="I677">
        <v>9</v>
      </c>
      <c r="J677">
        <v>35</v>
      </c>
      <c r="K677" t="s">
        <v>484</v>
      </c>
      <c r="L677" t="s">
        <v>641</v>
      </c>
    </row>
    <row r="678" spans="1:12">
      <c r="A678" t="s">
        <v>686</v>
      </c>
      <c r="B678" s="16" t="s">
        <v>775</v>
      </c>
      <c r="C678" t="s">
        <v>706</v>
      </c>
      <c r="D678" t="s">
        <v>711</v>
      </c>
      <c r="E678" t="s">
        <v>713</v>
      </c>
      <c r="F678" t="s">
        <v>681</v>
      </c>
      <c r="G678" t="s">
        <v>456</v>
      </c>
      <c r="H678">
        <v>7937</v>
      </c>
      <c r="I678">
        <v>4</v>
      </c>
      <c r="J678">
        <v>18</v>
      </c>
      <c r="K678" t="s">
        <v>484</v>
      </c>
      <c r="L678" t="s">
        <v>641</v>
      </c>
    </row>
    <row r="679" spans="1:12">
      <c r="A679" t="s">
        <v>687</v>
      </c>
      <c r="B679" s="16" t="s">
        <v>775</v>
      </c>
      <c r="C679" t="s">
        <v>706</v>
      </c>
      <c r="D679" t="s">
        <v>710</v>
      </c>
      <c r="E679" t="s">
        <v>713</v>
      </c>
      <c r="F679" t="s">
        <v>681</v>
      </c>
      <c r="G679" t="s">
        <v>456</v>
      </c>
      <c r="H679">
        <v>15057</v>
      </c>
      <c r="I679">
        <v>7</v>
      </c>
      <c r="J679">
        <v>2</v>
      </c>
      <c r="K679" t="s">
        <v>484</v>
      </c>
      <c r="L679" t="s">
        <v>641</v>
      </c>
    </row>
    <row r="680" spans="1:12">
      <c r="A680" t="s">
        <v>688</v>
      </c>
      <c r="B680" s="16" t="s">
        <v>775</v>
      </c>
      <c r="C680" t="s">
        <v>706</v>
      </c>
      <c r="D680" t="s">
        <v>711</v>
      </c>
      <c r="E680" t="s">
        <v>713</v>
      </c>
      <c r="F680" t="s">
        <v>681</v>
      </c>
      <c r="G680" t="s">
        <v>456</v>
      </c>
      <c r="H680">
        <v>13953</v>
      </c>
      <c r="I680">
        <v>7</v>
      </c>
      <c r="J680">
        <v>26</v>
      </c>
      <c r="K680" t="s">
        <v>484</v>
      </c>
      <c r="L680" t="s">
        <v>641</v>
      </c>
    </row>
    <row r="681" spans="1:12">
      <c r="A681" t="s">
        <v>689</v>
      </c>
      <c r="B681" s="16" t="s">
        <v>775</v>
      </c>
      <c r="C681" t="s">
        <v>706</v>
      </c>
      <c r="D681" t="s">
        <v>710</v>
      </c>
      <c r="E681" t="s">
        <v>713</v>
      </c>
      <c r="F681" t="s">
        <v>681</v>
      </c>
      <c r="G681" t="s">
        <v>456</v>
      </c>
      <c r="H681">
        <v>12238</v>
      </c>
      <c r="I681">
        <v>6</v>
      </c>
      <c r="J681">
        <v>0</v>
      </c>
      <c r="K681" t="s">
        <v>484</v>
      </c>
      <c r="L681" t="s">
        <v>641</v>
      </c>
    </row>
    <row r="682" spans="1:12">
      <c r="A682" t="s">
        <v>690</v>
      </c>
      <c r="B682" s="16" t="s">
        <v>775</v>
      </c>
      <c r="C682" t="s">
        <v>706</v>
      </c>
      <c r="D682" t="s">
        <v>710</v>
      </c>
      <c r="E682" t="s">
        <v>713</v>
      </c>
      <c r="F682" t="s">
        <v>682</v>
      </c>
      <c r="G682" t="s">
        <v>456</v>
      </c>
      <c r="H682">
        <v>15516</v>
      </c>
      <c r="I682">
        <v>7</v>
      </c>
      <c r="J682">
        <v>2</v>
      </c>
      <c r="K682" t="s">
        <v>600</v>
      </c>
      <c r="L682" t="s">
        <v>641</v>
      </c>
    </row>
    <row r="683" spans="1:12">
      <c r="A683" t="s">
        <v>691</v>
      </c>
      <c r="B683" s="16" t="s">
        <v>775</v>
      </c>
      <c r="C683" t="s">
        <v>706</v>
      </c>
      <c r="D683" t="s">
        <v>710</v>
      </c>
      <c r="E683" t="s">
        <v>713</v>
      </c>
      <c r="F683" t="s">
        <v>682</v>
      </c>
      <c r="G683" t="s">
        <v>456</v>
      </c>
      <c r="H683">
        <v>12695</v>
      </c>
      <c r="I683">
        <v>12</v>
      </c>
      <c r="J683">
        <v>0</v>
      </c>
      <c r="K683" t="s">
        <v>600</v>
      </c>
      <c r="L683" t="s">
        <v>641</v>
      </c>
    </row>
    <row r="684" spans="1:12">
      <c r="A684" t="s">
        <v>692</v>
      </c>
      <c r="B684" s="16" t="s">
        <v>775</v>
      </c>
      <c r="C684" t="s">
        <v>706</v>
      </c>
      <c r="D684" t="s">
        <v>711</v>
      </c>
      <c r="E684" t="s">
        <v>713</v>
      </c>
      <c r="F684" t="s">
        <v>682</v>
      </c>
      <c r="G684" t="s">
        <v>456</v>
      </c>
      <c r="H684">
        <v>10732</v>
      </c>
      <c r="I684">
        <v>5</v>
      </c>
      <c r="J684">
        <v>14</v>
      </c>
      <c r="K684" t="s">
        <v>600</v>
      </c>
      <c r="L684" t="s">
        <v>641</v>
      </c>
    </row>
    <row r="685" spans="1:12">
      <c r="A685" t="s">
        <v>693</v>
      </c>
      <c r="B685" s="16" t="s">
        <v>775</v>
      </c>
      <c r="C685" t="s">
        <v>706</v>
      </c>
      <c r="D685" t="s">
        <v>710</v>
      </c>
      <c r="E685" t="s">
        <v>713</v>
      </c>
      <c r="F685" t="s">
        <v>682</v>
      </c>
      <c r="G685" t="s">
        <v>456</v>
      </c>
      <c r="H685">
        <v>15852</v>
      </c>
      <c r="I685">
        <v>6</v>
      </c>
      <c r="J685">
        <v>1</v>
      </c>
      <c r="K685" t="s">
        <v>600</v>
      </c>
      <c r="L685" t="s">
        <v>641</v>
      </c>
    </row>
    <row r="686" spans="1:12">
      <c r="A686" t="s">
        <v>694</v>
      </c>
      <c r="B686" s="16" t="s">
        <v>775</v>
      </c>
      <c r="C686" t="s">
        <v>706</v>
      </c>
      <c r="D686" t="s">
        <v>711</v>
      </c>
      <c r="E686" t="s">
        <v>713</v>
      </c>
      <c r="F686" t="s">
        <v>682</v>
      </c>
      <c r="G686" t="s">
        <v>456</v>
      </c>
      <c r="H686">
        <v>11774</v>
      </c>
      <c r="I686">
        <v>4</v>
      </c>
      <c r="J686">
        <v>43</v>
      </c>
      <c r="K686" t="s">
        <v>600</v>
      </c>
      <c r="L686" t="s">
        <v>641</v>
      </c>
    </row>
    <row r="687" spans="1:12">
      <c r="A687" t="s">
        <v>695</v>
      </c>
      <c r="B687" s="16" t="s">
        <v>775</v>
      </c>
      <c r="C687" t="s">
        <v>706</v>
      </c>
      <c r="D687" t="s">
        <v>711</v>
      </c>
      <c r="E687" t="s">
        <v>713</v>
      </c>
      <c r="F687" t="s">
        <v>682</v>
      </c>
      <c r="G687" t="s">
        <v>456</v>
      </c>
      <c r="H687">
        <v>10697</v>
      </c>
      <c r="I687">
        <v>10</v>
      </c>
      <c r="J687">
        <v>22</v>
      </c>
      <c r="K687" t="s">
        <v>600</v>
      </c>
      <c r="L687" t="s">
        <v>641</v>
      </c>
    </row>
    <row r="688" spans="1:12">
      <c r="A688" t="s">
        <v>696</v>
      </c>
      <c r="B688" s="16" t="s">
        <v>775</v>
      </c>
      <c r="C688" t="s">
        <v>706</v>
      </c>
      <c r="D688" t="s">
        <v>710</v>
      </c>
      <c r="E688" t="s">
        <v>713</v>
      </c>
      <c r="F688" t="s">
        <v>682</v>
      </c>
      <c r="G688" t="s">
        <v>456</v>
      </c>
      <c r="H688">
        <v>10566</v>
      </c>
      <c r="I688">
        <v>9</v>
      </c>
      <c r="J688">
        <v>1</v>
      </c>
      <c r="K688" t="s">
        <v>600</v>
      </c>
      <c r="L688" t="s">
        <v>641</v>
      </c>
    </row>
    <row r="689" spans="1:12">
      <c r="A689" t="s">
        <v>697</v>
      </c>
      <c r="B689" s="16" t="s">
        <v>776</v>
      </c>
      <c r="C689" t="s">
        <v>707</v>
      </c>
      <c r="D689" t="s">
        <v>709</v>
      </c>
      <c r="E689" t="s">
        <v>714</v>
      </c>
      <c r="F689" t="s">
        <v>697</v>
      </c>
      <c r="G689" t="s">
        <v>457</v>
      </c>
      <c r="H689">
        <v>9284</v>
      </c>
      <c r="I689">
        <v>9</v>
      </c>
      <c r="J689">
        <v>69</v>
      </c>
      <c r="K689" t="s">
        <v>177</v>
      </c>
      <c r="L689" t="s">
        <v>456</v>
      </c>
    </row>
    <row r="690" spans="1:12">
      <c r="A690" t="s">
        <v>698</v>
      </c>
      <c r="B690" s="16" t="s">
        <v>776</v>
      </c>
      <c r="C690" t="s">
        <v>707</v>
      </c>
      <c r="D690" t="s">
        <v>711</v>
      </c>
      <c r="E690" t="s">
        <v>714</v>
      </c>
      <c r="F690" t="s">
        <v>698</v>
      </c>
      <c r="G690" t="s">
        <v>194</v>
      </c>
      <c r="H690">
        <v>12275</v>
      </c>
      <c r="I690">
        <v>8</v>
      </c>
      <c r="J690">
        <v>19</v>
      </c>
      <c r="K690" t="s">
        <v>183</v>
      </c>
      <c r="L690" t="s">
        <v>196</v>
      </c>
    </row>
    <row r="691" spans="1:12">
      <c r="A691" t="s">
        <v>699</v>
      </c>
      <c r="B691" s="16" t="s">
        <v>776</v>
      </c>
      <c r="C691" t="s">
        <v>707</v>
      </c>
      <c r="D691" t="s">
        <v>711</v>
      </c>
      <c r="E691" t="s">
        <v>714</v>
      </c>
      <c r="F691" t="s">
        <v>699</v>
      </c>
      <c r="G691" t="s">
        <v>358</v>
      </c>
      <c r="H691">
        <v>12892</v>
      </c>
      <c r="I691">
        <v>7</v>
      </c>
      <c r="J691">
        <v>16</v>
      </c>
      <c r="K691" t="s">
        <v>305</v>
      </c>
      <c r="L691" t="s">
        <v>360</v>
      </c>
    </row>
    <row r="692" spans="1:12">
      <c r="A692" t="s">
        <v>700</v>
      </c>
      <c r="B692" s="16" t="s">
        <v>776</v>
      </c>
      <c r="C692" t="s">
        <v>707</v>
      </c>
      <c r="D692" t="s">
        <v>711</v>
      </c>
      <c r="E692" t="s">
        <v>714</v>
      </c>
      <c r="F692" t="s">
        <v>700</v>
      </c>
      <c r="G692" t="s">
        <v>363</v>
      </c>
      <c r="H692">
        <v>13702</v>
      </c>
      <c r="I692">
        <v>6</v>
      </c>
      <c r="J692">
        <v>30</v>
      </c>
      <c r="K692" t="s">
        <v>295</v>
      </c>
      <c r="L692" t="s">
        <v>358</v>
      </c>
    </row>
    <row r="693" spans="1:12">
      <c r="A693" t="s">
        <v>701</v>
      </c>
      <c r="B693" s="16" t="s">
        <v>776</v>
      </c>
      <c r="C693" t="s">
        <v>707</v>
      </c>
      <c r="D693" t="s">
        <v>708</v>
      </c>
      <c r="E693" t="s">
        <v>714</v>
      </c>
      <c r="F693" t="s">
        <v>701</v>
      </c>
      <c r="G693" t="s">
        <v>363</v>
      </c>
      <c r="H693">
        <v>8544</v>
      </c>
      <c r="I693">
        <v>11</v>
      </c>
      <c r="J693">
        <v>74</v>
      </c>
      <c r="K693" t="s">
        <v>421</v>
      </c>
      <c r="L693" t="s">
        <v>457</v>
      </c>
    </row>
    <row r="694" spans="1:12">
      <c r="A694" t="s">
        <v>702</v>
      </c>
      <c r="B694" s="16" t="s">
        <v>776</v>
      </c>
      <c r="C694" t="s">
        <v>707</v>
      </c>
      <c r="D694" t="s">
        <v>708</v>
      </c>
      <c r="E694" t="s">
        <v>714</v>
      </c>
      <c r="F694" t="s">
        <v>702</v>
      </c>
      <c r="G694" t="s">
        <v>641</v>
      </c>
      <c r="H694">
        <v>12217</v>
      </c>
      <c r="I694">
        <v>5</v>
      </c>
      <c r="J694">
        <v>120</v>
      </c>
      <c r="K694" t="s">
        <v>624</v>
      </c>
      <c r="L694" t="s">
        <v>549</v>
      </c>
    </row>
    <row r="695" spans="1:12">
      <c r="A695" t="s">
        <v>703</v>
      </c>
      <c r="B695" s="16" t="s">
        <v>776</v>
      </c>
      <c r="C695" t="s">
        <v>707</v>
      </c>
      <c r="D695" t="s">
        <v>708</v>
      </c>
      <c r="E695" t="s">
        <v>714</v>
      </c>
      <c r="F695" t="s">
        <v>703</v>
      </c>
      <c r="G695" t="s">
        <v>548</v>
      </c>
      <c r="H695">
        <v>13093</v>
      </c>
      <c r="I695">
        <v>10</v>
      </c>
      <c r="J695">
        <v>83</v>
      </c>
      <c r="K695" t="s">
        <v>574</v>
      </c>
      <c r="L695" t="s">
        <v>640</v>
      </c>
    </row>
    <row r="696" spans="1:12">
      <c r="A696" t="s">
        <v>704</v>
      </c>
      <c r="B696" s="16" t="s">
        <v>776</v>
      </c>
      <c r="C696" t="s">
        <v>707</v>
      </c>
      <c r="D696" t="s">
        <v>709</v>
      </c>
      <c r="E696" t="s">
        <v>714</v>
      </c>
      <c r="F696" t="s">
        <v>704</v>
      </c>
      <c r="G696" t="s">
        <v>641</v>
      </c>
      <c r="H696">
        <v>13913</v>
      </c>
      <c r="I696">
        <v>7</v>
      </c>
      <c r="J696">
        <v>67</v>
      </c>
      <c r="K696" t="s">
        <v>665</v>
      </c>
      <c r="L696" t="s">
        <v>640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07B5-4444-3E49-88A6-FC27444C84E1}">
  <dimension ref="A1:D1802"/>
  <sheetViews>
    <sheetView workbookViewId="0">
      <selection activeCell="B2" sqref="B2"/>
    </sheetView>
  </sheetViews>
  <sheetFormatPr defaultColWidth="10.90625" defaultRowHeight="14.5"/>
  <sheetData>
    <row r="1" spans="1:4">
      <c r="A1" s="15" t="s">
        <v>771</v>
      </c>
      <c r="B1" s="15" t="s">
        <v>772</v>
      </c>
      <c r="C1" s="15" t="s">
        <v>773</v>
      </c>
      <c r="D1" t="s">
        <v>769</v>
      </c>
    </row>
    <row r="2" spans="1:4">
      <c r="A2" t="s">
        <v>10</v>
      </c>
      <c r="B2" t="s">
        <v>11</v>
      </c>
      <c r="C2">
        <v>3</v>
      </c>
      <c r="D2" s="12">
        <v>220</v>
      </c>
    </row>
    <row r="3" spans="1:4">
      <c r="A3" t="s">
        <v>10</v>
      </c>
      <c r="B3" t="s">
        <v>12</v>
      </c>
      <c r="C3">
        <v>72.400000000000006</v>
      </c>
      <c r="D3" s="12">
        <v>330</v>
      </c>
    </row>
    <row r="4" spans="1:4">
      <c r="A4" t="s">
        <v>10</v>
      </c>
      <c r="B4" t="s">
        <v>13</v>
      </c>
      <c r="C4">
        <v>12.6</v>
      </c>
      <c r="D4" s="12">
        <v>80</v>
      </c>
    </row>
    <row r="5" spans="1:4">
      <c r="A5" t="s">
        <v>10</v>
      </c>
      <c r="B5" t="s">
        <v>14</v>
      </c>
      <c r="C5">
        <v>58.5</v>
      </c>
      <c r="D5" s="12">
        <v>120</v>
      </c>
    </row>
    <row r="6" spans="1:4">
      <c r="A6" t="s">
        <v>10</v>
      </c>
      <c r="B6" t="s">
        <v>26</v>
      </c>
      <c r="C6">
        <v>228.2</v>
      </c>
      <c r="D6" s="12">
        <v>180</v>
      </c>
    </row>
    <row r="7" spans="1:4">
      <c r="A7" t="s">
        <v>10</v>
      </c>
      <c r="B7" t="s">
        <v>27</v>
      </c>
      <c r="C7">
        <v>177.5</v>
      </c>
      <c r="D7" s="12">
        <v>230</v>
      </c>
    </row>
    <row r="8" spans="1:4">
      <c r="A8" t="s">
        <v>11</v>
      </c>
      <c r="B8" t="s">
        <v>10</v>
      </c>
      <c r="C8">
        <v>3</v>
      </c>
      <c r="D8" s="12">
        <v>190</v>
      </c>
    </row>
    <row r="9" spans="1:4">
      <c r="A9" t="s">
        <v>11</v>
      </c>
      <c r="B9" t="s">
        <v>19</v>
      </c>
      <c r="C9">
        <v>29.6</v>
      </c>
      <c r="D9" s="12">
        <v>100</v>
      </c>
    </row>
    <row r="10" spans="1:4">
      <c r="A10" t="s">
        <v>11</v>
      </c>
      <c r="B10" t="s">
        <v>24</v>
      </c>
      <c r="C10">
        <v>35.700000000000003</v>
      </c>
      <c r="D10" s="12">
        <v>300</v>
      </c>
    </row>
    <row r="11" spans="1:4">
      <c r="A11" t="s">
        <v>11</v>
      </c>
      <c r="B11" t="s">
        <v>25</v>
      </c>
      <c r="C11">
        <v>48.3</v>
      </c>
      <c r="D11" s="12">
        <v>80</v>
      </c>
    </row>
    <row r="12" spans="1:4">
      <c r="A12" t="s">
        <v>11</v>
      </c>
      <c r="B12" t="s">
        <v>42</v>
      </c>
      <c r="C12">
        <v>101.4</v>
      </c>
      <c r="D12" s="12">
        <v>50</v>
      </c>
    </row>
    <row r="13" spans="1:4">
      <c r="A13" t="s">
        <v>11</v>
      </c>
      <c r="B13" t="s">
        <v>43</v>
      </c>
      <c r="C13">
        <v>105</v>
      </c>
      <c r="D13" s="12">
        <v>30</v>
      </c>
    </row>
    <row r="14" spans="1:4">
      <c r="A14" t="s">
        <v>12</v>
      </c>
      <c r="B14" t="s">
        <v>10</v>
      </c>
      <c r="C14">
        <v>72.400000000000006</v>
      </c>
      <c r="D14" s="12">
        <v>10</v>
      </c>
    </row>
    <row r="15" spans="1:4">
      <c r="A15" t="s">
        <v>12</v>
      </c>
      <c r="B15" t="s">
        <v>15</v>
      </c>
      <c r="C15">
        <v>60.9</v>
      </c>
      <c r="D15" s="12">
        <v>170</v>
      </c>
    </row>
    <row r="16" spans="1:4">
      <c r="A16" t="s">
        <v>13</v>
      </c>
      <c r="B16" t="s">
        <v>10</v>
      </c>
      <c r="C16">
        <v>12.6</v>
      </c>
      <c r="D16" s="12">
        <v>310</v>
      </c>
    </row>
    <row r="17" spans="1:4">
      <c r="A17" t="s">
        <v>13</v>
      </c>
      <c r="B17" t="s">
        <v>16</v>
      </c>
      <c r="C17">
        <v>40.9</v>
      </c>
      <c r="D17" s="12">
        <v>150</v>
      </c>
    </row>
    <row r="18" spans="1:4">
      <c r="A18" t="s">
        <v>14</v>
      </c>
      <c r="B18" t="s">
        <v>10</v>
      </c>
      <c r="C18">
        <v>58.5</v>
      </c>
      <c r="D18" s="12">
        <v>100</v>
      </c>
    </row>
    <row r="19" spans="1:4">
      <c r="A19" t="s">
        <v>14</v>
      </c>
      <c r="B19" t="s">
        <v>17</v>
      </c>
      <c r="C19">
        <v>33.1</v>
      </c>
      <c r="D19" s="12">
        <v>70</v>
      </c>
    </row>
    <row r="20" spans="1:4">
      <c r="A20" t="s">
        <v>15</v>
      </c>
      <c r="B20" t="s">
        <v>12</v>
      </c>
      <c r="C20">
        <v>60.9</v>
      </c>
      <c r="D20" s="12">
        <v>30</v>
      </c>
    </row>
    <row r="21" spans="1:4">
      <c r="A21" t="s">
        <v>15</v>
      </c>
      <c r="B21" t="s">
        <v>18</v>
      </c>
      <c r="C21">
        <v>37.6</v>
      </c>
      <c r="D21" s="12">
        <v>80</v>
      </c>
    </row>
    <row r="22" spans="1:4">
      <c r="A22" t="s">
        <v>16</v>
      </c>
      <c r="B22" t="s">
        <v>13</v>
      </c>
      <c r="C22">
        <v>40.9</v>
      </c>
      <c r="D22" s="12">
        <v>210</v>
      </c>
    </row>
    <row r="23" spans="1:4">
      <c r="A23" t="s">
        <v>16</v>
      </c>
      <c r="B23" t="s">
        <v>19</v>
      </c>
      <c r="C23">
        <v>59.4</v>
      </c>
      <c r="D23" s="12">
        <v>350</v>
      </c>
    </row>
    <row r="24" spans="1:4">
      <c r="A24" t="s">
        <v>17</v>
      </c>
      <c r="B24" t="s">
        <v>14</v>
      </c>
      <c r="C24">
        <v>33.1</v>
      </c>
      <c r="D24" s="12">
        <v>440</v>
      </c>
    </row>
    <row r="25" spans="1:4">
      <c r="A25" t="s">
        <v>17</v>
      </c>
      <c r="B25" t="s">
        <v>20</v>
      </c>
      <c r="C25">
        <v>69.900000000000006</v>
      </c>
      <c r="D25" s="12">
        <v>100</v>
      </c>
    </row>
    <row r="26" spans="1:4">
      <c r="A26" t="s">
        <v>18</v>
      </c>
      <c r="B26" t="s">
        <v>15</v>
      </c>
      <c r="C26">
        <v>37.6</v>
      </c>
      <c r="D26" s="12">
        <v>70</v>
      </c>
    </row>
    <row r="27" spans="1:4">
      <c r="A27" t="s">
        <v>18</v>
      </c>
      <c r="B27" t="s">
        <v>21</v>
      </c>
      <c r="C27">
        <v>48.2</v>
      </c>
      <c r="D27" s="12">
        <v>50</v>
      </c>
    </row>
    <row r="28" spans="1:4">
      <c r="A28" t="s">
        <v>19</v>
      </c>
      <c r="B28" t="s">
        <v>11</v>
      </c>
      <c r="C28">
        <v>29.6</v>
      </c>
      <c r="D28" s="12">
        <v>10</v>
      </c>
    </row>
    <row r="29" spans="1:4">
      <c r="A29" t="s">
        <v>19</v>
      </c>
      <c r="B29" t="s">
        <v>16</v>
      </c>
      <c r="C29">
        <v>59.4</v>
      </c>
      <c r="D29" s="12">
        <v>20</v>
      </c>
    </row>
    <row r="30" spans="1:4">
      <c r="A30" t="s">
        <v>20</v>
      </c>
      <c r="B30" t="s">
        <v>17</v>
      </c>
      <c r="C30">
        <v>69.900000000000006</v>
      </c>
      <c r="D30" s="12">
        <v>180</v>
      </c>
    </row>
    <row r="31" spans="1:4">
      <c r="A31" t="s">
        <v>20</v>
      </c>
      <c r="B31" t="s">
        <v>22</v>
      </c>
      <c r="C31">
        <v>45.4</v>
      </c>
      <c r="D31" s="12">
        <v>270</v>
      </c>
    </row>
    <row r="32" spans="1:4">
      <c r="A32" t="s">
        <v>21</v>
      </c>
      <c r="B32" t="s">
        <v>18</v>
      </c>
      <c r="C32">
        <v>48.2</v>
      </c>
      <c r="D32" s="12">
        <v>50</v>
      </c>
    </row>
    <row r="33" spans="1:4">
      <c r="A33" t="s">
        <v>21</v>
      </c>
      <c r="B33" t="s">
        <v>23</v>
      </c>
      <c r="C33">
        <v>56.2</v>
      </c>
      <c r="D33" s="12">
        <v>60</v>
      </c>
    </row>
    <row r="34" spans="1:4">
      <c r="A34" t="s">
        <v>22</v>
      </c>
      <c r="B34" t="s">
        <v>20</v>
      </c>
      <c r="C34">
        <v>45.4</v>
      </c>
      <c r="D34" s="12">
        <v>50</v>
      </c>
    </row>
    <row r="35" spans="1:4">
      <c r="A35" t="s">
        <v>22</v>
      </c>
      <c r="B35" t="s">
        <v>24</v>
      </c>
      <c r="C35">
        <v>34.799999999999997</v>
      </c>
      <c r="D35" s="12">
        <v>40</v>
      </c>
    </row>
    <row r="36" spans="1:4">
      <c r="A36" t="s">
        <v>23</v>
      </c>
      <c r="B36" t="s">
        <v>21</v>
      </c>
      <c r="C36">
        <v>56.2</v>
      </c>
      <c r="D36" s="12">
        <v>10</v>
      </c>
    </row>
    <row r="37" spans="1:4">
      <c r="A37" t="s">
        <v>23</v>
      </c>
      <c r="B37" t="s">
        <v>25</v>
      </c>
      <c r="C37">
        <v>24.7</v>
      </c>
      <c r="D37" s="12">
        <v>40</v>
      </c>
    </row>
    <row r="38" spans="1:4">
      <c r="A38" t="s">
        <v>24</v>
      </c>
      <c r="B38" t="s">
        <v>11</v>
      </c>
      <c r="C38">
        <v>35.700000000000003</v>
      </c>
      <c r="D38" s="12">
        <v>190</v>
      </c>
    </row>
    <row r="39" spans="1:4">
      <c r="A39" t="s">
        <v>24</v>
      </c>
      <c r="B39" t="s">
        <v>22</v>
      </c>
      <c r="C39">
        <v>34.799999999999997</v>
      </c>
      <c r="D39" s="12">
        <v>320</v>
      </c>
    </row>
    <row r="40" spans="1:4">
      <c r="A40" t="s">
        <v>25</v>
      </c>
      <c r="B40" t="s">
        <v>11</v>
      </c>
      <c r="C40">
        <v>48.3</v>
      </c>
      <c r="D40" s="12">
        <v>420</v>
      </c>
    </row>
    <row r="41" spans="1:4">
      <c r="A41" t="s">
        <v>25</v>
      </c>
      <c r="B41" t="s">
        <v>23</v>
      </c>
      <c r="C41">
        <v>24.7</v>
      </c>
      <c r="D41" s="12">
        <v>220</v>
      </c>
    </row>
    <row r="42" spans="1:4">
      <c r="A42" t="s">
        <v>26</v>
      </c>
      <c r="B42" t="s">
        <v>10</v>
      </c>
      <c r="C42">
        <v>228.2</v>
      </c>
      <c r="D42" s="12">
        <v>190</v>
      </c>
    </row>
    <row r="43" spans="1:4">
      <c r="A43" t="s">
        <v>26</v>
      </c>
      <c r="B43" t="s">
        <v>27</v>
      </c>
      <c r="C43">
        <v>2</v>
      </c>
      <c r="D43" s="12">
        <v>160</v>
      </c>
    </row>
    <row r="44" spans="1:4">
      <c r="A44" t="s">
        <v>26</v>
      </c>
      <c r="B44" t="s">
        <v>28</v>
      </c>
      <c r="C44">
        <v>72.400000000000006</v>
      </c>
      <c r="D44" s="12">
        <v>120</v>
      </c>
    </row>
    <row r="45" spans="1:4">
      <c r="A45" t="s">
        <v>26</v>
      </c>
      <c r="B45" t="s">
        <v>29</v>
      </c>
      <c r="C45">
        <v>12.6</v>
      </c>
      <c r="D45" s="12">
        <v>90</v>
      </c>
    </row>
    <row r="46" spans="1:4">
      <c r="A46" t="s">
        <v>26</v>
      </c>
      <c r="B46" t="s">
        <v>30</v>
      </c>
      <c r="C46">
        <v>58.5</v>
      </c>
      <c r="D46" s="12">
        <v>10</v>
      </c>
    </row>
    <row r="47" spans="1:4">
      <c r="A47" t="s">
        <v>26</v>
      </c>
      <c r="B47" t="s">
        <v>52</v>
      </c>
      <c r="C47">
        <v>120</v>
      </c>
      <c r="D47" s="12">
        <v>100</v>
      </c>
    </row>
    <row r="48" spans="1:4">
      <c r="A48" t="s">
        <v>27</v>
      </c>
      <c r="B48" t="s">
        <v>10</v>
      </c>
      <c r="C48">
        <v>177.5</v>
      </c>
      <c r="D48" s="12">
        <v>140</v>
      </c>
    </row>
    <row r="49" spans="1:4">
      <c r="A49" t="s">
        <v>27</v>
      </c>
      <c r="B49" t="s">
        <v>26</v>
      </c>
      <c r="C49">
        <v>2</v>
      </c>
      <c r="D49" s="12">
        <v>310</v>
      </c>
    </row>
    <row r="50" spans="1:4">
      <c r="A50" t="s">
        <v>27</v>
      </c>
      <c r="B50" t="s">
        <v>35</v>
      </c>
      <c r="C50">
        <v>29.6</v>
      </c>
      <c r="D50" s="12">
        <v>450</v>
      </c>
    </row>
    <row r="51" spans="1:4">
      <c r="A51" t="s">
        <v>27</v>
      </c>
      <c r="B51" t="s">
        <v>40</v>
      </c>
      <c r="C51">
        <v>35.700000000000003</v>
      </c>
      <c r="D51" s="12">
        <v>610</v>
      </c>
    </row>
    <row r="52" spans="1:4">
      <c r="A52" t="s">
        <v>27</v>
      </c>
      <c r="B52" t="s">
        <v>41</v>
      </c>
      <c r="C52">
        <v>48.3</v>
      </c>
      <c r="D52" s="12">
        <v>150</v>
      </c>
    </row>
    <row r="53" spans="1:4">
      <c r="A53" t="s">
        <v>27</v>
      </c>
      <c r="B53" t="s">
        <v>42</v>
      </c>
      <c r="C53">
        <v>192.3</v>
      </c>
      <c r="D53" s="12">
        <v>120</v>
      </c>
    </row>
    <row r="54" spans="1:4">
      <c r="A54" t="s">
        <v>28</v>
      </c>
      <c r="B54" t="s">
        <v>26</v>
      </c>
      <c r="C54">
        <v>72.400000000000006</v>
      </c>
      <c r="D54" s="12">
        <v>90</v>
      </c>
    </row>
    <row r="55" spans="1:4">
      <c r="A55" t="s">
        <v>28</v>
      </c>
      <c r="B55" t="s">
        <v>31</v>
      </c>
      <c r="C55">
        <v>60.9</v>
      </c>
      <c r="D55" s="12">
        <v>60</v>
      </c>
    </row>
    <row r="56" spans="1:4">
      <c r="A56" t="s">
        <v>29</v>
      </c>
      <c r="B56" t="s">
        <v>26</v>
      </c>
      <c r="C56">
        <v>12.6</v>
      </c>
      <c r="D56" s="12">
        <v>30</v>
      </c>
    </row>
    <row r="57" spans="1:4">
      <c r="A57" t="s">
        <v>29</v>
      </c>
      <c r="B57" t="s">
        <v>32</v>
      </c>
      <c r="C57">
        <v>40.9</v>
      </c>
      <c r="D57" s="12">
        <v>10</v>
      </c>
    </row>
    <row r="58" spans="1:4">
      <c r="A58" t="s">
        <v>30</v>
      </c>
      <c r="B58" t="s">
        <v>26</v>
      </c>
      <c r="C58">
        <v>58.5</v>
      </c>
      <c r="D58" s="12">
        <v>60</v>
      </c>
    </row>
    <row r="59" spans="1:4">
      <c r="A59" t="s">
        <v>30</v>
      </c>
      <c r="B59" t="s">
        <v>33</v>
      </c>
      <c r="C59">
        <v>33.1</v>
      </c>
      <c r="D59" s="12">
        <v>130</v>
      </c>
    </row>
    <row r="60" spans="1:4">
      <c r="A60" t="s">
        <v>31</v>
      </c>
      <c r="B60" t="s">
        <v>28</v>
      </c>
      <c r="C60">
        <v>60.9</v>
      </c>
      <c r="D60" s="12">
        <v>160</v>
      </c>
    </row>
    <row r="61" spans="1:4">
      <c r="A61" t="s">
        <v>31</v>
      </c>
      <c r="B61" t="s">
        <v>34</v>
      </c>
      <c r="C61">
        <v>37.6</v>
      </c>
      <c r="D61" s="12">
        <v>230</v>
      </c>
    </row>
    <row r="62" spans="1:4">
      <c r="A62" t="s">
        <v>32</v>
      </c>
      <c r="B62" t="s">
        <v>29</v>
      </c>
      <c r="C62">
        <v>40.9</v>
      </c>
      <c r="D62" s="12">
        <v>30</v>
      </c>
    </row>
    <row r="63" spans="1:4">
      <c r="A63" t="s">
        <v>32</v>
      </c>
      <c r="B63" t="s">
        <v>35</v>
      </c>
      <c r="C63">
        <v>59.4</v>
      </c>
      <c r="D63" s="12">
        <v>330</v>
      </c>
    </row>
    <row r="64" spans="1:4">
      <c r="A64" t="s">
        <v>33</v>
      </c>
      <c r="B64" t="s">
        <v>30</v>
      </c>
      <c r="C64">
        <v>33.1</v>
      </c>
      <c r="D64" s="12">
        <v>50</v>
      </c>
    </row>
    <row r="65" spans="1:4">
      <c r="A65" t="s">
        <v>33</v>
      </c>
      <c r="B65" t="s">
        <v>36</v>
      </c>
      <c r="C65">
        <v>69.900000000000006</v>
      </c>
      <c r="D65" s="12">
        <v>170</v>
      </c>
    </row>
    <row r="66" spans="1:4">
      <c r="A66" t="s">
        <v>34</v>
      </c>
      <c r="B66" t="s">
        <v>31</v>
      </c>
      <c r="C66">
        <v>37.6</v>
      </c>
      <c r="D66" s="12">
        <v>140</v>
      </c>
    </row>
    <row r="67" spans="1:4">
      <c r="A67" t="s">
        <v>34</v>
      </c>
      <c r="B67" t="s">
        <v>37</v>
      </c>
      <c r="C67">
        <v>48.2</v>
      </c>
      <c r="D67" s="12">
        <v>250</v>
      </c>
    </row>
    <row r="68" spans="1:4">
      <c r="A68" t="s">
        <v>35</v>
      </c>
      <c r="B68" t="s">
        <v>27</v>
      </c>
      <c r="C68">
        <v>29.6</v>
      </c>
      <c r="D68" s="12">
        <v>40</v>
      </c>
    </row>
    <row r="69" spans="1:4">
      <c r="A69" t="s">
        <v>35</v>
      </c>
      <c r="B69" t="s">
        <v>32</v>
      </c>
      <c r="C69">
        <v>59.4</v>
      </c>
      <c r="D69" s="12">
        <v>160</v>
      </c>
    </row>
    <row r="70" spans="1:4">
      <c r="A70" t="s">
        <v>36</v>
      </c>
      <c r="B70" t="s">
        <v>33</v>
      </c>
      <c r="C70">
        <v>69.900000000000006</v>
      </c>
      <c r="D70" s="12">
        <v>350</v>
      </c>
    </row>
    <row r="71" spans="1:4">
      <c r="A71" t="s">
        <v>36</v>
      </c>
      <c r="B71" t="s">
        <v>38</v>
      </c>
      <c r="C71">
        <v>45.4</v>
      </c>
      <c r="D71" s="12">
        <v>390</v>
      </c>
    </row>
    <row r="72" spans="1:4">
      <c r="A72" t="s">
        <v>37</v>
      </c>
      <c r="B72" t="s">
        <v>34</v>
      </c>
      <c r="C72">
        <v>48.2</v>
      </c>
      <c r="D72" s="12">
        <v>280</v>
      </c>
    </row>
    <row r="73" spans="1:4">
      <c r="A73" t="s">
        <v>37</v>
      </c>
      <c r="B73" t="s">
        <v>39</v>
      </c>
      <c r="C73">
        <v>56.2</v>
      </c>
      <c r="D73" s="12">
        <v>140</v>
      </c>
    </row>
    <row r="74" spans="1:4">
      <c r="A74" t="s">
        <v>38</v>
      </c>
      <c r="B74" t="s">
        <v>36</v>
      </c>
      <c r="C74">
        <v>45.4</v>
      </c>
      <c r="D74" s="12">
        <v>10</v>
      </c>
    </row>
    <row r="75" spans="1:4">
      <c r="A75" t="s">
        <v>38</v>
      </c>
      <c r="B75" t="s">
        <v>40</v>
      </c>
      <c r="C75">
        <v>34.799999999999997</v>
      </c>
      <c r="D75" s="12">
        <v>50</v>
      </c>
    </row>
    <row r="76" spans="1:4">
      <c r="A76" t="s">
        <v>39</v>
      </c>
      <c r="B76" t="s">
        <v>37</v>
      </c>
      <c r="C76">
        <v>56.2</v>
      </c>
      <c r="D76" s="12">
        <v>90</v>
      </c>
    </row>
    <row r="77" spans="1:4">
      <c r="A77" t="s">
        <v>39</v>
      </c>
      <c r="B77" t="s">
        <v>41</v>
      </c>
      <c r="C77">
        <v>24.7</v>
      </c>
      <c r="D77" s="12">
        <v>950</v>
      </c>
    </row>
    <row r="78" spans="1:4">
      <c r="A78" t="s">
        <v>40</v>
      </c>
      <c r="B78" t="s">
        <v>27</v>
      </c>
      <c r="C78">
        <v>35.700000000000003</v>
      </c>
      <c r="D78" s="12">
        <v>670</v>
      </c>
    </row>
    <row r="79" spans="1:4">
      <c r="A79" t="s">
        <v>40</v>
      </c>
      <c r="B79" t="s">
        <v>38</v>
      </c>
      <c r="C79">
        <v>34.799999999999997</v>
      </c>
      <c r="D79" s="12">
        <v>560</v>
      </c>
    </row>
    <row r="80" spans="1:4">
      <c r="A80" t="s">
        <v>41</v>
      </c>
      <c r="B80" t="s">
        <v>27</v>
      </c>
      <c r="C80">
        <v>48.3</v>
      </c>
      <c r="D80" s="12">
        <v>320</v>
      </c>
    </row>
    <row r="81" spans="1:4">
      <c r="A81" t="s">
        <v>41</v>
      </c>
      <c r="B81" t="s">
        <v>39</v>
      </c>
      <c r="C81">
        <v>24.7</v>
      </c>
      <c r="D81" s="12">
        <v>40</v>
      </c>
    </row>
    <row r="82" spans="1:4">
      <c r="A82" t="s">
        <v>42</v>
      </c>
      <c r="B82" t="s">
        <v>11</v>
      </c>
      <c r="C82">
        <v>101.4</v>
      </c>
      <c r="D82" s="12">
        <v>60</v>
      </c>
    </row>
    <row r="83" spans="1:4">
      <c r="A83" t="s">
        <v>42</v>
      </c>
      <c r="B83" t="s">
        <v>27</v>
      </c>
      <c r="C83">
        <v>192.3</v>
      </c>
      <c r="D83" s="12">
        <v>100</v>
      </c>
    </row>
    <row r="84" spans="1:4">
      <c r="A84" t="s">
        <v>42</v>
      </c>
      <c r="B84" t="s">
        <v>43</v>
      </c>
      <c r="C84">
        <v>2</v>
      </c>
      <c r="D84" s="12">
        <v>130</v>
      </c>
    </row>
    <row r="85" spans="1:4">
      <c r="A85" t="s">
        <v>42</v>
      </c>
      <c r="B85" t="s">
        <v>44</v>
      </c>
      <c r="C85">
        <v>75</v>
      </c>
      <c r="D85" s="12">
        <v>330</v>
      </c>
    </row>
    <row r="86" spans="1:4">
      <c r="A86" t="s">
        <v>42</v>
      </c>
      <c r="B86" t="s">
        <v>45</v>
      </c>
      <c r="C86">
        <v>68.8</v>
      </c>
      <c r="D86" s="12">
        <v>260</v>
      </c>
    </row>
    <row r="87" spans="1:4">
      <c r="A87" t="s">
        <v>43</v>
      </c>
      <c r="B87" t="s">
        <v>11</v>
      </c>
      <c r="C87">
        <v>105</v>
      </c>
      <c r="D87" s="12">
        <v>160</v>
      </c>
    </row>
    <row r="88" spans="1:4">
      <c r="A88" t="s">
        <v>43</v>
      </c>
      <c r="B88" t="s">
        <v>42</v>
      </c>
      <c r="C88">
        <v>2</v>
      </c>
      <c r="D88" s="12">
        <v>20</v>
      </c>
    </row>
    <row r="89" spans="1:4">
      <c r="A89" t="s">
        <v>43</v>
      </c>
      <c r="B89" t="s">
        <v>50</v>
      </c>
      <c r="C89">
        <v>4.3</v>
      </c>
      <c r="D89" s="12">
        <v>40</v>
      </c>
    </row>
    <row r="90" spans="1:4">
      <c r="A90" t="s">
        <v>43</v>
      </c>
      <c r="B90" t="s">
        <v>51</v>
      </c>
      <c r="C90">
        <v>56.2</v>
      </c>
      <c r="D90" s="12">
        <v>60</v>
      </c>
    </row>
    <row r="91" spans="1:4">
      <c r="A91" t="s">
        <v>43</v>
      </c>
      <c r="B91" t="s">
        <v>52</v>
      </c>
      <c r="C91">
        <v>103.5</v>
      </c>
      <c r="D91" s="12">
        <v>100</v>
      </c>
    </row>
    <row r="92" spans="1:4">
      <c r="A92" t="s">
        <v>43</v>
      </c>
      <c r="B92" t="s">
        <v>62</v>
      </c>
      <c r="C92">
        <v>246.5</v>
      </c>
      <c r="D92" s="12">
        <v>300</v>
      </c>
    </row>
    <row r="93" spans="1:4">
      <c r="A93" t="s">
        <v>44</v>
      </c>
      <c r="B93" t="s">
        <v>42</v>
      </c>
      <c r="C93">
        <v>75</v>
      </c>
      <c r="D93" s="12">
        <v>280</v>
      </c>
    </row>
    <row r="94" spans="1:4">
      <c r="A94" t="s">
        <v>44</v>
      </c>
      <c r="B94" t="s">
        <v>46</v>
      </c>
      <c r="C94">
        <v>25.6</v>
      </c>
      <c r="D94" s="12">
        <v>210</v>
      </c>
    </row>
    <row r="95" spans="1:4">
      <c r="A95" t="s">
        <v>45</v>
      </c>
      <c r="B95" t="s">
        <v>42</v>
      </c>
      <c r="C95">
        <v>68.8</v>
      </c>
      <c r="D95" s="12">
        <v>170</v>
      </c>
    </row>
    <row r="96" spans="1:4">
      <c r="A96" t="s">
        <v>45</v>
      </c>
      <c r="B96" t="s">
        <v>47</v>
      </c>
      <c r="C96">
        <v>51.3</v>
      </c>
      <c r="D96" s="12">
        <v>10</v>
      </c>
    </row>
    <row r="97" spans="1:4">
      <c r="A97" t="s">
        <v>46</v>
      </c>
      <c r="B97" t="s">
        <v>44</v>
      </c>
      <c r="C97">
        <v>25.6</v>
      </c>
      <c r="D97" s="12">
        <v>40</v>
      </c>
    </row>
    <row r="98" spans="1:4">
      <c r="A98" t="s">
        <v>46</v>
      </c>
      <c r="B98" t="s">
        <v>48</v>
      </c>
      <c r="C98">
        <v>102.9</v>
      </c>
      <c r="D98" s="12">
        <v>60</v>
      </c>
    </row>
    <row r="99" spans="1:4">
      <c r="A99" t="s">
        <v>47</v>
      </c>
      <c r="B99" t="s">
        <v>45</v>
      </c>
      <c r="C99">
        <v>51.3</v>
      </c>
      <c r="D99" s="12">
        <v>100</v>
      </c>
    </row>
    <row r="100" spans="1:4">
      <c r="A100" t="s">
        <v>47</v>
      </c>
      <c r="B100" t="s">
        <v>49</v>
      </c>
      <c r="C100">
        <v>44.1</v>
      </c>
      <c r="D100" s="12">
        <v>130</v>
      </c>
    </row>
    <row r="101" spans="1:4">
      <c r="A101" t="s">
        <v>48</v>
      </c>
      <c r="B101" t="s">
        <v>46</v>
      </c>
      <c r="C101">
        <v>102.9</v>
      </c>
      <c r="D101" s="12">
        <v>520</v>
      </c>
    </row>
    <row r="102" spans="1:4">
      <c r="A102" t="s">
        <v>48</v>
      </c>
      <c r="B102" t="s">
        <v>50</v>
      </c>
      <c r="C102">
        <v>26.1</v>
      </c>
      <c r="D102" s="12">
        <v>430</v>
      </c>
    </row>
    <row r="103" spans="1:4">
      <c r="A103" t="s">
        <v>49</v>
      </c>
      <c r="B103" t="s">
        <v>47</v>
      </c>
      <c r="C103">
        <v>44.1</v>
      </c>
      <c r="D103" s="12">
        <v>300</v>
      </c>
    </row>
    <row r="104" spans="1:4">
      <c r="A104" t="s">
        <v>49</v>
      </c>
      <c r="B104" t="s">
        <v>51</v>
      </c>
      <c r="C104">
        <v>5.3</v>
      </c>
      <c r="D104" s="12">
        <v>160</v>
      </c>
    </row>
    <row r="105" spans="1:4">
      <c r="A105" t="s">
        <v>50</v>
      </c>
      <c r="B105" t="s">
        <v>43</v>
      </c>
      <c r="C105">
        <v>4.3</v>
      </c>
      <c r="D105" s="12">
        <v>120</v>
      </c>
    </row>
    <row r="106" spans="1:4">
      <c r="A106" t="s">
        <v>50</v>
      </c>
      <c r="B106" t="s">
        <v>48</v>
      </c>
      <c r="C106">
        <v>26.1</v>
      </c>
      <c r="D106" s="12">
        <v>30</v>
      </c>
    </row>
    <row r="107" spans="1:4">
      <c r="A107" t="s">
        <v>51</v>
      </c>
      <c r="B107" t="s">
        <v>43</v>
      </c>
      <c r="C107">
        <v>56.2</v>
      </c>
      <c r="D107" s="12">
        <v>60</v>
      </c>
    </row>
    <row r="108" spans="1:4">
      <c r="A108" t="s">
        <v>51</v>
      </c>
      <c r="B108" t="s">
        <v>49</v>
      </c>
      <c r="C108">
        <v>5.3</v>
      </c>
      <c r="D108" s="12">
        <v>90</v>
      </c>
    </row>
    <row r="109" spans="1:4">
      <c r="A109" t="s">
        <v>52</v>
      </c>
      <c r="B109" t="s">
        <v>26</v>
      </c>
      <c r="C109">
        <v>120</v>
      </c>
      <c r="D109" s="12">
        <v>160</v>
      </c>
    </row>
    <row r="110" spans="1:4">
      <c r="A110" t="s">
        <v>52</v>
      </c>
      <c r="B110" t="s">
        <v>43</v>
      </c>
      <c r="C110">
        <v>103.5</v>
      </c>
      <c r="D110" s="12">
        <v>200</v>
      </c>
    </row>
    <row r="111" spans="1:4">
      <c r="A111" t="s">
        <v>52</v>
      </c>
      <c r="B111" t="s">
        <v>53</v>
      </c>
      <c r="C111">
        <v>1</v>
      </c>
      <c r="D111" s="12">
        <v>250</v>
      </c>
    </row>
    <row r="112" spans="1:4">
      <c r="A112" t="s">
        <v>52</v>
      </c>
      <c r="B112" t="s">
        <v>54</v>
      </c>
      <c r="C112">
        <v>75</v>
      </c>
      <c r="D112" s="12">
        <v>270</v>
      </c>
    </row>
    <row r="113" spans="1:4">
      <c r="A113" t="s">
        <v>52</v>
      </c>
      <c r="B113" t="s">
        <v>55</v>
      </c>
      <c r="C113">
        <v>68.8</v>
      </c>
      <c r="D113" s="12">
        <v>200</v>
      </c>
    </row>
    <row r="114" spans="1:4">
      <c r="A114" t="s">
        <v>53</v>
      </c>
      <c r="B114" t="s">
        <v>52</v>
      </c>
      <c r="C114">
        <v>1</v>
      </c>
      <c r="D114" s="12">
        <v>170</v>
      </c>
    </row>
    <row r="115" spans="1:4">
      <c r="A115" t="s">
        <v>53</v>
      </c>
      <c r="B115" t="s">
        <v>60</v>
      </c>
      <c r="C115">
        <v>4.3</v>
      </c>
      <c r="D115" s="12">
        <v>100</v>
      </c>
    </row>
    <row r="116" spans="1:4">
      <c r="A116" t="s">
        <v>53</v>
      </c>
      <c r="B116" t="s">
        <v>61</v>
      </c>
      <c r="C116">
        <v>56.2</v>
      </c>
      <c r="D116" s="12">
        <v>50</v>
      </c>
    </row>
    <row r="117" spans="1:4">
      <c r="A117" t="s">
        <v>53</v>
      </c>
      <c r="B117" t="s">
        <v>264</v>
      </c>
      <c r="C117">
        <v>305.60000000000002</v>
      </c>
      <c r="D117" s="12">
        <v>10</v>
      </c>
    </row>
    <row r="118" spans="1:4">
      <c r="A118" t="s">
        <v>53</v>
      </c>
      <c r="B118" t="s">
        <v>274</v>
      </c>
      <c r="C118">
        <v>299.2</v>
      </c>
      <c r="D118" s="12">
        <v>20</v>
      </c>
    </row>
    <row r="119" spans="1:4">
      <c r="A119" t="s">
        <v>54</v>
      </c>
      <c r="B119" t="s">
        <v>52</v>
      </c>
      <c r="C119">
        <v>75</v>
      </c>
      <c r="D119" s="12">
        <v>60</v>
      </c>
    </row>
    <row r="120" spans="1:4">
      <c r="A120" t="s">
        <v>54</v>
      </c>
      <c r="B120" t="s">
        <v>56</v>
      </c>
      <c r="C120">
        <v>25.6</v>
      </c>
      <c r="D120" s="12">
        <v>120</v>
      </c>
    </row>
    <row r="121" spans="1:4">
      <c r="A121" t="s">
        <v>55</v>
      </c>
      <c r="B121" t="s">
        <v>52</v>
      </c>
      <c r="C121">
        <v>68.8</v>
      </c>
      <c r="D121" s="12">
        <v>160</v>
      </c>
    </row>
    <row r="122" spans="1:4">
      <c r="A122" t="s">
        <v>55</v>
      </c>
      <c r="B122" t="s">
        <v>57</v>
      </c>
      <c r="C122">
        <v>51.3</v>
      </c>
    </row>
    <row r="123" spans="1:4">
      <c r="A123" t="s">
        <v>56</v>
      </c>
      <c r="B123" t="s">
        <v>54</v>
      </c>
      <c r="C123">
        <v>25.6</v>
      </c>
      <c r="D123" s="12">
        <v>220</v>
      </c>
    </row>
    <row r="124" spans="1:4">
      <c r="A124" t="s">
        <v>56</v>
      </c>
      <c r="B124" t="s">
        <v>58</v>
      </c>
      <c r="C124">
        <v>102.9</v>
      </c>
      <c r="D124" s="12">
        <v>330</v>
      </c>
    </row>
    <row r="125" spans="1:4">
      <c r="A125" t="s">
        <v>57</v>
      </c>
      <c r="B125" t="s">
        <v>55</v>
      </c>
      <c r="C125">
        <v>51.3</v>
      </c>
      <c r="D125" s="12">
        <v>80</v>
      </c>
    </row>
    <row r="126" spans="1:4">
      <c r="A126" t="s">
        <v>57</v>
      </c>
      <c r="B126" t="s">
        <v>59</v>
      </c>
      <c r="C126">
        <v>44.1</v>
      </c>
      <c r="D126" s="12">
        <v>120</v>
      </c>
    </row>
    <row r="127" spans="1:4">
      <c r="A127" t="s">
        <v>58</v>
      </c>
      <c r="B127" t="s">
        <v>56</v>
      </c>
      <c r="C127">
        <v>102.9</v>
      </c>
      <c r="D127" s="12">
        <v>180</v>
      </c>
    </row>
    <row r="128" spans="1:4">
      <c r="A128" t="s">
        <v>58</v>
      </c>
      <c r="B128" t="s">
        <v>60</v>
      </c>
      <c r="C128">
        <v>26.1</v>
      </c>
      <c r="D128" s="12">
        <v>230</v>
      </c>
    </row>
    <row r="129" spans="1:4">
      <c r="A129" t="s">
        <v>59</v>
      </c>
      <c r="B129" t="s">
        <v>57</v>
      </c>
      <c r="C129">
        <v>44.1</v>
      </c>
      <c r="D129" s="12">
        <v>190</v>
      </c>
    </row>
    <row r="130" spans="1:4">
      <c r="A130" t="s">
        <v>59</v>
      </c>
      <c r="B130" t="s">
        <v>61</v>
      </c>
      <c r="C130">
        <v>5.3</v>
      </c>
      <c r="D130" s="12">
        <v>100</v>
      </c>
    </row>
    <row r="131" spans="1:4">
      <c r="A131" t="s">
        <v>60</v>
      </c>
      <c r="B131" t="s">
        <v>53</v>
      </c>
      <c r="C131">
        <v>4.3</v>
      </c>
      <c r="D131" s="12">
        <v>300</v>
      </c>
    </row>
    <row r="132" spans="1:4">
      <c r="A132" t="s">
        <v>60</v>
      </c>
      <c r="B132" t="s">
        <v>58</v>
      </c>
      <c r="C132">
        <v>26.1</v>
      </c>
      <c r="D132" s="12">
        <v>80</v>
      </c>
    </row>
    <row r="133" spans="1:4">
      <c r="A133" t="s">
        <v>61</v>
      </c>
      <c r="B133" t="s">
        <v>53</v>
      </c>
      <c r="C133">
        <v>56.2</v>
      </c>
      <c r="D133" s="12">
        <v>50</v>
      </c>
    </row>
    <row r="134" spans="1:4">
      <c r="A134" t="s">
        <v>61</v>
      </c>
      <c r="B134" t="s">
        <v>59</v>
      </c>
      <c r="C134">
        <v>5.3</v>
      </c>
      <c r="D134" s="12">
        <v>30</v>
      </c>
    </row>
    <row r="135" spans="1:4">
      <c r="A135" t="s">
        <v>62</v>
      </c>
      <c r="B135" t="s">
        <v>43</v>
      </c>
      <c r="C135">
        <v>246.5</v>
      </c>
      <c r="D135" s="12">
        <v>10</v>
      </c>
    </row>
    <row r="136" spans="1:4">
      <c r="A136" t="s">
        <v>62</v>
      </c>
      <c r="B136" t="s">
        <v>63</v>
      </c>
      <c r="C136">
        <v>72.400000000000006</v>
      </c>
      <c r="D136" s="12">
        <v>170</v>
      </c>
    </row>
    <row r="137" spans="1:4">
      <c r="A137" t="s">
        <v>62</v>
      </c>
      <c r="B137" t="s">
        <v>64</v>
      </c>
      <c r="C137">
        <v>12.6</v>
      </c>
      <c r="D137" s="12">
        <v>310</v>
      </c>
    </row>
    <row r="138" spans="1:4">
      <c r="A138" t="s">
        <v>62</v>
      </c>
      <c r="B138" t="s">
        <v>65</v>
      </c>
      <c r="C138">
        <v>58.5</v>
      </c>
      <c r="D138" s="12">
        <v>150</v>
      </c>
    </row>
    <row r="139" spans="1:4">
      <c r="A139" t="s">
        <v>62</v>
      </c>
      <c r="B139" t="s">
        <v>77</v>
      </c>
      <c r="C139">
        <v>35.5</v>
      </c>
      <c r="D139" s="12">
        <v>100</v>
      </c>
    </row>
    <row r="140" spans="1:4">
      <c r="A140" t="s">
        <v>62</v>
      </c>
      <c r="B140" t="s">
        <v>78</v>
      </c>
      <c r="C140">
        <v>172.5</v>
      </c>
      <c r="D140" s="12">
        <v>70</v>
      </c>
    </row>
    <row r="141" spans="1:4">
      <c r="A141" t="s">
        <v>63</v>
      </c>
      <c r="B141" t="s">
        <v>62</v>
      </c>
      <c r="C141">
        <v>72.400000000000006</v>
      </c>
      <c r="D141" s="12">
        <v>30</v>
      </c>
    </row>
    <row r="142" spans="1:4">
      <c r="A142" t="s">
        <v>63</v>
      </c>
      <c r="B142" t="s">
        <v>66</v>
      </c>
      <c r="C142">
        <v>60.9</v>
      </c>
      <c r="D142" s="12">
        <v>80</v>
      </c>
    </row>
    <row r="143" spans="1:4">
      <c r="A143" t="s">
        <v>64</v>
      </c>
      <c r="B143" t="s">
        <v>62</v>
      </c>
      <c r="C143">
        <v>12.6</v>
      </c>
      <c r="D143" s="12">
        <v>210</v>
      </c>
    </row>
    <row r="144" spans="1:4">
      <c r="A144" t="s">
        <v>64</v>
      </c>
      <c r="B144" t="s">
        <v>67</v>
      </c>
      <c r="C144">
        <v>40.9</v>
      </c>
      <c r="D144" s="12">
        <v>350</v>
      </c>
    </row>
    <row r="145" spans="1:4">
      <c r="A145" t="s">
        <v>65</v>
      </c>
      <c r="B145" t="s">
        <v>62</v>
      </c>
      <c r="C145">
        <v>58.5</v>
      </c>
      <c r="D145" s="12">
        <v>440</v>
      </c>
    </row>
    <row r="146" spans="1:4">
      <c r="A146" t="s">
        <v>65</v>
      </c>
      <c r="B146" t="s">
        <v>68</v>
      </c>
      <c r="C146">
        <v>33.1</v>
      </c>
      <c r="D146" s="12">
        <v>100</v>
      </c>
    </row>
    <row r="147" spans="1:4">
      <c r="A147" t="s">
        <v>66</v>
      </c>
      <c r="B147" t="s">
        <v>63</v>
      </c>
      <c r="C147">
        <v>60.9</v>
      </c>
      <c r="D147" s="12">
        <v>70</v>
      </c>
    </row>
    <row r="148" spans="1:4">
      <c r="A148" t="s">
        <v>66</v>
      </c>
      <c r="B148" t="s">
        <v>69</v>
      </c>
      <c r="C148">
        <v>37.6</v>
      </c>
      <c r="D148" s="12">
        <v>50</v>
      </c>
    </row>
    <row r="149" spans="1:4">
      <c r="A149" t="s">
        <v>67</v>
      </c>
      <c r="B149" t="s">
        <v>64</v>
      </c>
      <c r="C149">
        <v>40.9</v>
      </c>
      <c r="D149" s="12">
        <v>10</v>
      </c>
    </row>
    <row r="150" spans="1:4">
      <c r="A150" t="s">
        <v>67</v>
      </c>
      <c r="B150" t="s">
        <v>70</v>
      </c>
      <c r="C150">
        <v>59.4</v>
      </c>
      <c r="D150" s="12">
        <v>20</v>
      </c>
    </row>
    <row r="151" spans="1:4">
      <c r="A151" t="s">
        <v>68</v>
      </c>
      <c r="B151" t="s">
        <v>65</v>
      </c>
      <c r="C151">
        <v>33.1</v>
      </c>
      <c r="D151" s="12">
        <v>180</v>
      </c>
    </row>
    <row r="152" spans="1:4">
      <c r="A152" t="s">
        <v>68</v>
      </c>
      <c r="B152" t="s">
        <v>71</v>
      </c>
      <c r="C152">
        <v>69.900000000000006</v>
      </c>
      <c r="D152" s="12">
        <v>270</v>
      </c>
    </row>
    <row r="153" spans="1:4">
      <c r="A153" t="s">
        <v>69</v>
      </c>
      <c r="B153" t="s">
        <v>66</v>
      </c>
      <c r="C153">
        <v>37.6</v>
      </c>
      <c r="D153" s="12">
        <v>50</v>
      </c>
    </row>
    <row r="154" spans="1:4">
      <c r="A154" t="s">
        <v>69</v>
      </c>
      <c r="B154" t="s">
        <v>72</v>
      </c>
      <c r="C154">
        <v>48.2</v>
      </c>
      <c r="D154" s="12">
        <v>60</v>
      </c>
    </row>
    <row r="155" spans="1:4">
      <c r="A155" t="s">
        <v>70</v>
      </c>
      <c r="B155" t="s">
        <v>67</v>
      </c>
      <c r="C155">
        <v>59.4</v>
      </c>
      <c r="D155" s="12">
        <v>50</v>
      </c>
    </row>
    <row r="156" spans="1:4">
      <c r="A156" t="s">
        <v>70</v>
      </c>
      <c r="B156" t="s">
        <v>77</v>
      </c>
      <c r="C156">
        <v>29.6</v>
      </c>
      <c r="D156" s="12">
        <v>40</v>
      </c>
    </row>
    <row r="157" spans="1:4">
      <c r="A157" t="s">
        <v>71</v>
      </c>
      <c r="B157" t="s">
        <v>68</v>
      </c>
      <c r="C157">
        <v>69.900000000000006</v>
      </c>
      <c r="D157" s="12">
        <v>10</v>
      </c>
    </row>
    <row r="158" spans="1:4">
      <c r="A158" t="s">
        <v>71</v>
      </c>
      <c r="B158" t="s">
        <v>73</v>
      </c>
      <c r="C158">
        <v>45.4</v>
      </c>
      <c r="D158" s="12">
        <v>40</v>
      </c>
    </row>
    <row r="159" spans="1:4">
      <c r="A159" t="s">
        <v>72</v>
      </c>
      <c r="B159" t="s">
        <v>69</v>
      </c>
      <c r="C159">
        <v>48.2</v>
      </c>
      <c r="D159" s="12">
        <v>190</v>
      </c>
    </row>
    <row r="160" spans="1:4">
      <c r="A160" t="s">
        <v>72</v>
      </c>
      <c r="B160" t="s">
        <v>74</v>
      </c>
      <c r="C160">
        <v>56.2</v>
      </c>
      <c r="D160" s="12">
        <v>320</v>
      </c>
    </row>
    <row r="161" spans="1:4">
      <c r="A161" t="s">
        <v>73</v>
      </c>
      <c r="B161" t="s">
        <v>71</v>
      </c>
      <c r="C161">
        <v>45.4</v>
      </c>
      <c r="D161" s="12">
        <v>420</v>
      </c>
    </row>
    <row r="162" spans="1:4">
      <c r="A162" t="s">
        <v>73</v>
      </c>
      <c r="B162" t="s">
        <v>75</v>
      </c>
      <c r="C162">
        <v>34.799999999999997</v>
      </c>
      <c r="D162" s="12">
        <v>220</v>
      </c>
    </row>
    <row r="163" spans="1:4">
      <c r="A163" t="s">
        <v>74</v>
      </c>
      <c r="B163" t="s">
        <v>72</v>
      </c>
      <c r="C163">
        <v>56.2</v>
      </c>
      <c r="D163" s="12">
        <v>190</v>
      </c>
    </row>
    <row r="164" spans="1:4">
      <c r="A164" t="s">
        <v>74</v>
      </c>
      <c r="B164" t="s">
        <v>76</v>
      </c>
      <c r="C164">
        <v>24.7</v>
      </c>
      <c r="D164" s="12">
        <v>160</v>
      </c>
    </row>
    <row r="165" spans="1:4">
      <c r="A165" t="s">
        <v>75</v>
      </c>
      <c r="B165" t="s">
        <v>73</v>
      </c>
      <c r="C165">
        <v>34.799999999999997</v>
      </c>
      <c r="D165" s="12">
        <v>120</v>
      </c>
    </row>
    <row r="166" spans="1:4">
      <c r="A166" t="s">
        <v>75</v>
      </c>
      <c r="B166" t="s">
        <v>77</v>
      </c>
      <c r="C166">
        <v>35.700000000000003</v>
      </c>
      <c r="D166" s="12">
        <v>90</v>
      </c>
    </row>
    <row r="167" spans="1:4">
      <c r="A167" t="s">
        <v>76</v>
      </c>
      <c r="B167" t="s">
        <v>74</v>
      </c>
      <c r="C167">
        <v>24.7</v>
      </c>
      <c r="D167" s="12">
        <v>10</v>
      </c>
    </row>
    <row r="168" spans="1:4">
      <c r="A168" t="s">
        <v>76</v>
      </c>
      <c r="B168" t="s">
        <v>77</v>
      </c>
      <c r="C168">
        <v>48.3</v>
      </c>
      <c r="D168" s="12">
        <v>100</v>
      </c>
    </row>
    <row r="169" spans="1:4">
      <c r="A169" t="s">
        <v>77</v>
      </c>
      <c r="B169" t="s">
        <v>62</v>
      </c>
      <c r="C169">
        <v>35.5</v>
      </c>
      <c r="D169" s="12">
        <v>140</v>
      </c>
    </row>
    <row r="170" spans="1:4">
      <c r="A170" t="s">
        <v>77</v>
      </c>
      <c r="B170" t="s">
        <v>70</v>
      </c>
      <c r="C170">
        <v>29.6</v>
      </c>
      <c r="D170" s="12">
        <v>310</v>
      </c>
    </row>
    <row r="171" spans="1:4">
      <c r="A171" t="s">
        <v>77</v>
      </c>
      <c r="B171" t="s">
        <v>75</v>
      </c>
      <c r="C171">
        <v>35.700000000000003</v>
      </c>
      <c r="D171" s="12">
        <v>450</v>
      </c>
    </row>
    <row r="172" spans="1:4">
      <c r="A172" t="s">
        <v>77</v>
      </c>
      <c r="B172" t="s">
        <v>76</v>
      </c>
      <c r="C172">
        <v>48.3</v>
      </c>
      <c r="D172" s="12">
        <v>610</v>
      </c>
    </row>
    <row r="173" spans="1:4">
      <c r="A173" t="s">
        <v>77</v>
      </c>
      <c r="B173" t="s">
        <v>79</v>
      </c>
      <c r="C173">
        <v>216.9</v>
      </c>
      <c r="D173" s="12">
        <v>150</v>
      </c>
    </row>
    <row r="174" spans="1:4">
      <c r="A174" t="s">
        <v>77</v>
      </c>
      <c r="B174" t="s">
        <v>265</v>
      </c>
      <c r="C174">
        <v>133.1</v>
      </c>
      <c r="D174" s="12">
        <v>120</v>
      </c>
    </row>
    <row r="175" spans="1:4">
      <c r="A175" t="s">
        <v>78</v>
      </c>
      <c r="B175" t="s">
        <v>62</v>
      </c>
      <c r="C175">
        <v>172.5</v>
      </c>
      <c r="D175" s="12">
        <v>90</v>
      </c>
    </row>
    <row r="176" spans="1:4">
      <c r="A176" t="s">
        <v>78</v>
      </c>
      <c r="B176" t="s">
        <v>79</v>
      </c>
      <c r="C176">
        <v>5</v>
      </c>
      <c r="D176" s="12">
        <v>60</v>
      </c>
    </row>
    <row r="177" spans="1:4">
      <c r="A177" t="s">
        <v>78</v>
      </c>
      <c r="B177" t="s">
        <v>80</v>
      </c>
      <c r="C177">
        <v>75</v>
      </c>
      <c r="D177" s="12">
        <v>30</v>
      </c>
    </row>
    <row r="178" spans="1:4">
      <c r="A178" t="s">
        <v>78</v>
      </c>
      <c r="B178" t="s">
        <v>81</v>
      </c>
      <c r="C178">
        <v>68.8</v>
      </c>
      <c r="D178" s="12">
        <v>10</v>
      </c>
    </row>
    <row r="179" spans="1:4">
      <c r="A179" t="s">
        <v>78</v>
      </c>
      <c r="B179" t="s">
        <v>88</v>
      </c>
      <c r="C179">
        <v>103.5</v>
      </c>
      <c r="D179" s="12">
        <v>60</v>
      </c>
    </row>
    <row r="180" spans="1:4">
      <c r="A180" t="s">
        <v>79</v>
      </c>
      <c r="B180" t="s">
        <v>77</v>
      </c>
      <c r="C180">
        <v>216.9</v>
      </c>
      <c r="D180" s="12">
        <v>130</v>
      </c>
    </row>
    <row r="181" spans="1:4">
      <c r="A181" t="s">
        <v>79</v>
      </c>
      <c r="B181" t="s">
        <v>78</v>
      </c>
      <c r="C181">
        <v>5</v>
      </c>
      <c r="D181" s="12">
        <v>160</v>
      </c>
    </row>
    <row r="182" spans="1:4">
      <c r="A182" t="s">
        <v>79</v>
      </c>
      <c r="B182" t="s">
        <v>86</v>
      </c>
      <c r="C182">
        <v>4.3</v>
      </c>
      <c r="D182" s="12">
        <v>230</v>
      </c>
    </row>
    <row r="183" spans="1:4">
      <c r="A183" t="s">
        <v>79</v>
      </c>
      <c r="B183" t="s">
        <v>87</v>
      </c>
      <c r="C183">
        <v>56.2</v>
      </c>
      <c r="D183" s="12">
        <v>30</v>
      </c>
    </row>
    <row r="184" spans="1:4">
      <c r="A184" t="s">
        <v>79</v>
      </c>
      <c r="B184" t="s">
        <v>284</v>
      </c>
      <c r="C184">
        <v>216.9</v>
      </c>
      <c r="D184" s="12">
        <v>330</v>
      </c>
    </row>
    <row r="185" spans="1:4">
      <c r="A185" t="s">
        <v>80</v>
      </c>
      <c r="B185" t="s">
        <v>78</v>
      </c>
      <c r="C185">
        <v>75</v>
      </c>
      <c r="D185" s="12">
        <v>50</v>
      </c>
    </row>
    <row r="186" spans="1:4">
      <c r="A186" t="s">
        <v>80</v>
      </c>
      <c r="B186" t="s">
        <v>82</v>
      </c>
      <c r="C186">
        <v>25.6</v>
      </c>
      <c r="D186" s="12">
        <v>170</v>
      </c>
    </row>
    <row r="187" spans="1:4">
      <c r="A187" t="s">
        <v>81</v>
      </c>
      <c r="B187" t="s">
        <v>78</v>
      </c>
      <c r="C187">
        <v>68.8</v>
      </c>
      <c r="D187" s="12">
        <v>140</v>
      </c>
    </row>
    <row r="188" spans="1:4">
      <c r="A188" t="s">
        <v>81</v>
      </c>
      <c r="B188" t="s">
        <v>83</v>
      </c>
      <c r="C188">
        <v>51.3</v>
      </c>
      <c r="D188" s="12">
        <v>250</v>
      </c>
    </row>
    <row r="189" spans="1:4">
      <c r="A189" t="s">
        <v>82</v>
      </c>
      <c r="B189" t="s">
        <v>80</v>
      </c>
      <c r="C189">
        <v>25.6</v>
      </c>
      <c r="D189" s="12">
        <v>40</v>
      </c>
    </row>
    <row r="190" spans="1:4">
      <c r="A190" t="s">
        <v>82</v>
      </c>
      <c r="B190" t="s">
        <v>84</v>
      </c>
      <c r="C190">
        <v>102.9</v>
      </c>
      <c r="D190" s="12">
        <v>160</v>
      </c>
    </row>
    <row r="191" spans="1:4">
      <c r="A191" t="s">
        <v>83</v>
      </c>
      <c r="B191" t="s">
        <v>81</v>
      </c>
      <c r="C191">
        <v>51.3</v>
      </c>
      <c r="D191" s="12">
        <v>350</v>
      </c>
    </row>
    <row r="192" spans="1:4">
      <c r="A192" t="s">
        <v>83</v>
      </c>
      <c r="B192" t="s">
        <v>85</v>
      </c>
      <c r="C192">
        <v>44.1</v>
      </c>
      <c r="D192" s="12">
        <v>390</v>
      </c>
    </row>
    <row r="193" spans="1:4">
      <c r="A193" t="s">
        <v>84</v>
      </c>
      <c r="B193" t="s">
        <v>82</v>
      </c>
      <c r="C193">
        <v>102.9</v>
      </c>
      <c r="D193" s="12">
        <v>280</v>
      </c>
    </row>
    <row r="194" spans="1:4">
      <c r="A194" t="s">
        <v>84</v>
      </c>
      <c r="B194" t="s">
        <v>86</v>
      </c>
      <c r="C194">
        <v>26.1</v>
      </c>
      <c r="D194" s="12">
        <v>140</v>
      </c>
    </row>
    <row r="195" spans="1:4">
      <c r="A195" t="s">
        <v>85</v>
      </c>
      <c r="B195" t="s">
        <v>87</v>
      </c>
      <c r="C195">
        <v>5.3</v>
      </c>
      <c r="D195" s="12">
        <v>10</v>
      </c>
    </row>
    <row r="196" spans="1:4">
      <c r="A196" t="s">
        <v>86</v>
      </c>
      <c r="B196" t="s">
        <v>79</v>
      </c>
      <c r="C196">
        <v>4.3</v>
      </c>
      <c r="D196" s="12">
        <v>50</v>
      </c>
    </row>
    <row r="197" spans="1:4">
      <c r="A197" t="s">
        <v>86</v>
      </c>
      <c r="B197" t="s">
        <v>84</v>
      </c>
      <c r="C197">
        <v>26.1</v>
      </c>
      <c r="D197" s="12">
        <v>90</v>
      </c>
    </row>
    <row r="198" spans="1:4">
      <c r="A198" t="s">
        <v>87</v>
      </c>
      <c r="B198" t="s">
        <v>79</v>
      </c>
      <c r="C198">
        <v>56.2</v>
      </c>
      <c r="D198" s="12">
        <v>950</v>
      </c>
    </row>
    <row r="199" spans="1:4">
      <c r="A199" t="s">
        <v>87</v>
      </c>
      <c r="B199" t="s">
        <v>85</v>
      </c>
      <c r="C199">
        <v>5.3</v>
      </c>
      <c r="D199" s="12">
        <v>670</v>
      </c>
    </row>
    <row r="200" spans="1:4">
      <c r="A200" t="s">
        <v>88</v>
      </c>
      <c r="B200" t="s">
        <v>78</v>
      </c>
      <c r="C200">
        <v>103.5</v>
      </c>
      <c r="D200" s="12">
        <v>560</v>
      </c>
    </row>
    <row r="201" spans="1:4">
      <c r="A201" t="s">
        <v>88</v>
      </c>
      <c r="B201" t="s">
        <v>89</v>
      </c>
      <c r="C201">
        <v>3</v>
      </c>
      <c r="D201" s="12">
        <v>320</v>
      </c>
    </row>
    <row r="202" spans="1:4">
      <c r="A202" t="s">
        <v>88</v>
      </c>
      <c r="B202" t="s">
        <v>90</v>
      </c>
      <c r="C202">
        <v>72.400000000000006</v>
      </c>
      <c r="D202" s="12">
        <v>40</v>
      </c>
    </row>
    <row r="203" spans="1:4">
      <c r="A203" t="s">
        <v>88</v>
      </c>
      <c r="B203" t="s">
        <v>91</v>
      </c>
      <c r="C203">
        <v>12.6</v>
      </c>
      <c r="D203" s="12">
        <v>60</v>
      </c>
    </row>
    <row r="204" spans="1:4">
      <c r="A204" t="s">
        <v>88</v>
      </c>
      <c r="B204" t="s">
        <v>92</v>
      </c>
      <c r="C204">
        <v>58.5</v>
      </c>
      <c r="D204" s="12">
        <v>100</v>
      </c>
    </row>
    <row r="205" spans="1:4">
      <c r="A205" t="s">
        <v>88</v>
      </c>
      <c r="B205" t="s">
        <v>120</v>
      </c>
      <c r="C205">
        <v>88.8</v>
      </c>
      <c r="D205" s="12">
        <v>130</v>
      </c>
    </row>
    <row r="206" spans="1:4">
      <c r="A206" t="s">
        <v>89</v>
      </c>
      <c r="B206" t="s">
        <v>88</v>
      </c>
      <c r="C206">
        <v>3</v>
      </c>
      <c r="D206" s="12">
        <v>330</v>
      </c>
    </row>
    <row r="207" spans="1:4">
      <c r="A207" t="s">
        <v>89</v>
      </c>
      <c r="B207" t="s">
        <v>97</v>
      </c>
      <c r="C207">
        <v>29.6</v>
      </c>
      <c r="D207" s="12">
        <v>260</v>
      </c>
    </row>
    <row r="208" spans="1:4">
      <c r="A208" t="s">
        <v>89</v>
      </c>
      <c r="B208" t="s">
        <v>102</v>
      </c>
      <c r="C208">
        <v>35.700000000000003</v>
      </c>
      <c r="D208" s="12">
        <v>160</v>
      </c>
    </row>
    <row r="209" spans="1:4">
      <c r="A209" t="s">
        <v>89</v>
      </c>
      <c r="B209" t="s">
        <v>103</v>
      </c>
      <c r="C209">
        <v>48.3</v>
      </c>
      <c r="D209" s="12">
        <v>20</v>
      </c>
    </row>
    <row r="210" spans="1:4">
      <c r="A210" t="s">
        <v>89</v>
      </c>
      <c r="B210" t="s">
        <v>104</v>
      </c>
      <c r="C210">
        <v>128.19999999999999</v>
      </c>
      <c r="D210" s="12">
        <v>40</v>
      </c>
    </row>
    <row r="211" spans="1:4">
      <c r="A211" t="s">
        <v>89</v>
      </c>
      <c r="B211" t="s">
        <v>121</v>
      </c>
      <c r="C211">
        <v>88.8</v>
      </c>
      <c r="D211" s="12">
        <v>60</v>
      </c>
    </row>
    <row r="212" spans="1:4">
      <c r="A212" t="s">
        <v>90</v>
      </c>
      <c r="B212" t="s">
        <v>88</v>
      </c>
      <c r="C212">
        <v>72.400000000000006</v>
      </c>
      <c r="D212" s="12">
        <v>100</v>
      </c>
    </row>
    <row r="213" spans="1:4">
      <c r="A213" t="s">
        <v>90</v>
      </c>
      <c r="B213" t="s">
        <v>93</v>
      </c>
      <c r="C213">
        <v>60.9</v>
      </c>
      <c r="D213" s="12">
        <v>300</v>
      </c>
    </row>
    <row r="214" spans="1:4">
      <c r="A214" t="s">
        <v>91</v>
      </c>
      <c r="B214" t="s">
        <v>88</v>
      </c>
      <c r="C214">
        <v>12.6</v>
      </c>
      <c r="D214" s="12">
        <v>280</v>
      </c>
    </row>
    <row r="215" spans="1:4">
      <c r="A215" t="s">
        <v>91</v>
      </c>
      <c r="B215" t="s">
        <v>94</v>
      </c>
      <c r="C215">
        <v>40.9</v>
      </c>
      <c r="D215" s="12">
        <v>210</v>
      </c>
    </row>
    <row r="216" spans="1:4">
      <c r="A216" t="s">
        <v>92</v>
      </c>
      <c r="B216" t="s">
        <v>88</v>
      </c>
      <c r="C216">
        <v>58.5</v>
      </c>
      <c r="D216" s="12">
        <v>170</v>
      </c>
    </row>
    <row r="217" spans="1:4">
      <c r="A217" t="s">
        <v>92</v>
      </c>
      <c r="B217" t="s">
        <v>95</v>
      </c>
      <c r="C217">
        <v>33.1</v>
      </c>
      <c r="D217" s="12">
        <v>10</v>
      </c>
    </row>
    <row r="218" spans="1:4">
      <c r="A218" t="s">
        <v>93</v>
      </c>
      <c r="B218" t="s">
        <v>90</v>
      </c>
      <c r="C218">
        <v>60.9</v>
      </c>
      <c r="D218" s="12">
        <v>40</v>
      </c>
    </row>
    <row r="219" spans="1:4">
      <c r="A219" t="s">
        <v>93</v>
      </c>
      <c r="B219" t="s">
        <v>96</v>
      </c>
      <c r="C219">
        <v>37.6</v>
      </c>
      <c r="D219" s="12">
        <v>60</v>
      </c>
    </row>
    <row r="220" spans="1:4">
      <c r="A220" t="s">
        <v>94</v>
      </c>
      <c r="B220" t="s">
        <v>91</v>
      </c>
      <c r="C220">
        <v>40.9</v>
      </c>
      <c r="D220" s="12">
        <v>100</v>
      </c>
    </row>
    <row r="221" spans="1:4">
      <c r="A221" t="s">
        <v>94</v>
      </c>
      <c r="B221" t="s">
        <v>97</v>
      </c>
      <c r="C221">
        <v>59.4</v>
      </c>
      <c r="D221" s="12">
        <v>130</v>
      </c>
    </row>
    <row r="222" spans="1:4">
      <c r="A222" t="s">
        <v>95</v>
      </c>
      <c r="B222" t="s">
        <v>92</v>
      </c>
      <c r="C222">
        <v>33.1</v>
      </c>
      <c r="D222" s="12">
        <v>520</v>
      </c>
    </row>
    <row r="223" spans="1:4">
      <c r="A223" t="s">
        <v>95</v>
      </c>
      <c r="B223" t="s">
        <v>98</v>
      </c>
      <c r="C223">
        <v>69.900000000000006</v>
      </c>
      <c r="D223" s="12">
        <v>430</v>
      </c>
    </row>
    <row r="224" spans="1:4">
      <c r="A224" t="s">
        <v>96</v>
      </c>
      <c r="B224" t="s">
        <v>93</v>
      </c>
      <c r="C224">
        <v>37.6</v>
      </c>
      <c r="D224" s="12">
        <v>300</v>
      </c>
    </row>
    <row r="225" spans="1:4">
      <c r="A225" t="s">
        <v>96</v>
      </c>
      <c r="B225" t="s">
        <v>99</v>
      </c>
      <c r="C225">
        <v>48.2</v>
      </c>
      <c r="D225" s="12">
        <v>160</v>
      </c>
    </row>
    <row r="226" spans="1:4">
      <c r="A226" t="s">
        <v>97</v>
      </c>
      <c r="B226" t="s">
        <v>89</v>
      </c>
      <c r="C226">
        <v>29.6</v>
      </c>
      <c r="D226" s="12">
        <v>120</v>
      </c>
    </row>
    <row r="227" spans="1:4">
      <c r="A227" t="s">
        <v>97</v>
      </c>
      <c r="B227" t="s">
        <v>94</v>
      </c>
      <c r="C227">
        <v>59.4</v>
      </c>
      <c r="D227" s="12">
        <v>30</v>
      </c>
    </row>
    <row r="228" spans="1:4">
      <c r="A228" t="s">
        <v>98</v>
      </c>
      <c r="B228" t="s">
        <v>95</v>
      </c>
      <c r="C228">
        <v>69.900000000000006</v>
      </c>
      <c r="D228" s="12">
        <v>60</v>
      </c>
    </row>
    <row r="229" spans="1:4">
      <c r="A229" t="s">
        <v>98</v>
      </c>
      <c r="B229" t="s">
        <v>100</v>
      </c>
      <c r="C229">
        <v>45.4</v>
      </c>
      <c r="D229" s="12">
        <v>90</v>
      </c>
    </row>
    <row r="230" spans="1:4">
      <c r="A230" t="s">
        <v>99</v>
      </c>
      <c r="B230" t="s">
        <v>96</v>
      </c>
      <c r="C230">
        <v>48.2</v>
      </c>
      <c r="D230" s="12">
        <v>160</v>
      </c>
    </row>
    <row r="231" spans="1:4">
      <c r="A231" t="s">
        <v>99</v>
      </c>
      <c r="B231" t="s">
        <v>101</v>
      </c>
      <c r="C231">
        <v>56.2</v>
      </c>
      <c r="D231" s="12">
        <v>200</v>
      </c>
    </row>
    <row r="232" spans="1:4">
      <c r="A232" t="s">
        <v>100</v>
      </c>
      <c r="B232" t="s">
        <v>98</v>
      </c>
      <c r="C232">
        <v>45.4</v>
      </c>
      <c r="D232" s="12">
        <v>250</v>
      </c>
    </row>
    <row r="233" spans="1:4">
      <c r="A233" t="s">
        <v>100</v>
      </c>
      <c r="B233" t="s">
        <v>102</v>
      </c>
      <c r="C233">
        <v>34.799999999999997</v>
      </c>
      <c r="D233" s="12">
        <v>270</v>
      </c>
    </row>
    <row r="234" spans="1:4">
      <c r="A234" t="s">
        <v>101</v>
      </c>
      <c r="B234" t="s">
        <v>99</v>
      </c>
      <c r="C234">
        <v>56.2</v>
      </c>
      <c r="D234" s="12">
        <v>200</v>
      </c>
    </row>
    <row r="235" spans="1:4">
      <c r="A235" t="s">
        <v>101</v>
      </c>
      <c r="B235" t="s">
        <v>103</v>
      </c>
      <c r="C235">
        <v>24.7</v>
      </c>
      <c r="D235" s="12">
        <v>170</v>
      </c>
    </row>
    <row r="236" spans="1:4">
      <c r="A236" t="s">
        <v>102</v>
      </c>
      <c r="B236" t="s">
        <v>89</v>
      </c>
      <c r="C236">
        <v>35.700000000000003</v>
      </c>
      <c r="D236" s="12">
        <v>100</v>
      </c>
    </row>
    <row r="237" spans="1:4">
      <c r="A237" t="s">
        <v>102</v>
      </c>
      <c r="B237" t="s">
        <v>100</v>
      </c>
      <c r="C237">
        <v>34.799999999999997</v>
      </c>
      <c r="D237" s="12">
        <v>50</v>
      </c>
    </row>
    <row r="238" spans="1:4">
      <c r="A238" t="s">
        <v>103</v>
      </c>
      <c r="B238" t="s">
        <v>89</v>
      </c>
      <c r="C238">
        <v>48.3</v>
      </c>
      <c r="D238" s="12">
        <v>10</v>
      </c>
    </row>
    <row r="239" spans="1:4">
      <c r="A239" t="s">
        <v>103</v>
      </c>
      <c r="B239" t="s">
        <v>101</v>
      </c>
      <c r="C239">
        <v>24.7</v>
      </c>
      <c r="D239" s="12">
        <v>20</v>
      </c>
    </row>
    <row r="240" spans="1:4">
      <c r="A240" t="s">
        <v>104</v>
      </c>
      <c r="B240" t="s">
        <v>89</v>
      </c>
      <c r="C240">
        <v>128.19999999999999</v>
      </c>
      <c r="D240" s="12">
        <v>60</v>
      </c>
    </row>
    <row r="241" spans="1:4">
      <c r="A241" t="s">
        <v>104</v>
      </c>
      <c r="B241" t="s">
        <v>105</v>
      </c>
      <c r="C241">
        <v>6</v>
      </c>
      <c r="D241" s="12">
        <v>120</v>
      </c>
    </row>
    <row r="242" spans="1:4">
      <c r="A242" t="s">
        <v>104</v>
      </c>
      <c r="B242" t="s">
        <v>106</v>
      </c>
      <c r="C242">
        <v>72.400000000000006</v>
      </c>
      <c r="D242" s="12">
        <v>160</v>
      </c>
    </row>
    <row r="243" spans="1:4">
      <c r="A243" t="s">
        <v>104</v>
      </c>
      <c r="B243" t="s">
        <v>107</v>
      </c>
      <c r="C243">
        <v>12.6</v>
      </c>
      <c r="D243" s="12">
        <v>220</v>
      </c>
    </row>
    <row r="244" spans="1:4">
      <c r="A244" t="s">
        <v>104</v>
      </c>
      <c r="B244" t="s">
        <v>108</v>
      </c>
      <c r="C244">
        <v>58.5</v>
      </c>
      <c r="D244" s="12">
        <v>330</v>
      </c>
    </row>
    <row r="245" spans="1:4">
      <c r="A245" t="s">
        <v>104</v>
      </c>
      <c r="B245" t="s">
        <v>121</v>
      </c>
      <c r="C245">
        <v>157.19999999999999</v>
      </c>
      <c r="D245" s="12">
        <v>80</v>
      </c>
    </row>
    <row r="246" spans="1:4">
      <c r="A246" t="s">
        <v>105</v>
      </c>
      <c r="B246" t="s">
        <v>104</v>
      </c>
      <c r="C246">
        <v>6</v>
      </c>
      <c r="D246" s="12">
        <v>120</v>
      </c>
    </row>
    <row r="247" spans="1:4">
      <c r="A247" t="s">
        <v>105</v>
      </c>
      <c r="B247" t="s">
        <v>113</v>
      </c>
      <c r="C247">
        <v>29.6</v>
      </c>
      <c r="D247" s="12">
        <v>180</v>
      </c>
    </row>
    <row r="248" spans="1:4">
      <c r="A248" t="s">
        <v>105</v>
      </c>
      <c r="B248" t="s">
        <v>118</v>
      </c>
      <c r="C248">
        <v>35.700000000000003</v>
      </c>
      <c r="D248" s="12">
        <v>230</v>
      </c>
    </row>
    <row r="249" spans="1:4">
      <c r="A249" t="s">
        <v>105</v>
      </c>
      <c r="B249" t="s">
        <v>119</v>
      </c>
      <c r="C249">
        <v>48.3</v>
      </c>
      <c r="D249" s="12">
        <v>190</v>
      </c>
    </row>
    <row r="250" spans="1:4">
      <c r="A250" t="s">
        <v>105</v>
      </c>
      <c r="B250" t="s">
        <v>130</v>
      </c>
      <c r="C250">
        <v>121.7</v>
      </c>
      <c r="D250" s="12">
        <v>100</v>
      </c>
    </row>
    <row r="251" spans="1:4">
      <c r="A251" t="s">
        <v>105</v>
      </c>
      <c r="B251" t="s">
        <v>131</v>
      </c>
      <c r="C251">
        <v>106.5</v>
      </c>
      <c r="D251" s="12">
        <v>300</v>
      </c>
    </row>
    <row r="252" spans="1:4">
      <c r="A252" t="s">
        <v>106</v>
      </c>
      <c r="B252" t="s">
        <v>104</v>
      </c>
      <c r="C252">
        <v>72.400000000000006</v>
      </c>
      <c r="D252" s="12">
        <v>80</v>
      </c>
    </row>
    <row r="253" spans="1:4">
      <c r="A253" t="s">
        <v>106</v>
      </c>
      <c r="B253" t="s">
        <v>109</v>
      </c>
      <c r="C253">
        <v>60.9</v>
      </c>
      <c r="D253" s="12">
        <v>50</v>
      </c>
    </row>
    <row r="254" spans="1:4">
      <c r="A254" t="s">
        <v>107</v>
      </c>
      <c r="B254" t="s">
        <v>104</v>
      </c>
      <c r="C254">
        <v>12.6</v>
      </c>
      <c r="D254" s="12">
        <v>30</v>
      </c>
    </row>
    <row r="255" spans="1:4">
      <c r="A255" t="s">
        <v>107</v>
      </c>
      <c r="B255" t="s">
        <v>110</v>
      </c>
      <c r="C255">
        <v>40.9</v>
      </c>
      <c r="D255" s="12">
        <v>10</v>
      </c>
    </row>
    <row r="256" spans="1:4">
      <c r="A256" t="s">
        <v>108</v>
      </c>
      <c r="B256" t="s">
        <v>104</v>
      </c>
      <c r="C256">
        <v>58.5</v>
      </c>
      <c r="D256" s="12">
        <v>170</v>
      </c>
    </row>
    <row r="257" spans="1:4">
      <c r="A257" t="s">
        <v>108</v>
      </c>
      <c r="B257" t="s">
        <v>111</v>
      </c>
      <c r="C257">
        <v>33.1</v>
      </c>
      <c r="D257" s="12">
        <v>310</v>
      </c>
    </row>
    <row r="258" spans="1:4">
      <c r="A258" t="s">
        <v>109</v>
      </c>
      <c r="B258" t="s">
        <v>106</v>
      </c>
      <c r="C258">
        <v>60.9</v>
      </c>
      <c r="D258" s="12">
        <v>150</v>
      </c>
    </row>
    <row r="259" spans="1:4">
      <c r="A259" t="s">
        <v>109</v>
      </c>
      <c r="B259" t="s">
        <v>112</v>
      </c>
      <c r="C259">
        <v>37.6</v>
      </c>
      <c r="D259" s="12">
        <v>100</v>
      </c>
    </row>
    <row r="260" spans="1:4">
      <c r="A260" t="s">
        <v>110</v>
      </c>
      <c r="B260" t="s">
        <v>107</v>
      </c>
      <c r="C260">
        <v>40.9</v>
      </c>
      <c r="D260" s="12">
        <v>70</v>
      </c>
    </row>
    <row r="261" spans="1:4">
      <c r="A261" t="s">
        <v>110</v>
      </c>
      <c r="B261" t="s">
        <v>113</v>
      </c>
      <c r="C261">
        <v>59.4</v>
      </c>
      <c r="D261" s="12">
        <v>30</v>
      </c>
    </row>
    <row r="262" spans="1:4">
      <c r="A262" t="s">
        <v>111</v>
      </c>
      <c r="B262" t="s">
        <v>108</v>
      </c>
      <c r="C262">
        <v>33.1</v>
      </c>
      <c r="D262" s="12">
        <v>80</v>
      </c>
    </row>
    <row r="263" spans="1:4">
      <c r="A263" t="s">
        <v>111</v>
      </c>
      <c r="B263" t="s">
        <v>114</v>
      </c>
      <c r="C263">
        <v>69.900000000000006</v>
      </c>
      <c r="D263" s="12">
        <v>210</v>
      </c>
    </row>
    <row r="264" spans="1:4">
      <c r="A264" t="s">
        <v>112</v>
      </c>
      <c r="B264" t="s">
        <v>109</v>
      </c>
      <c r="C264">
        <v>37.6</v>
      </c>
      <c r="D264" s="12">
        <v>350</v>
      </c>
    </row>
    <row r="265" spans="1:4">
      <c r="A265" t="s">
        <v>112</v>
      </c>
      <c r="B265" t="s">
        <v>115</v>
      </c>
      <c r="C265">
        <v>48.2</v>
      </c>
      <c r="D265" s="12">
        <v>440</v>
      </c>
    </row>
    <row r="266" spans="1:4">
      <c r="A266" t="s">
        <v>113</v>
      </c>
      <c r="B266" t="s">
        <v>105</v>
      </c>
      <c r="C266">
        <v>29.6</v>
      </c>
      <c r="D266" s="12">
        <v>100</v>
      </c>
    </row>
    <row r="267" spans="1:4">
      <c r="A267" t="s">
        <v>113</v>
      </c>
      <c r="B267" t="s">
        <v>110</v>
      </c>
      <c r="C267">
        <v>59.4</v>
      </c>
      <c r="D267" s="12">
        <v>70</v>
      </c>
    </row>
    <row r="268" spans="1:4">
      <c r="A268" t="s">
        <v>114</v>
      </c>
      <c r="B268" t="s">
        <v>111</v>
      </c>
      <c r="C268">
        <v>69.900000000000006</v>
      </c>
      <c r="D268" s="12">
        <v>50</v>
      </c>
    </row>
    <row r="269" spans="1:4">
      <c r="A269" t="s">
        <v>114</v>
      </c>
      <c r="B269" t="s">
        <v>116</v>
      </c>
      <c r="C269">
        <v>45.4</v>
      </c>
      <c r="D269" s="12">
        <v>10</v>
      </c>
    </row>
    <row r="270" spans="1:4">
      <c r="A270" t="s">
        <v>115</v>
      </c>
      <c r="B270" t="s">
        <v>112</v>
      </c>
      <c r="C270">
        <v>48.2</v>
      </c>
      <c r="D270" s="12">
        <v>20</v>
      </c>
    </row>
    <row r="271" spans="1:4">
      <c r="A271" t="s">
        <v>115</v>
      </c>
      <c r="B271" t="s">
        <v>117</v>
      </c>
      <c r="C271">
        <v>56.2</v>
      </c>
      <c r="D271" s="12">
        <v>180</v>
      </c>
    </row>
    <row r="272" spans="1:4">
      <c r="A272" t="s">
        <v>116</v>
      </c>
      <c r="B272" t="s">
        <v>114</v>
      </c>
      <c r="C272">
        <v>45.4</v>
      </c>
      <c r="D272" s="12">
        <v>270</v>
      </c>
    </row>
    <row r="273" spans="1:4">
      <c r="A273" t="s">
        <v>116</v>
      </c>
      <c r="B273" t="s">
        <v>118</v>
      </c>
      <c r="C273">
        <v>34.799999999999997</v>
      </c>
      <c r="D273" s="12">
        <v>50</v>
      </c>
    </row>
    <row r="274" spans="1:4">
      <c r="A274" t="s">
        <v>117</v>
      </c>
      <c r="B274" t="s">
        <v>115</v>
      </c>
      <c r="C274">
        <v>56.2</v>
      </c>
      <c r="D274" s="12">
        <v>60</v>
      </c>
    </row>
    <row r="275" spans="1:4">
      <c r="A275" t="s">
        <v>117</v>
      </c>
      <c r="B275" t="s">
        <v>119</v>
      </c>
      <c r="C275">
        <v>24.7</v>
      </c>
      <c r="D275" s="12">
        <v>50</v>
      </c>
    </row>
    <row r="276" spans="1:4">
      <c r="A276" t="s">
        <v>118</v>
      </c>
      <c r="B276" t="s">
        <v>105</v>
      </c>
      <c r="C276">
        <v>35.700000000000003</v>
      </c>
      <c r="D276" s="12">
        <v>40</v>
      </c>
    </row>
    <row r="277" spans="1:4">
      <c r="A277" t="s">
        <v>118</v>
      </c>
      <c r="B277" t="s">
        <v>116</v>
      </c>
      <c r="C277">
        <v>34.799999999999997</v>
      </c>
      <c r="D277" s="12">
        <v>10</v>
      </c>
    </row>
    <row r="278" spans="1:4">
      <c r="A278" t="s">
        <v>119</v>
      </c>
      <c r="B278" t="s">
        <v>105</v>
      </c>
      <c r="C278">
        <v>48.3</v>
      </c>
      <c r="D278" s="12">
        <v>40</v>
      </c>
    </row>
    <row r="279" spans="1:4">
      <c r="A279" t="s">
        <v>119</v>
      </c>
      <c r="B279" t="s">
        <v>117</v>
      </c>
      <c r="C279">
        <v>24.7</v>
      </c>
      <c r="D279" s="12">
        <v>190</v>
      </c>
    </row>
    <row r="280" spans="1:4">
      <c r="A280" t="s">
        <v>120</v>
      </c>
      <c r="B280" t="s">
        <v>88</v>
      </c>
      <c r="C280">
        <v>88.8</v>
      </c>
      <c r="D280" s="12">
        <v>320</v>
      </c>
    </row>
    <row r="281" spans="1:4">
      <c r="A281" t="s">
        <v>120</v>
      </c>
      <c r="B281" t="s">
        <v>121</v>
      </c>
      <c r="C281">
        <v>2</v>
      </c>
      <c r="D281" s="12">
        <v>420</v>
      </c>
    </row>
    <row r="282" spans="1:4">
      <c r="A282" t="s">
        <v>120</v>
      </c>
      <c r="B282" t="s">
        <v>122</v>
      </c>
      <c r="C282">
        <v>75</v>
      </c>
      <c r="D282" s="12">
        <v>220</v>
      </c>
    </row>
    <row r="283" spans="1:4">
      <c r="A283" t="s">
        <v>120</v>
      </c>
      <c r="B283" t="s">
        <v>123</v>
      </c>
      <c r="C283">
        <v>68.8</v>
      </c>
      <c r="D283" s="12">
        <v>190</v>
      </c>
    </row>
    <row r="284" spans="1:4">
      <c r="A284" t="s">
        <v>120</v>
      </c>
      <c r="B284" t="s">
        <v>140</v>
      </c>
      <c r="C284">
        <v>93.7</v>
      </c>
      <c r="D284" s="12">
        <v>160</v>
      </c>
    </row>
    <row r="285" spans="1:4">
      <c r="A285" t="s">
        <v>120</v>
      </c>
      <c r="B285" t="s">
        <v>295</v>
      </c>
      <c r="C285">
        <v>128.19999999999999</v>
      </c>
      <c r="D285" s="12">
        <v>120</v>
      </c>
    </row>
    <row r="286" spans="1:4">
      <c r="A286" t="s">
        <v>121</v>
      </c>
      <c r="B286" t="s">
        <v>89</v>
      </c>
      <c r="C286">
        <v>88.8</v>
      </c>
      <c r="D286" s="12">
        <v>90</v>
      </c>
    </row>
    <row r="287" spans="1:4">
      <c r="A287" t="s">
        <v>121</v>
      </c>
      <c r="B287" t="s">
        <v>104</v>
      </c>
      <c r="C287">
        <v>157.19999999999999</v>
      </c>
      <c r="D287" s="12">
        <v>10</v>
      </c>
    </row>
    <row r="288" spans="1:4">
      <c r="A288" t="s">
        <v>121</v>
      </c>
      <c r="B288" t="s">
        <v>120</v>
      </c>
      <c r="C288">
        <v>2</v>
      </c>
      <c r="D288" s="12">
        <v>100</v>
      </c>
    </row>
    <row r="289" spans="1:4">
      <c r="A289" t="s">
        <v>121</v>
      </c>
      <c r="B289" t="s">
        <v>128</v>
      </c>
      <c r="C289">
        <v>4.3</v>
      </c>
      <c r="D289" s="12">
        <v>140</v>
      </c>
    </row>
    <row r="290" spans="1:4">
      <c r="A290" t="s">
        <v>121</v>
      </c>
      <c r="B290" t="s">
        <v>129</v>
      </c>
      <c r="C290">
        <v>56.2</v>
      </c>
      <c r="D290" s="12">
        <v>310</v>
      </c>
    </row>
    <row r="291" spans="1:4">
      <c r="A291" t="s">
        <v>121</v>
      </c>
      <c r="B291" t="s">
        <v>130</v>
      </c>
      <c r="C291">
        <v>106.5</v>
      </c>
      <c r="D291" s="12">
        <v>450</v>
      </c>
    </row>
    <row r="292" spans="1:4">
      <c r="A292" t="s">
        <v>121</v>
      </c>
      <c r="B292" t="s">
        <v>141</v>
      </c>
      <c r="C292">
        <v>93.7</v>
      </c>
      <c r="D292" s="12">
        <v>610</v>
      </c>
    </row>
    <row r="293" spans="1:4">
      <c r="A293" t="s">
        <v>122</v>
      </c>
      <c r="B293" t="s">
        <v>120</v>
      </c>
      <c r="C293">
        <v>75</v>
      </c>
      <c r="D293" s="12">
        <v>150</v>
      </c>
    </row>
    <row r="294" spans="1:4">
      <c r="A294" t="s">
        <v>122</v>
      </c>
      <c r="B294" t="s">
        <v>124</v>
      </c>
      <c r="C294">
        <v>25.6</v>
      </c>
      <c r="D294" s="12">
        <v>120</v>
      </c>
    </row>
    <row r="295" spans="1:4">
      <c r="A295" t="s">
        <v>123</v>
      </c>
      <c r="B295" t="s">
        <v>120</v>
      </c>
      <c r="C295">
        <v>68.8</v>
      </c>
      <c r="D295" s="12">
        <v>90</v>
      </c>
    </row>
    <row r="296" spans="1:4">
      <c r="A296" t="s">
        <v>123</v>
      </c>
      <c r="B296" t="s">
        <v>125</v>
      </c>
      <c r="C296">
        <v>51.3</v>
      </c>
      <c r="D296" s="12">
        <v>60</v>
      </c>
    </row>
    <row r="297" spans="1:4">
      <c r="A297" t="s">
        <v>124</v>
      </c>
      <c r="B297" t="s">
        <v>122</v>
      </c>
      <c r="C297">
        <v>25.6</v>
      </c>
      <c r="D297" s="12">
        <v>30</v>
      </c>
    </row>
    <row r="298" spans="1:4">
      <c r="A298" t="s">
        <v>124</v>
      </c>
      <c r="B298" t="s">
        <v>126</v>
      </c>
      <c r="C298">
        <v>102.9</v>
      </c>
      <c r="D298" s="12">
        <v>10</v>
      </c>
    </row>
    <row r="299" spans="1:4">
      <c r="A299" t="s">
        <v>125</v>
      </c>
      <c r="B299" t="s">
        <v>123</v>
      </c>
      <c r="C299">
        <v>51.3</v>
      </c>
      <c r="D299" s="12">
        <v>60</v>
      </c>
    </row>
    <row r="300" spans="1:4">
      <c r="A300" t="s">
        <v>125</v>
      </c>
      <c r="B300" t="s">
        <v>127</v>
      </c>
      <c r="C300">
        <v>44.1</v>
      </c>
      <c r="D300" s="12">
        <v>130</v>
      </c>
    </row>
    <row r="301" spans="1:4">
      <c r="A301" t="s">
        <v>126</v>
      </c>
      <c r="B301" t="s">
        <v>124</v>
      </c>
      <c r="C301">
        <v>102.9</v>
      </c>
      <c r="D301" s="12">
        <v>160</v>
      </c>
    </row>
    <row r="302" spans="1:4">
      <c r="A302" t="s">
        <v>126</v>
      </c>
      <c r="B302" t="s">
        <v>128</v>
      </c>
      <c r="C302">
        <v>26.1</v>
      </c>
      <c r="D302" s="12">
        <v>230</v>
      </c>
    </row>
    <row r="303" spans="1:4">
      <c r="A303" t="s">
        <v>127</v>
      </c>
      <c r="B303" t="s">
        <v>125</v>
      </c>
      <c r="C303">
        <v>44.1</v>
      </c>
      <c r="D303" s="12">
        <v>30</v>
      </c>
    </row>
    <row r="304" spans="1:4">
      <c r="A304" t="s">
        <v>127</v>
      </c>
      <c r="B304" t="s">
        <v>129</v>
      </c>
      <c r="C304">
        <v>5.3</v>
      </c>
      <c r="D304" s="12">
        <v>330</v>
      </c>
    </row>
    <row r="305" spans="1:4">
      <c r="A305" t="s">
        <v>128</v>
      </c>
      <c r="B305" t="s">
        <v>121</v>
      </c>
      <c r="C305">
        <v>4.3</v>
      </c>
      <c r="D305" s="12">
        <v>50</v>
      </c>
    </row>
    <row r="306" spans="1:4">
      <c r="A306" t="s">
        <v>128</v>
      </c>
      <c r="B306" t="s">
        <v>126</v>
      </c>
      <c r="C306">
        <v>26.1</v>
      </c>
      <c r="D306" s="12">
        <v>170</v>
      </c>
    </row>
    <row r="307" spans="1:4">
      <c r="A307" t="s">
        <v>129</v>
      </c>
      <c r="B307" t="s">
        <v>121</v>
      </c>
      <c r="C307">
        <v>56.2</v>
      </c>
      <c r="D307" s="12">
        <v>140</v>
      </c>
    </row>
    <row r="308" spans="1:4">
      <c r="A308" t="s">
        <v>129</v>
      </c>
      <c r="B308" t="s">
        <v>127</v>
      </c>
      <c r="C308">
        <v>5.3</v>
      </c>
      <c r="D308" s="12">
        <v>250</v>
      </c>
    </row>
    <row r="309" spans="1:4">
      <c r="A309" t="s">
        <v>130</v>
      </c>
      <c r="B309" t="s">
        <v>105</v>
      </c>
      <c r="C309">
        <v>121.7</v>
      </c>
      <c r="D309" s="12">
        <v>40</v>
      </c>
    </row>
    <row r="310" spans="1:4">
      <c r="A310" t="s">
        <v>130</v>
      </c>
      <c r="B310" t="s">
        <v>121</v>
      </c>
      <c r="C310">
        <v>106.5</v>
      </c>
      <c r="D310" s="12">
        <v>160</v>
      </c>
    </row>
    <row r="311" spans="1:4">
      <c r="A311" t="s">
        <v>130</v>
      </c>
      <c r="B311" t="s">
        <v>131</v>
      </c>
      <c r="C311">
        <v>1</v>
      </c>
      <c r="D311" s="12">
        <v>350</v>
      </c>
    </row>
    <row r="312" spans="1:4">
      <c r="A312" t="s">
        <v>130</v>
      </c>
      <c r="B312" t="s">
        <v>132</v>
      </c>
      <c r="C312">
        <v>75</v>
      </c>
      <c r="D312" s="12">
        <v>390</v>
      </c>
    </row>
    <row r="313" spans="1:4">
      <c r="A313" t="s">
        <v>130</v>
      </c>
      <c r="B313" t="s">
        <v>133</v>
      </c>
      <c r="C313">
        <v>68.8</v>
      </c>
      <c r="D313" s="12">
        <v>280</v>
      </c>
    </row>
    <row r="314" spans="1:4">
      <c r="A314" t="s">
        <v>131</v>
      </c>
      <c r="B314" t="s">
        <v>105</v>
      </c>
      <c r="C314">
        <v>106.5</v>
      </c>
      <c r="D314" s="12">
        <v>140</v>
      </c>
    </row>
    <row r="315" spans="1:4">
      <c r="A315" t="s">
        <v>131</v>
      </c>
      <c r="B315" t="s">
        <v>130</v>
      </c>
      <c r="C315">
        <v>1</v>
      </c>
      <c r="D315" s="12">
        <v>10</v>
      </c>
    </row>
    <row r="316" spans="1:4">
      <c r="A316" t="s">
        <v>131</v>
      </c>
      <c r="B316" t="s">
        <v>138</v>
      </c>
      <c r="C316">
        <v>4.3</v>
      </c>
      <c r="D316" s="12">
        <v>50</v>
      </c>
    </row>
    <row r="317" spans="1:4">
      <c r="A317" t="s">
        <v>131</v>
      </c>
      <c r="B317" t="s">
        <v>139</v>
      </c>
      <c r="C317">
        <v>56.2</v>
      </c>
      <c r="D317" s="12">
        <v>90</v>
      </c>
    </row>
    <row r="318" spans="1:4">
      <c r="A318" t="s">
        <v>131</v>
      </c>
      <c r="B318" t="s">
        <v>141</v>
      </c>
      <c r="C318">
        <v>88.8</v>
      </c>
      <c r="D318" s="12">
        <v>950</v>
      </c>
    </row>
    <row r="319" spans="1:4">
      <c r="A319" t="s">
        <v>131</v>
      </c>
      <c r="B319" t="s">
        <v>151</v>
      </c>
      <c r="C319">
        <v>157.80000000000001</v>
      </c>
      <c r="D319" s="12">
        <v>670</v>
      </c>
    </row>
    <row r="320" spans="1:4">
      <c r="A320" t="s">
        <v>131</v>
      </c>
      <c r="B320" t="s">
        <v>160</v>
      </c>
      <c r="C320">
        <v>177.5</v>
      </c>
      <c r="D320" s="12">
        <v>560</v>
      </c>
    </row>
    <row r="321" spans="1:4">
      <c r="A321" t="s">
        <v>132</v>
      </c>
      <c r="B321" t="s">
        <v>130</v>
      </c>
      <c r="C321">
        <v>75</v>
      </c>
      <c r="D321" s="12">
        <v>320</v>
      </c>
    </row>
    <row r="322" spans="1:4">
      <c r="A322" t="s">
        <v>132</v>
      </c>
      <c r="B322" t="s">
        <v>134</v>
      </c>
      <c r="C322">
        <v>25.6</v>
      </c>
      <c r="D322" s="12">
        <v>40</v>
      </c>
    </row>
    <row r="323" spans="1:4">
      <c r="A323" t="s">
        <v>133</v>
      </c>
      <c r="B323" t="s">
        <v>130</v>
      </c>
      <c r="C323">
        <v>68.8</v>
      </c>
      <c r="D323" s="12">
        <v>60</v>
      </c>
    </row>
    <row r="324" spans="1:4">
      <c r="A324" t="s">
        <v>133</v>
      </c>
      <c r="B324" t="s">
        <v>135</v>
      </c>
      <c r="C324">
        <v>51.3</v>
      </c>
      <c r="D324" s="12">
        <v>100</v>
      </c>
    </row>
    <row r="325" spans="1:4">
      <c r="A325" t="s">
        <v>134</v>
      </c>
      <c r="B325" t="s">
        <v>132</v>
      </c>
      <c r="C325">
        <v>25.6</v>
      </c>
      <c r="D325" s="12">
        <v>130</v>
      </c>
    </row>
    <row r="326" spans="1:4">
      <c r="A326" t="s">
        <v>134</v>
      </c>
      <c r="B326" t="s">
        <v>136</v>
      </c>
      <c r="C326">
        <v>102.9</v>
      </c>
      <c r="D326" s="12">
        <v>330</v>
      </c>
    </row>
    <row r="327" spans="1:4">
      <c r="A327" t="s">
        <v>135</v>
      </c>
      <c r="B327" t="s">
        <v>133</v>
      </c>
      <c r="C327">
        <v>51.3</v>
      </c>
      <c r="D327" s="12">
        <v>260</v>
      </c>
    </row>
    <row r="328" spans="1:4">
      <c r="A328" t="s">
        <v>135</v>
      </c>
      <c r="B328" t="s">
        <v>137</v>
      </c>
      <c r="C328">
        <v>44.1</v>
      </c>
      <c r="D328" s="12">
        <v>160</v>
      </c>
    </row>
    <row r="329" spans="1:4">
      <c r="A329" t="s">
        <v>136</v>
      </c>
      <c r="B329" t="s">
        <v>134</v>
      </c>
      <c r="C329">
        <v>102.9</v>
      </c>
      <c r="D329" s="12">
        <v>20</v>
      </c>
    </row>
    <row r="330" spans="1:4">
      <c r="A330" t="s">
        <v>136</v>
      </c>
      <c r="B330" t="s">
        <v>138</v>
      </c>
      <c r="C330">
        <v>26.1</v>
      </c>
      <c r="D330" s="12">
        <v>40</v>
      </c>
    </row>
    <row r="331" spans="1:4">
      <c r="A331" t="s">
        <v>137</v>
      </c>
      <c r="B331" t="s">
        <v>139</v>
      </c>
      <c r="C331">
        <v>5.3</v>
      </c>
      <c r="D331" s="12">
        <v>60</v>
      </c>
    </row>
    <row r="332" spans="1:4">
      <c r="A332" t="s">
        <v>138</v>
      </c>
      <c r="B332" t="s">
        <v>131</v>
      </c>
      <c r="C332">
        <v>4.3</v>
      </c>
      <c r="D332" s="12">
        <v>100</v>
      </c>
    </row>
    <row r="333" spans="1:4">
      <c r="A333" t="s">
        <v>138</v>
      </c>
      <c r="B333" t="s">
        <v>136</v>
      </c>
      <c r="C333">
        <v>26.1</v>
      </c>
      <c r="D333" s="12">
        <v>300</v>
      </c>
    </row>
    <row r="334" spans="1:4">
      <c r="A334" t="s">
        <v>139</v>
      </c>
      <c r="B334" t="s">
        <v>131</v>
      </c>
      <c r="C334">
        <v>56.2</v>
      </c>
      <c r="D334" s="12">
        <v>280</v>
      </c>
    </row>
    <row r="335" spans="1:4">
      <c r="A335" t="s">
        <v>139</v>
      </c>
      <c r="B335" t="s">
        <v>137</v>
      </c>
      <c r="C335">
        <v>5.3</v>
      </c>
      <c r="D335" s="12">
        <v>210</v>
      </c>
    </row>
    <row r="336" spans="1:4">
      <c r="A336" t="s">
        <v>140</v>
      </c>
      <c r="B336" t="s">
        <v>120</v>
      </c>
      <c r="C336">
        <v>93.7</v>
      </c>
      <c r="D336" s="12">
        <v>170</v>
      </c>
    </row>
    <row r="337" spans="1:4">
      <c r="A337" t="s">
        <v>140</v>
      </c>
      <c r="B337" t="s">
        <v>141</v>
      </c>
      <c r="C337">
        <v>1</v>
      </c>
      <c r="D337" s="12">
        <v>10</v>
      </c>
    </row>
    <row r="338" spans="1:4">
      <c r="A338" t="s">
        <v>140</v>
      </c>
      <c r="B338" t="s">
        <v>142</v>
      </c>
      <c r="C338">
        <v>75</v>
      </c>
      <c r="D338" s="12">
        <v>40</v>
      </c>
    </row>
    <row r="339" spans="1:4">
      <c r="A339" t="s">
        <v>140</v>
      </c>
      <c r="B339" t="s">
        <v>143</v>
      </c>
      <c r="C339">
        <v>68.8</v>
      </c>
      <c r="D339" s="12">
        <v>60</v>
      </c>
    </row>
    <row r="340" spans="1:4">
      <c r="A340" t="s">
        <v>140</v>
      </c>
      <c r="B340" t="s">
        <v>314</v>
      </c>
      <c r="C340">
        <v>98.6</v>
      </c>
      <c r="D340" s="12">
        <v>100</v>
      </c>
    </row>
    <row r="341" spans="1:4">
      <c r="A341" t="s">
        <v>141</v>
      </c>
      <c r="B341" t="s">
        <v>121</v>
      </c>
      <c r="C341">
        <v>93.7</v>
      </c>
      <c r="D341" s="12">
        <v>130</v>
      </c>
    </row>
    <row r="342" spans="1:4">
      <c r="A342" t="s">
        <v>141</v>
      </c>
      <c r="B342" t="s">
        <v>131</v>
      </c>
      <c r="C342">
        <v>88.8</v>
      </c>
      <c r="D342" s="12">
        <v>520</v>
      </c>
    </row>
    <row r="343" spans="1:4">
      <c r="A343" t="s">
        <v>141</v>
      </c>
      <c r="B343" t="s">
        <v>140</v>
      </c>
      <c r="C343">
        <v>1</v>
      </c>
      <c r="D343" s="12">
        <v>430</v>
      </c>
    </row>
    <row r="344" spans="1:4">
      <c r="A344" t="s">
        <v>141</v>
      </c>
      <c r="B344" t="s">
        <v>148</v>
      </c>
      <c r="C344">
        <v>4.3</v>
      </c>
      <c r="D344" s="12">
        <v>300</v>
      </c>
    </row>
    <row r="345" spans="1:4">
      <c r="A345" t="s">
        <v>141</v>
      </c>
      <c r="B345" t="s">
        <v>149</v>
      </c>
      <c r="C345">
        <v>56.2</v>
      </c>
      <c r="D345" s="12">
        <v>160</v>
      </c>
    </row>
    <row r="346" spans="1:4">
      <c r="A346" t="s">
        <v>141</v>
      </c>
      <c r="B346" t="s">
        <v>161</v>
      </c>
      <c r="C346">
        <v>261.3</v>
      </c>
      <c r="D346" s="12">
        <v>120</v>
      </c>
    </row>
    <row r="347" spans="1:4">
      <c r="A347" t="s">
        <v>142</v>
      </c>
      <c r="B347" t="s">
        <v>140</v>
      </c>
      <c r="C347">
        <v>75</v>
      </c>
      <c r="D347" s="12">
        <v>30</v>
      </c>
    </row>
    <row r="348" spans="1:4">
      <c r="A348" t="s">
        <v>142</v>
      </c>
      <c r="B348" t="s">
        <v>144</v>
      </c>
      <c r="C348">
        <v>25.6</v>
      </c>
      <c r="D348" s="12">
        <v>60</v>
      </c>
    </row>
    <row r="349" spans="1:4">
      <c r="A349" t="s">
        <v>143</v>
      </c>
      <c r="B349" t="s">
        <v>140</v>
      </c>
      <c r="C349">
        <v>68.8</v>
      </c>
      <c r="D349" s="12">
        <v>90</v>
      </c>
    </row>
    <row r="350" spans="1:4">
      <c r="A350" t="s">
        <v>143</v>
      </c>
      <c r="B350" t="s">
        <v>145</v>
      </c>
      <c r="C350">
        <v>51.3</v>
      </c>
      <c r="D350" s="12">
        <v>160</v>
      </c>
    </row>
    <row r="351" spans="1:4">
      <c r="A351" t="s">
        <v>144</v>
      </c>
      <c r="B351" t="s">
        <v>142</v>
      </c>
      <c r="C351">
        <v>25.6</v>
      </c>
      <c r="D351" s="12">
        <v>200</v>
      </c>
    </row>
    <row r="352" spans="1:4">
      <c r="A352" t="s">
        <v>144</v>
      </c>
      <c r="B352" t="s">
        <v>146</v>
      </c>
      <c r="C352">
        <v>102.9</v>
      </c>
      <c r="D352" s="12">
        <v>250</v>
      </c>
    </row>
    <row r="353" spans="1:4">
      <c r="A353" t="s">
        <v>145</v>
      </c>
      <c r="B353" t="s">
        <v>143</v>
      </c>
      <c r="C353">
        <v>51.3</v>
      </c>
      <c r="D353" s="12">
        <v>270</v>
      </c>
    </row>
    <row r="354" spans="1:4">
      <c r="A354" t="s">
        <v>145</v>
      </c>
      <c r="B354" t="s">
        <v>147</v>
      </c>
      <c r="C354">
        <v>44.1</v>
      </c>
      <c r="D354" s="12">
        <v>200</v>
      </c>
    </row>
    <row r="355" spans="1:4">
      <c r="A355" t="s">
        <v>146</v>
      </c>
      <c r="B355" t="s">
        <v>144</v>
      </c>
      <c r="C355">
        <v>102.9</v>
      </c>
      <c r="D355" s="12">
        <v>170</v>
      </c>
    </row>
    <row r="356" spans="1:4">
      <c r="A356" t="s">
        <v>146</v>
      </c>
      <c r="B356" t="s">
        <v>148</v>
      </c>
      <c r="C356">
        <v>26.1</v>
      </c>
      <c r="D356" s="12">
        <v>100</v>
      </c>
    </row>
    <row r="357" spans="1:4">
      <c r="A357" t="s">
        <v>147</v>
      </c>
      <c r="B357" t="s">
        <v>145</v>
      </c>
      <c r="C357">
        <v>44.1</v>
      </c>
      <c r="D357" s="12">
        <v>50</v>
      </c>
    </row>
    <row r="358" spans="1:4">
      <c r="A358" t="s">
        <v>147</v>
      </c>
      <c r="B358" t="s">
        <v>149</v>
      </c>
      <c r="C358">
        <v>5.3</v>
      </c>
      <c r="D358" s="12">
        <v>10</v>
      </c>
    </row>
    <row r="359" spans="1:4">
      <c r="A359" t="s">
        <v>148</v>
      </c>
      <c r="B359" t="s">
        <v>141</v>
      </c>
      <c r="C359">
        <v>4.3</v>
      </c>
      <c r="D359" s="12">
        <v>20</v>
      </c>
    </row>
    <row r="360" spans="1:4">
      <c r="A360" t="s">
        <v>148</v>
      </c>
      <c r="B360" t="s">
        <v>146</v>
      </c>
      <c r="C360">
        <v>26.1</v>
      </c>
      <c r="D360" s="12">
        <v>60</v>
      </c>
    </row>
    <row r="361" spans="1:4">
      <c r="A361" t="s">
        <v>149</v>
      </c>
      <c r="B361" t="s">
        <v>141</v>
      </c>
      <c r="C361">
        <v>56.2</v>
      </c>
      <c r="D361" s="12">
        <v>120</v>
      </c>
    </row>
    <row r="362" spans="1:4">
      <c r="A362" t="s">
        <v>149</v>
      </c>
      <c r="B362" t="s">
        <v>147</v>
      </c>
      <c r="C362">
        <v>5.3</v>
      </c>
      <c r="D362" s="12">
        <v>160</v>
      </c>
    </row>
    <row r="363" spans="1:4">
      <c r="A363" t="s">
        <v>150</v>
      </c>
      <c r="B363" t="s">
        <v>151</v>
      </c>
      <c r="C363">
        <v>2</v>
      </c>
      <c r="D363" s="12">
        <v>220</v>
      </c>
    </row>
    <row r="364" spans="1:4">
      <c r="A364" t="s">
        <v>150</v>
      </c>
      <c r="B364" t="s">
        <v>152</v>
      </c>
      <c r="C364">
        <v>75</v>
      </c>
      <c r="D364" s="12">
        <v>330</v>
      </c>
    </row>
    <row r="365" spans="1:4">
      <c r="A365" t="s">
        <v>150</v>
      </c>
      <c r="B365" t="s">
        <v>153</v>
      </c>
      <c r="C365">
        <v>68.8</v>
      </c>
      <c r="D365" s="12">
        <v>80</v>
      </c>
    </row>
    <row r="366" spans="1:4">
      <c r="A366" t="s">
        <v>150</v>
      </c>
      <c r="B366" t="s">
        <v>160</v>
      </c>
      <c r="C366">
        <v>76</v>
      </c>
      <c r="D366" s="12">
        <v>120</v>
      </c>
    </row>
    <row r="367" spans="1:4">
      <c r="A367" t="s">
        <v>150</v>
      </c>
      <c r="B367" t="s">
        <v>184</v>
      </c>
      <c r="C367">
        <v>128.19999999999999</v>
      </c>
      <c r="D367" s="12">
        <v>180</v>
      </c>
    </row>
    <row r="368" spans="1:4">
      <c r="A368" t="s">
        <v>151</v>
      </c>
      <c r="B368" t="s">
        <v>131</v>
      </c>
      <c r="C368">
        <v>157.80000000000001</v>
      </c>
      <c r="D368" s="12">
        <v>230</v>
      </c>
    </row>
    <row r="369" spans="1:4">
      <c r="A369" t="s">
        <v>151</v>
      </c>
      <c r="B369" t="s">
        <v>150</v>
      </c>
      <c r="C369">
        <v>2</v>
      </c>
      <c r="D369" s="12">
        <v>190</v>
      </c>
    </row>
    <row r="370" spans="1:4">
      <c r="A370" t="s">
        <v>151</v>
      </c>
      <c r="B370" t="s">
        <v>158</v>
      </c>
      <c r="C370">
        <v>4.3</v>
      </c>
      <c r="D370" s="12">
        <v>100</v>
      </c>
    </row>
    <row r="371" spans="1:4">
      <c r="A371" t="s">
        <v>151</v>
      </c>
      <c r="B371" t="s">
        <v>159</v>
      </c>
      <c r="C371">
        <v>56.2</v>
      </c>
      <c r="D371" s="12">
        <v>300</v>
      </c>
    </row>
    <row r="372" spans="1:4">
      <c r="A372" t="s">
        <v>151</v>
      </c>
      <c r="B372" t="s">
        <v>183</v>
      </c>
      <c r="C372">
        <v>128.19999999999999</v>
      </c>
      <c r="D372" s="12">
        <v>80</v>
      </c>
    </row>
    <row r="373" spans="1:4">
      <c r="A373" t="s">
        <v>152</v>
      </c>
      <c r="B373" t="s">
        <v>150</v>
      </c>
      <c r="C373">
        <v>75</v>
      </c>
      <c r="D373" s="12">
        <v>50</v>
      </c>
    </row>
    <row r="374" spans="1:4">
      <c r="A374" t="s">
        <v>152</v>
      </c>
      <c r="B374" t="s">
        <v>154</v>
      </c>
      <c r="C374">
        <v>25.6</v>
      </c>
      <c r="D374" s="12">
        <v>30</v>
      </c>
    </row>
    <row r="375" spans="1:4">
      <c r="A375" t="s">
        <v>153</v>
      </c>
      <c r="B375" t="s">
        <v>150</v>
      </c>
      <c r="C375">
        <v>68.8</v>
      </c>
      <c r="D375" s="12">
        <v>10</v>
      </c>
    </row>
    <row r="376" spans="1:4">
      <c r="A376" t="s">
        <v>153</v>
      </c>
      <c r="B376" t="s">
        <v>155</v>
      </c>
      <c r="C376">
        <v>51.3</v>
      </c>
      <c r="D376" s="12">
        <v>170</v>
      </c>
    </row>
    <row r="377" spans="1:4">
      <c r="A377" t="s">
        <v>154</v>
      </c>
      <c r="B377" t="s">
        <v>152</v>
      </c>
      <c r="C377">
        <v>25.6</v>
      </c>
      <c r="D377" s="12">
        <v>310</v>
      </c>
    </row>
    <row r="378" spans="1:4">
      <c r="A378" t="s">
        <v>154</v>
      </c>
      <c r="B378" t="s">
        <v>156</v>
      </c>
      <c r="C378">
        <v>102.9</v>
      </c>
      <c r="D378" s="12">
        <v>150</v>
      </c>
    </row>
    <row r="379" spans="1:4">
      <c r="A379" t="s">
        <v>155</v>
      </c>
      <c r="B379" t="s">
        <v>153</v>
      </c>
      <c r="C379">
        <v>51.3</v>
      </c>
      <c r="D379" s="12">
        <v>100</v>
      </c>
    </row>
    <row r="380" spans="1:4">
      <c r="A380" t="s">
        <v>155</v>
      </c>
      <c r="B380" t="s">
        <v>157</v>
      </c>
      <c r="C380">
        <v>44.1</v>
      </c>
      <c r="D380" s="12">
        <v>70</v>
      </c>
    </row>
    <row r="381" spans="1:4">
      <c r="A381" t="s">
        <v>156</v>
      </c>
      <c r="B381" t="s">
        <v>154</v>
      </c>
      <c r="C381">
        <v>102.9</v>
      </c>
      <c r="D381" s="12">
        <v>30</v>
      </c>
    </row>
    <row r="382" spans="1:4">
      <c r="A382" t="s">
        <v>156</v>
      </c>
      <c r="B382" t="s">
        <v>158</v>
      </c>
      <c r="C382">
        <v>26.1</v>
      </c>
      <c r="D382" s="12">
        <v>80</v>
      </c>
    </row>
    <row r="383" spans="1:4">
      <c r="A383" t="s">
        <v>157</v>
      </c>
      <c r="B383" t="s">
        <v>155</v>
      </c>
      <c r="C383">
        <v>44.1</v>
      </c>
      <c r="D383" s="12">
        <v>210</v>
      </c>
    </row>
    <row r="384" spans="1:4">
      <c r="A384" t="s">
        <v>157</v>
      </c>
      <c r="B384" t="s">
        <v>159</v>
      </c>
      <c r="C384">
        <v>5.3</v>
      </c>
      <c r="D384" s="12">
        <v>350</v>
      </c>
    </row>
    <row r="385" spans="1:4">
      <c r="A385" t="s">
        <v>158</v>
      </c>
      <c r="B385" t="s">
        <v>151</v>
      </c>
      <c r="C385">
        <v>4.3</v>
      </c>
      <c r="D385" s="12">
        <v>440</v>
      </c>
    </row>
    <row r="386" spans="1:4">
      <c r="A386" t="s">
        <v>158</v>
      </c>
      <c r="B386" t="s">
        <v>156</v>
      </c>
      <c r="C386">
        <v>26.1</v>
      </c>
      <c r="D386" s="12">
        <v>100</v>
      </c>
    </row>
    <row r="387" spans="1:4">
      <c r="A387" t="s">
        <v>159</v>
      </c>
      <c r="B387" t="s">
        <v>151</v>
      </c>
      <c r="C387">
        <v>56.2</v>
      </c>
      <c r="D387" s="12">
        <v>70</v>
      </c>
    </row>
    <row r="388" spans="1:4">
      <c r="A388" t="s">
        <v>159</v>
      </c>
      <c r="B388" t="s">
        <v>157</v>
      </c>
      <c r="C388">
        <v>5.3</v>
      </c>
      <c r="D388" s="12">
        <v>50</v>
      </c>
    </row>
    <row r="389" spans="1:4">
      <c r="A389" t="s">
        <v>160</v>
      </c>
      <c r="B389" t="s">
        <v>131</v>
      </c>
      <c r="C389">
        <v>177.5</v>
      </c>
      <c r="D389" s="12">
        <v>10</v>
      </c>
    </row>
    <row r="390" spans="1:4">
      <c r="A390" t="s">
        <v>160</v>
      </c>
      <c r="B390" t="s">
        <v>150</v>
      </c>
      <c r="C390">
        <v>76</v>
      </c>
      <c r="D390" s="12">
        <v>20</v>
      </c>
    </row>
    <row r="391" spans="1:4">
      <c r="A391" t="s">
        <v>160</v>
      </c>
      <c r="B391" t="s">
        <v>161</v>
      </c>
      <c r="C391">
        <v>2</v>
      </c>
      <c r="D391" s="12">
        <v>180</v>
      </c>
    </row>
    <row r="392" spans="1:4">
      <c r="A392" t="s">
        <v>160</v>
      </c>
      <c r="B392" t="s">
        <v>162</v>
      </c>
      <c r="C392">
        <v>72.400000000000006</v>
      </c>
      <c r="D392" s="12">
        <v>270</v>
      </c>
    </row>
    <row r="393" spans="1:4">
      <c r="A393" t="s">
        <v>160</v>
      </c>
      <c r="B393" t="s">
        <v>163</v>
      </c>
      <c r="C393">
        <v>12.6</v>
      </c>
      <c r="D393" s="12">
        <v>50</v>
      </c>
    </row>
    <row r="394" spans="1:4">
      <c r="A394" t="s">
        <v>160</v>
      </c>
      <c r="B394" t="s">
        <v>164</v>
      </c>
      <c r="C394">
        <v>58.5</v>
      </c>
      <c r="D394" s="12">
        <v>60</v>
      </c>
    </row>
    <row r="395" spans="1:4">
      <c r="A395" t="s">
        <v>160</v>
      </c>
      <c r="B395" t="s">
        <v>315</v>
      </c>
      <c r="C395">
        <v>183</v>
      </c>
      <c r="D395" s="12">
        <v>50</v>
      </c>
    </row>
    <row r="396" spans="1:4">
      <c r="A396" t="s">
        <v>161</v>
      </c>
      <c r="B396" t="s">
        <v>141</v>
      </c>
      <c r="C396">
        <v>261.3</v>
      </c>
      <c r="D396" s="12">
        <v>40</v>
      </c>
    </row>
    <row r="397" spans="1:4">
      <c r="A397" t="s">
        <v>161</v>
      </c>
      <c r="B397" t="s">
        <v>160</v>
      </c>
      <c r="C397">
        <v>2</v>
      </c>
      <c r="D397" s="12">
        <v>10</v>
      </c>
    </row>
    <row r="398" spans="1:4">
      <c r="A398" t="s">
        <v>161</v>
      </c>
      <c r="B398" t="s">
        <v>169</v>
      </c>
      <c r="C398">
        <v>29.6</v>
      </c>
      <c r="D398" s="12">
        <v>40</v>
      </c>
    </row>
    <row r="399" spans="1:4">
      <c r="A399" t="s">
        <v>161</v>
      </c>
      <c r="B399" t="s">
        <v>174</v>
      </c>
      <c r="C399">
        <v>35.700000000000003</v>
      </c>
      <c r="D399" s="12">
        <v>190</v>
      </c>
    </row>
    <row r="400" spans="1:4">
      <c r="A400" t="s">
        <v>161</v>
      </c>
      <c r="B400" t="s">
        <v>175</v>
      </c>
      <c r="C400">
        <v>48.3</v>
      </c>
      <c r="D400" s="12">
        <v>320</v>
      </c>
    </row>
    <row r="401" spans="1:4">
      <c r="A401" t="s">
        <v>161</v>
      </c>
      <c r="B401" t="s">
        <v>176</v>
      </c>
      <c r="C401">
        <v>187.6</v>
      </c>
      <c r="D401" s="12">
        <v>420</v>
      </c>
    </row>
    <row r="402" spans="1:4">
      <c r="A402" t="s">
        <v>161</v>
      </c>
      <c r="B402" t="s">
        <v>184</v>
      </c>
      <c r="C402">
        <v>152.80000000000001</v>
      </c>
      <c r="D402" s="12">
        <v>220</v>
      </c>
    </row>
    <row r="403" spans="1:4">
      <c r="A403" t="s">
        <v>161</v>
      </c>
      <c r="B403" t="s">
        <v>348</v>
      </c>
      <c r="C403">
        <v>299.2</v>
      </c>
      <c r="D403" s="12">
        <v>190</v>
      </c>
    </row>
    <row r="404" spans="1:4">
      <c r="A404" t="s">
        <v>162</v>
      </c>
      <c r="B404" t="s">
        <v>160</v>
      </c>
      <c r="C404">
        <v>72.400000000000006</v>
      </c>
      <c r="D404" s="12">
        <v>160</v>
      </c>
    </row>
    <row r="405" spans="1:4">
      <c r="A405" t="s">
        <v>162</v>
      </c>
      <c r="B405" t="s">
        <v>165</v>
      </c>
      <c r="C405">
        <v>60.9</v>
      </c>
      <c r="D405" s="12">
        <v>120</v>
      </c>
    </row>
    <row r="406" spans="1:4">
      <c r="A406" t="s">
        <v>163</v>
      </c>
      <c r="B406" t="s">
        <v>160</v>
      </c>
      <c r="C406">
        <v>12.6</v>
      </c>
      <c r="D406" s="12">
        <v>90</v>
      </c>
    </row>
    <row r="407" spans="1:4">
      <c r="A407" t="s">
        <v>163</v>
      </c>
      <c r="B407" t="s">
        <v>166</v>
      </c>
      <c r="C407">
        <v>40.9</v>
      </c>
      <c r="D407" s="12">
        <v>10</v>
      </c>
    </row>
    <row r="408" spans="1:4">
      <c r="A408" t="s">
        <v>164</v>
      </c>
      <c r="B408" t="s">
        <v>160</v>
      </c>
      <c r="C408">
        <v>58.5</v>
      </c>
      <c r="D408" s="12">
        <v>100</v>
      </c>
    </row>
    <row r="409" spans="1:4">
      <c r="A409" t="s">
        <v>164</v>
      </c>
      <c r="B409" t="s">
        <v>167</v>
      </c>
      <c r="C409">
        <v>33.1</v>
      </c>
      <c r="D409" s="12">
        <v>140</v>
      </c>
    </row>
    <row r="410" spans="1:4">
      <c r="A410" t="s">
        <v>165</v>
      </c>
      <c r="B410" t="s">
        <v>162</v>
      </c>
      <c r="C410">
        <v>60.9</v>
      </c>
      <c r="D410" s="12">
        <v>310</v>
      </c>
    </row>
    <row r="411" spans="1:4">
      <c r="A411" t="s">
        <v>165</v>
      </c>
      <c r="B411" t="s">
        <v>168</v>
      </c>
      <c r="C411">
        <v>37.6</v>
      </c>
      <c r="D411" s="12">
        <v>450</v>
      </c>
    </row>
    <row r="412" spans="1:4">
      <c r="A412" t="s">
        <v>166</v>
      </c>
      <c r="B412" t="s">
        <v>163</v>
      </c>
      <c r="C412">
        <v>40.9</v>
      </c>
      <c r="D412" s="12">
        <v>610</v>
      </c>
    </row>
    <row r="413" spans="1:4">
      <c r="A413" t="s">
        <v>166</v>
      </c>
      <c r="B413" t="s">
        <v>169</v>
      </c>
      <c r="C413">
        <v>59.4</v>
      </c>
      <c r="D413" s="12">
        <v>150</v>
      </c>
    </row>
    <row r="414" spans="1:4">
      <c r="A414" t="s">
        <v>167</v>
      </c>
      <c r="B414" t="s">
        <v>164</v>
      </c>
      <c r="C414">
        <v>33.1</v>
      </c>
      <c r="D414" s="12">
        <v>120</v>
      </c>
    </row>
    <row r="415" spans="1:4">
      <c r="A415" t="s">
        <v>167</v>
      </c>
      <c r="B415" t="s">
        <v>170</v>
      </c>
      <c r="C415">
        <v>69.900000000000006</v>
      </c>
      <c r="D415" s="12">
        <v>90</v>
      </c>
    </row>
    <row r="416" spans="1:4">
      <c r="A416" t="s">
        <v>168</v>
      </c>
      <c r="B416" t="s">
        <v>165</v>
      </c>
      <c r="C416">
        <v>37.6</v>
      </c>
      <c r="D416" s="12">
        <v>60</v>
      </c>
    </row>
    <row r="417" spans="1:4">
      <c r="A417" t="s">
        <v>168</v>
      </c>
      <c r="B417" t="s">
        <v>171</v>
      </c>
      <c r="C417">
        <v>48.2</v>
      </c>
      <c r="D417" s="12">
        <v>30</v>
      </c>
    </row>
    <row r="418" spans="1:4">
      <c r="A418" t="s">
        <v>169</v>
      </c>
      <c r="B418" t="s">
        <v>161</v>
      </c>
      <c r="C418">
        <v>29.6</v>
      </c>
      <c r="D418" s="12">
        <v>10</v>
      </c>
    </row>
    <row r="419" spans="1:4">
      <c r="A419" t="s">
        <v>169</v>
      </c>
      <c r="B419" t="s">
        <v>166</v>
      </c>
      <c r="C419">
        <v>59.4</v>
      </c>
      <c r="D419" s="12">
        <v>60</v>
      </c>
    </row>
    <row r="420" spans="1:4">
      <c r="A420" t="s">
        <v>170</v>
      </c>
      <c r="B420" t="s">
        <v>167</v>
      </c>
      <c r="C420">
        <v>69.900000000000006</v>
      </c>
      <c r="D420" s="12">
        <v>130</v>
      </c>
    </row>
    <row r="421" spans="1:4">
      <c r="A421" t="s">
        <v>170</v>
      </c>
      <c r="B421" t="s">
        <v>172</v>
      </c>
      <c r="C421">
        <v>45.4</v>
      </c>
      <c r="D421" s="12">
        <v>160</v>
      </c>
    </row>
    <row r="422" spans="1:4">
      <c r="A422" t="s">
        <v>171</v>
      </c>
      <c r="B422" t="s">
        <v>168</v>
      </c>
      <c r="C422">
        <v>48.2</v>
      </c>
      <c r="D422" s="12">
        <v>230</v>
      </c>
    </row>
    <row r="423" spans="1:4">
      <c r="A423" t="s">
        <v>171</v>
      </c>
      <c r="B423" t="s">
        <v>173</v>
      </c>
      <c r="C423">
        <v>56.2</v>
      </c>
      <c r="D423" s="12">
        <v>30</v>
      </c>
    </row>
    <row r="424" spans="1:4">
      <c r="A424" t="s">
        <v>172</v>
      </c>
      <c r="B424" t="s">
        <v>170</v>
      </c>
      <c r="C424">
        <v>45.4</v>
      </c>
      <c r="D424" s="12">
        <v>330</v>
      </c>
    </row>
    <row r="425" spans="1:4">
      <c r="A425" t="s">
        <v>172</v>
      </c>
      <c r="B425" t="s">
        <v>174</v>
      </c>
      <c r="C425">
        <v>34.799999999999997</v>
      </c>
      <c r="D425" s="12">
        <v>50</v>
      </c>
    </row>
    <row r="426" spans="1:4">
      <c r="A426" t="s">
        <v>173</v>
      </c>
      <c r="B426" t="s">
        <v>171</v>
      </c>
      <c r="C426">
        <v>56.2</v>
      </c>
      <c r="D426" s="12">
        <v>170</v>
      </c>
    </row>
    <row r="427" spans="1:4">
      <c r="A427" t="s">
        <v>173</v>
      </c>
      <c r="B427" t="s">
        <v>175</v>
      </c>
      <c r="C427">
        <v>24.7</v>
      </c>
      <c r="D427" s="12">
        <v>140</v>
      </c>
    </row>
    <row r="428" spans="1:4">
      <c r="A428" t="s">
        <v>174</v>
      </c>
      <c r="B428" t="s">
        <v>161</v>
      </c>
      <c r="C428">
        <v>35.700000000000003</v>
      </c>
      <c r="D428" s="12">
        <v>250</v>
      </c>
    </row>
    <row r="429" spans="1:4">
      <c r="A429" t="s">
        <v>174</v>
      </c>
      <c r="B429" t="s">
        <v>172</v>
      </c>
      <c r="C429">
        <v>34.799999999999997</v>
      </c>
      <c r="D429" s="12">
        <v>40</v>
      </c>
    </row>
    <row r="430" spans="1:4">
      <c r="A430" t="s">
        <v>175</v>
      </c>
      <c r="B430" t="s">
        <v>161</v>
      </c>
      <c r="C430">
        <v>48.3</v>
      </c>
      <c r="D430" s="12">
        <v>160</v>
      </c>
    </row>
    <row r="431" spans="1:4">
      <c r="A431" t="s">
        <v>175</v>
      </c>
      <c r="B431" t="s">
        <v>173</v>
      </c>
      <c r="C431">
        <v>24.7</v>
      </c>
      <c r="D431" s="12">
        <v>350</v>
      </c>
    </row>
    <row r="432" spans="1:4">
      <c r="A432" t="s">
        <v>176</v>
      </c>
      <c r="B432" t="s">
        <v>161</v>
      </c>
      <c r="C432">
        <v>187.6</v>
      </c>
      <c r="D432" s="12">
        <v>390</v>
      </c>
    </row>
    <row r="433" spans="1:4">
      <c r="A433" t="s">
        <v>176</v>
      </c>
      <c r="B433" t="s">
        <v>177</v>
      </c>
      <c r="C433">
        <v>1</v>
      </c>
      <c r="D433" s="12">
        <v>280</v>
      </c>
    </row>
    <row r="434" spans="1:4">
      <c r="A434" t="s">
        <v>176</v>
      </c>
      <c r="B434" t="s">
        <v>178</v>
      </c>
      <c r="C434">
        <v>64.099999999999994</v>
      </c>
      <c r="D434" s="12">
        <v>140</v>
      </c>
    </row>
    <row r="435" spans="1:4">
      <c r="A435" t="s">
        <v>176</v>
      </c>
      <c r="B435" t="s">
        <v>249</v>
      </c>
      <c r="C435">
        <v>273.8</v>
      </c>
      <c r="D435" s="12">
        <v>10</v>
      </c>
    </row>
    <row r="436" spans="1:4">
      <c r="A436" t="s">
        <v>177</v>
      </c>
      <c r="B436" t="s">
        <v>176</v>
      </c>
      <c r="C436">
        <v>1</v>
      </c>
      <c r="D436" s="12">
        <v>50</v>
      </c>
    </row>
    <row r="437" spans="1:4">
      <c r="A437" t="s">
        <v>177</v>
      </c>
      <c r="B437" t="s">
        <v>182</v>
      </c>
      <c r="C437">
        <v>44.2</v>
      </c>
      <c r="D437" s="12">
        <v>90</v>
      </c>
    </row>
    <row r="438" spans="1:4">
      <c r="A438" t="s">
        <v>177</v>
      </c>
      <c r="B438" t="s">
        <v>431</v>
      </c>
      <c r="C438">
        <v>147</v>
      </c>
      <c r="D438" s="12">
        <v>950</v>
      </c>
    </row>
    <row r="439" spans="1:4">
      <c r="A439" t="s">
        <v>177</v>
      </c>
      <c r="B439" t="s">
        <v>697</v>
      </c>
      <c r="C439">
        <v>76</v>
      </c>
      <c r="D439" s="12">
        <v>670</v>
      </c>
    </row>
    <row r="440" spans="1:4">
      <c r="A440" t="s">
        <v>178</v>
      </c>
      <c r="B440" t="s">
        <v>176</v>
      </c>
      <c r="C440">
        <v>64.099999999999994</v>
      </c>
      <c r="D440" s="12">
        <v>560</v>
      </c>
    </row>
    <row r="441" spans="1:4">
      <c r="A441" t="s">
        <v>178</v>
      </c>
      <c r="B441" t="s">
        <v>179</v>
      </c>
      <c r="C441">
        <v>103.1</v>
      </c>
      <c r="D441" s="12">
        <v>320</v>
      </c>
    </row>
    <row r="442" spans="1:4">
      <c r="A442" t="s">
        <v>179</v>
      </c>
      <c r="B442" t="s">
        <v>178</v>
      </c>
      <c r="C442">
        <v>103.1</v>
      </c>
      <c r="D442" s="12">
        <v>40</v>
      </c>
    </row>
    <row r="443" spans="1:4">
      <c r="A443" t="s">
        <v>179</v>
      </c>
      <c r="B443" t="s">
        <v>180</v>
      </c>
      <c r="C443">
        <v>37.700000000000003</v>
      </c>
      <c r="D443" s="12">
        <v>60</v>
      </c>
    </row>
    <row r="444" spans="1:4">
      <c r="A444" t="s">
        <v>180</v>
      </c>
      <c r="B444" t="s">
        <v>179</v>
      </c>
      <c r="C444">
        <v>37.700000000000003</v>
      </c>
      <c r="D444" s="12">
        <v>100</v>
      </c>
    </row>
    <row r="445" spans="1:4">
      <c r="A445" t="s">
        <v>180</v>
      </c>
      <c r="B445" t="s">
        <v>181</v>
      </c>
      <c r="C445">
        <v>62.9</v>
      </c>
      <c r="D445" s="12">
        <v>130</v>
      </c>
    </row>
    <row r="446" spans="1:4">
      <c r="A446" t="s">
        <v>181</v>
      </c>
      <c r="B446" t="s">
        <v>180</v>
      </c>
      <c r="C446">
        <v>62.9</v>
      </c>
      <c r="D446" s="12">
        <v>330</v>
      </c>
    </row>
    <row r="447" spans="1:4">
      <c r="A447" t="s">
        <v>181</v>
      </c>
      <c r="B447" t="s">
        <v>182</v>
      </c>
      <c r="C447">
        <v>64.599999999999994</v>
      </c>
      <c r="D447" s="12">
        <v>260</v>
      </c>
    </row>
    <row r="448" spans="1:4">
      <c r="A448" t="s">
        <v>182</v>
      </c>
      <c r="B448" t="s">
        <v>177</v>
      </c>
      <c r="C448">
        <v>44.2</v>
      </c>
      <c r="D448" s="12">
        <v>160</v>
      </c>
    </row>
    <row r="449" spans="1:4">
      <c r="A449" t="s">
        <v>182</v>
      </c>
      <c r="B449" t="s">
        <v>181</v>
      </c>
      <c r="C449">
        <v>64.599999999999994</v>
      </c>
      <c r="D449" s="12">
        <v>20</v>
      </c>
    </row>
    <row r="450" spans="1:4">
      <c r="A450" t="s">
        <v>183</v>
      </c>
      <c r="B450" t="s">
        <v>151</v>
      </c>
      <c r="C450">
        <v>128.19999999999999</v>
      </c>
      <c r="D450" s="12">
        <v>40</v>
      </c>
    </row>
    <row r="451" spans="1:4">
      <c r="A451" t="s">
        <v>183</v>
      </c>
      <c r="B451" t="s">
        <v>184</v>
      </c>
      <c r="C451">
        <v>3</v>
      </c>
      <c r="D451" s="12">
        <v>60</v>
      </c>
    </row>
    <row r="452" spans="1:4">
      <c r="A452" t="s">
        <v>183</v>
      </c>
      <c r="B452" t="s">
        <v>185</v>
      </c>
      <c r="C452">
        <v>75</v>
      </c>
      <c r="D452" s="12">
        <v>100</v>
      </c>
    </row>
    <row r="453" spans="1:4">
      <c r="A453" t="s">
        <v>183</v>
      </c>
      <c r="B453" t="s">
        <v>186</v>
      </c>
      <c r="C453">
        <v>68.8</v>
      </c>
      <c r="D453" s="12">
        <v>300</v>
      </c>
    </row>
    <row r="454" spans="1:4">
      <c r="A454" t="s">
        <v>183</v>
      </c>
      <c r="B454" t="s">
        <v>698</v>
      </c>
      <c r="C454">
        <v>246.5</v>
      </c>
      <c r="D454" s="12">
        <v>280</v>
      </c>
    </row>
    <row r="455" spans="1:4">
      <c r="A455" t="s">
        <v>184</v>
      </c>
      <c r="B455" t="s">
        <v>150</v>
      </c>
      <c r="C455">
        <v>128.19999999999999</v>
      </c>
      <c r="D455" s="12">
        <v>210</v>
      </c>
    </row>
    <row r="456" spans="1:4">
      <c r="A456" t="s">
        <v>184</v>
      </c>
      <c r="B456" t="s">
        <v>161</v>
      </c>
      <c r="C456">
        <v>152.80000000000001</v>
      </c>
      <c r="D456" s="12">
        <v>170</v>
      </c>
    </row>
    <row r="457" spans="1:4">
      <c r="A457" t="s">
        <v>184</v>
      </c>
      <c r="B457" t="s">
        <v>183</v>
      </c>
      <c r="C457">
        <v>3</v>
      </c>
      <c r="D457" s="12">
        <v>10</v>
      </c>
    </row>
    <row r="458" spans="1:4">
      <c r="A458" t="s">
        <v>184</v>
      </c>
      <c r="B458" t="s">
        <v>191</v>
      </c>
      <c r="C458">
        <v>4.3</v>
      </c>
      <c r="D458" s="12">
        <v>40</v>
      </c>
    </row>
    <row r="459" spans="1:4">
      <c r="A459" t="s">
        <v>184</v>
      </c>
      <c r="B459" t="s">
        <v>192</v>
      </c>
      <c r="C459">
        <v>56.2</v>
      </c>
      <c r="D459" s="12">
        <v>60</v>
      </c>
    </row>
    <row r="460" spans="1:4">
      <c r="A460" t="s">
        <v>184</v>
      </c>
      <c r="B460" t="s">
        <v>194</v>
      </c>
      <c r="C460">
        <v>187.3</v>
      </c>
      <c r="D460" s="12">
        <v>100</v>
      </c>
    </row>
    <row r="461" spans="1:4">
      <c r="A461" t="s">
        <v>184</v>
      </c>
      <c r="B461" t="s">
        <v>249</v>
      </c>
      <c r="C461">
        <v>128.19999999999999</v>
      </c>
      <c r="D461" s="12">
        <v>130</v>
      </c>
    </row>
    <row r="462" spans="1:4">
      <c r="A462" t="s">
        <v>185</v>
      </c>
      <c r="B462" t="s">
        <v>183</v>
      </c>
      <c r="C462">
        <v>75</v>
      </c>
      <c r="D462" s="12">
        <v>520</v>
      </c>
    </row>
    <row r="463" spans="1:4">
      <c r="A463" t="s">
        <v>185</v>
      </c>
      <c r="B463" t="s">
        <v>187</v>
      </c>
      <c r="C463">
        <v>25.6</v>
      </c>
      <c r="D463" s="12">
        <v>430</v>
      </c>
    </row>
    <row r="464" spans="1:4">
      <c r="A464" t="s">
        <v>186</v>
      </c>
      <c r="B464" t="s">
        <v>183</v>
      </c>
      <c r="C464">
        <v>68.8</v>
      </c>
      <c r="D464" s="12">
        <v>300</v>
      </c>
    </row>
    <row r="465" spans="1:4">
      <c r="A465" t="s">
        <v>186</v>
      </c>
      <c r="B465" t="s">
        <v>188</v>
      </c>
      <c r="C465">
        <v>51.3</v>
      </c>
      <c r="D465" s="12">
        <v>160</v>
      </c>
    </row>
    <row r="466" spans="1:4">
      <c r="A466" t="s">
        <v>187</v>
      </c>
      <c r="B466" t="s">
        <v>185</v>
      </c>
      <c r="C466">
        <v>25.6</v>
      </c>
      <c r="D466" s="12">
        <v>120</v>
      </c>
    </row>
    <row r="467" spans="1:4">
      <c r="A467" t="s">
        <v>187</v>
      </c>
      <c r="B467" t="s">
        <v>189</v>
      </c>
      <c r="C467">
        <v>102.9</v>
      </c>
      <c r="D467" s="12">
        <v>30</v>
      </c>
    </row>
    <row r="468" spans="1:4">
      <c r="A468" t="s">
        <v>188</v>
      </c>
      <c r="B468" t="s">
        <v>186</v>
      </c>
      <c r="C468">
        <v>51.3</v>
      </c>
      <c r="D468" s="12">
        <v>60</v>
      </c>
    </row>
    <row r="469" spans="1:4">
      <c r="A469" t="s">
        <v>188</v>
      </c>
      <c r="B469" t="s">
        <v>190</v>
      </c>
      <c r="C469">
        <v>44.1</v>
      </c>
      <c r="D469" s="12">
        <v>90</v>
      </c>
    </row>
    <row r="470" spans="1:4">
      <c r="A470" t="s">
        <v>189</v>
      </c>
      <c r="B470" t="s">
        <v>187</v>
      </c>
      <c r="C470">
        <v>102.9</v>
      </c>
      <c r="D470" s="12">
        <v>160</v>
      </c>
    </row>
    <row r="471" spans="1:4">
      <c r="A471" t="s">
        <v>189</v>
      </c>
      <c r="B471" t="s">
        <v>191</v>
      </c>
      <c r="C471">
        <v>26.1</v>
      </c>
      <c r="D471" s="12">
        <v>200</v>
      </c>
    </row>
    <row r="472" spans="1:4">
      <c r="A472" t="s">
        <v>190</v>
      </c>
      <c r="B472" t="s">
        <v>188</v>
      </c>
      <c r="C472">
        <v>44.1</v>
      </c>
      <c r="D472" s="12">
        <v>250</v>
      </c>
    </row>
    <row r="473" spans="1:4">
      <c r="A473" t="s">
        <v>190</v>
      </c>
      <c r="B473" t="s">
        <v>192</v>
      </c>
      <c r="C473">
        <v>5.3</v>
      </c>
      <c r="D473" s="12">
        <v>270</v>
      </c>
    </row>
    <row r="474" spans="1:4">
      <c r="A474" t="s">
        <v>191</v>
      </c>
      <c r="B474" t="s">
        <v>184</v>
      </c>
      <c r="C474">
        <v>4.3</v>
      </c>
      <c r="D474" s="12">
        <v>200</v>
      </c>
    </row>
    <row r="475" spans="1:4">
      <c r="A475" t="s">
        <v>191</v>
      </c>
      <c r="B475" t="s">
        <v>189</v>
      </c>
      <c r="C475">
        <v>26.1</v>
      </c>
      <c r="D475" s="12">
        <v>170</v>
      </c>
    </row>
    <row r="476" spans="1:4">
      <c r="A476" t="s">
        <v>192</v>
      </c>
      <c r="B476" t="s">
        <v>184</v>
      </c>
      <c r="C476">
        <v>56.2</v>
      </c>
      <c r="D476" s="12">
        <v>100</v>
      </c>
    </row>
    <row r="477" spans="1:4">
      <c r="A477" t="s">
        <v>192</v>
      </c>
      <c r="B477" t="s">
        <v>190</v>
      </c>
      <c r="C477">
        <v>5.3</v>
      </c>
      <c r="D477" s="12">
        <v>50</v>
      </c>
    </row>
    <row r="478" spans="1:4">
      <c r="A478" t="s">
        <v>193</v>
      </c>
      <c r="B478" t="s">
        <v>194</v>
      </c>
      <c r="C478">
        <v>10.1</v>
      </c>
      <c r="D478" s="12">
        <v>10</v>
      </c>
    </row>
    <row r="479" spans="1:4">
      <c r="A479" t="s">
        <v>193</v>
      </c>
      <c r="B479" t="s">
        <v>195</v>
      </c>
      <c r="C479">
        <v>10.1</v>
      </c>
      <c r="D479" s="12">
        <v>20</v>
      </c>
    </row>
    <row r="480" spans="1:4">
      <c r="A480" t="s">
        <v>193</v>
      </c>
      <c r="B480" t="s">
        <v>196</v>
      </c>
      <c r="C480">
        <v>15.2</v>
      </c>
      <c r="D480" s="12">
        <v>60</v>
      </c>
    </row>
    <row r="481" spans="1:4">
      <c r="A481" t="s">
        <v>193</v>
      </c>
      <c r="B481" t="s">
        <v>205</v>
      </c>
      <c r="C481">
        <v>64.099999999999994</v>
      </c>
      <c r="D481" s="12">
        <v>120</v>
      </c>
    </row>
    <row r="482" spans="1:4">
      <c r="A482" t="s">
        <v>193</v>
      </c>
      <c r="B482" t="s">
        <v>210</v>
      </c>
      <c r="C482">
        <v>75</v>
      </c>
      <c r="D482" s="12">
        <v>160</v>
      </c>
    </row>
    <row r="483" spans="1:4">
      <c r="A483" t="s">
        <v>193</v>
      </c>
      <c r="B483" t="s">
        <v>211</v>
      </c>
      <c r="C483">
        <v>68.8</v>
      </c>
      <c r="D483" s="12">
        <v>220</v>
      </c>
    </row>
    <row r="484" spans="1:4">
      <c r="A484" t="s">
        <v>193</v>
      </c>
      <c r="B484" t="s">
        <v>218</v>
      </c>
      <c r="C484">
        <v>72.400000000000006</v>
      </c>
      <c r="D484" s="12">
        <v>330</v>
      </c>
    </row>
    <row r="485" spans="1:4">
      <c r="A485" t="s">
        <v>193</v>
      </c>
      <c r="B485" t="s">
        <v>219</v>
      </c>
      <c r="C485">
        <v>12.6</v>
      </c>
      <c r="D485" s="12">
        <v>80</v>
      </c>
    </row>
    <row r="486" spans="1:4">
      <c r="A486" t="s">
        <v>193</v>
      </c>
      <c r="B486" t="s">
        <v>220</v>
      </c>
      <c r="C486">
        <v>58.5</v>
      </c>
      <c r="D486" s="12">
        <v>120</v>
      </c>
    </row>
    <row r="487" spans="1:4">
      <c r="A487" t="s">
        <v>193</v>
      </c>
      <c r="B487" t="s">
        <v>248</v>
      </c>
      <c r="C487">
        <v>121.7</v>
      </c>
      <c r="D487" s="12">
        <v>180</v>
      </c>
    </row>
    <row r="488" spans="1:4">
      <c r="A488" t="s">
        <v>194</v>
      </c>
      <c r="B488" t="s">
        <v>184</v>
      </c>
      <c r="C488">
        <v>187.3</v>
      </c>
      <c r="D488" s="12">
        <v>230</v>
      </c>
    </row>
    <row r="489" spans="1:4">
      <c r="A489" t="s">
        <v>194</v>
      </c>
      <c r="B489" t="s">
        <v>193</v>
      </c>
      <c r="C489">
        <v>10.1</v>
      </c>
      <c r="D489" s="12">
        <v>190</v>
      </c>
    </row>
    <row r="490" spans="1:4">
      <c r="A490" t="s">
        <v>194</v>
      </c>
      <c r="B490" t="s">
        <v>195</v>
      </c>
      <c r="C490">
        <v>10.1</v>
      </c>
      <c r="D490" s="12">
        <v>100</v>
      </c>
    </row>
    <row r="491" spans="1:4">
      <c r="A491" t="s">
        <v>194</v>
      </c>
      <c r="B491" t="s">
        <v>196</v>
      </c>
      <c r="C491">
        <v>15.2</v>
      </c>
      <c r="D491" s="12">
        <v>300</v>
      </c>
    </row>
    <row r="492" spans="1:4">
      <c r="A492" t="s">
        <v>194</v>
      </c>
      <c r="B492" t="s">
        <v>197</v>
      </c>
      <c r="C492">
        <v>75</v>
      </c>
      <c r="D492" s="12">
        <v>80</v>
      </c>
    </row>
    <row r="493" spans="1:4">
      <c r="A493" t="s">
        <v>194</v>
      </c>
      <c r="B493" t="s">
        <v>198</v>
      </c>
      <c r="C493">
        <v>68.8</v>
      </c>
      <c r="D493" s="12">
        <v>50</v>
      </c>
    </row>
    <row r="494" spans="1:4">
      <c r="A494" t="s">
        <v>194</v>
      </c>
      <c r="B494" t="s">
        <v>209</v>
      </c>
      <c r="C494">
        <v>44.2</v>
      </c>
      <c r="D494" s="12">
        <v>30</v>
      </c>
    </row>
    <row r="495" spans="1:4">
      <c r="A495" t="s">
        <v>194</v>
      </c>
      <c r="B495" t="s">
        <v>232</v>
      </c>
      <c r="C495">
        <v>121.7</v>
      </c>
      <c r="D495" s="12">
        <v>10</v>
      </c>
    </row>
    <row r="496" spans="1:4">
      <c r="A496" t="s">
        <v>194</v>
      </c>
      <c r="B496" t="s">
        <v>698</v>
      </c>
      <c r="C496">
        <v>88.8</v>
      </c>
      <c r="D496" s="12">
        <v>170</v>
      </c>
    </row>
    <row r="497" spans="1:4">
      <c r="A497" t="s">
        <v>195</v>
      </c>
      <c r="B497" t="s">
        <v>193</v>
      </c>
      <c r="C497">
        <v>10.1</v>
      </c>
      <c r="D497" s="12">
        <v>310</v>
      </c>
    </row>
    <row r="498" spans="1:4">
      <c r="A498" t="s">
        <v>195</v>
      </c>
      <c r="B498" t="s">
        <v>194</v>
      </c>
      <c r="C498">
        <v>10.1</v>
      </c>
      <c r="D498" s="12">
        <v>150</v>
      </c>
    </row>
    <row r="499" spans="1:4">
      <c r="A499" t="s">
        <v>195</v>
      </c>
      <c r="B499" t="s">
        <v>196</v>
      </c>
      <c r="C499">
        <v>20.2</v>
      </c>
      <c r="D499" s="12">
        <v>100</v>
      </c>
    </row>
    <row r="500" spans="1:4">
      <c r="A500" t="s">
        <v>195</v>
      </c>
      <c r="B500" t="s">
        <v>216</v>
      </c>
      <c r="C500">
        <v>4.3</v>
      </c>
      <c r="D500" s="12">
        <v>70</v>
      </c>
    </row>
    <row r="501" spans="1:4">
      <c r="A501" t="s">
        <v>195</v>
      </c>
      <c r="B501" t="s">
        <v>217</v>
      </c>
      <c r="C501">
        <v>56.2</v>
      </c>
      <c r="D501" s="12">
        <v>30</v>
      </c>
    </row>
    <row r="502" spans="1:4">
      <c r="A502" t="s">
        <v>195</v>
      </c>
      <c r="B502" t="s">
        <v>225</v>
      </c>
      <c r="C502">
        <v>29.6</v>
      </c>
      <c r="D502" s="12">
        <v>80</v>
      </c>
    </row>
    <row r="503" spans="1:4">
      <c r="A503" t="s">
        <v>195</v>
      </c>
      <c r="B503" t="s">
        <v>230</v>
      </c>
      <c r="C503">
        <v>35.700000000000003</v>
      </c>
      <c r="D503" s="12">
        <v>210</v>
      </c>
    </row>
    <row r="504" spans="1:4">
      <c r="A504" t="s">
        <v>195</v>
      </c>
      <c r="B504" t="s">
        <v>231</v>
      </c>
      <c r="C504">
        <v>48.3</v>
      </c>
      <c r="D504" s="12">
        <v>350</v>
      </c>
    </row>
    <row r="505" spans="1:4">
      <c r="A505" t="s">
        <v>195</v>
      </c>
      <c r="B505" t="s">
        <v>233</v>
      </c>
      <c r="C505">
        <v>121.7</v>
      </c>
      <c r="D505" s="12">
        <v>440</v>
      </c>
    </row>
    <row r="506" spans="1:4">
      <c r="A506" t="s">
        <v>196</v>
      </c>
      <c r="B506" t="s">
        <v>193</v>
      </c>
      <c r="C506">
        <v>15.2</v>
      </c>
      <c r="D506" s="12">
        <v>100</v>
      </c>
    </row>
    <row r="507" spans="1:4">
      <c r="A507" t="s">
        <v>196</v>
      </c>
      <c r="B507" t="s">
        <v>194</v>
      </c>
      <c r="C507">
        <v>15.2</v>
      </c>
      <c r="D507" s="12">
        <v>70</v>
      </c>
    </row>
    <row r="508" spans="1:4">
      <c r="A508" t="s">
        <v>196</v>
      </c>
      <c r="B508" t="s">
        <v>195</v>
      </c>
      <c r="C508">
        <v>20.2</v>
      </c>
      <c r="D508" s="12">
        <v>50</v>
      </c>
    </row>
    <row r="509" spans="1:4">
      <c r="A509" t="s">
        <v>196</v>
      </c>
      <c r="B509" t="s">
        <v>203</v>
      </c>
      <c r="C509">
        <v>4.3</v>
      </c>
      <c r="D509" s="12">
        <v>10</v>
      </c>
    </row>
    <row r="510" spans="1:4">
      <c r="A510" t="s">
        <v>196</v>
      </c>
      <c r="B510" t="s">
        <v>204</v>
      </c>
      <c r="C510">
        <v>56.2</v>
      </c>
      <c r="D510" s="12">
        <v>20</v>
      </c>
    </row>
    <row r="511" spans="1:4">
      <c r="A511" t="s">
        <v>196</v>
      </c>
      <c r="B511" t="s">
        <v>232</v>
      </c>
      <c r="C511">
        <v>128.19999999999999</v>
      </c>
      <c r="D511" s="12">
        <v>180</v>
      </c>
    </row>
    <row r="512" spans="1:4">
      <c r="A512" t="s">
        <v>196</v>
      </c>
      <c r="B512" t="s">
        <v>698</v>
      </c>
      <c r="C512">
        <v>93.7</v>
      </c>
      <c r="D512" s="12">
        <v>270</v>
      </c>
    </row>
    <row r="513" spans="1:4">
      <c r="A513" t="s">
        <v>197</v>
      </c>
      <c r="B513" t="s">
        <v>194</v>
      </c>
      <c r="C513">
        <v>75</v>
      </c>
      <c r="D513" s="12">
        <v>50</v>
      </c>
    </row>
    <row r="514" spans="1:4">
      <c r="A514" t="s">
        <v>197</v>
      </c>
      <c r="B514" t="s">
        <v>199</v>
      </c>
      <c r="C514">
        <v>25.6</v>
      </c>
      <c r="D514" s="12">
        <v>60</v>
      </c>
    </row>
    <row r="515" spans="1:4">
      <c r="A515" t="s">
        <v>198</v>
      </c>
      <c r="B515" t="s">
        <v>194</v>
      </c>
      <c r="C515">
        <v>68.8</v>
      </c>
      <c r="D515" s="12">
        <v>50</v>
      </c>
    </row>
    <row r="516" spans="1:4">
      <c r="A516" t="s">
        <v>198</v>
      </c>
      <c r="B516" t="s">
        <v>200</v>
      </c>
      <c r="C516">
        <v>51.3</v>
      </c>
      <c r="D516" s="12">
        <v>40</v>
      </c>
    </row>
    <row r="517" spans="1:4">
      <c r="A517" t="s">
        <v>199</v>
      </c>
      <c r="B517" t="s">
        <v>197</v>
      </c>
      <c r="C517">
        <v>25.6</v>
      </c>
      <c r="D517" s="12">
        <v>10</v>
      </c>
    </row>
    <row r="518" spans="1:4">
      <c r="A518" t="s">
        <v>199</v>
      </c>
      <c r="B518" t="s">
        <v>201</v>
      </c>
      <c r="C518">
        <v>102.9</v>
      </c>
      <c r="D518" s="12">
        <v>40</v>
      </c>
    </row>
    <row r="519" spans="1:4">
      <c r="A519" t="s">
        <v>200</v>
      </c>
      <c r="B519" t="s">
        <v>198</v>
      </c>
      <c r="C519">
        <v>51.3</v>
      </c>
      <c r="D519" s="12">
        <v>190</v>
      </c>
    </row>
    <row r="520" spans="1:4">
      <c r="A520" t="s">
        <v>200</v>
      </c>
      <c r="B520" t="s">
        <v>202</v>
      </c>
      <c r="C520">
        <v>44.1</v>
      </c>
      <c r="D520" s="12">
        <v>320</v>
      </c>
    </row>
    <row r="521" spans="1:4">
      <c r="A521" t="s">
        <v>201</v>
      </c>
      <c r="B521" t="s">
        <v>199</v>
      </c>
      <c r="C521">
        <v>102.9</v>
      </c>
      <c r="D521" s="12">
        <v>420</v>
      </c>
    </row>
    <row r="522" spans="1:4">
      <c r="A522" t="s">
        <v>201</v>
      </c>
      <c r="B522" t="s">
        <v>203</v>
      </c>
      <c r="C522">
        <v>26.1</v>
      </c>
      <c r="D522" s="12">
        <v>220</v>
      </c>
    </row>
    <row r="523" spans="1:4">
      <c r="A523" t="s">
        <v>202</v>
      </c>
      <c r="B523" t="s">
        <v>200</v>
      </c>
      <c r="C523">
        <v>44.1</v>
      </c>
      <c r="D523" s="12">
        <v>190</v>
      </c>
    </row>
    <row r="524" spans="1:4">
      <c r="A524" t="s">
        <v>202</v>
      </c>
      <c r="B524" t="s">
        <v>204</v>
      </c>
      <c r="C524">
        <v>5.3</v>
      </c>
      <c r="D524" s="12">
        <v>160</v>
      </c>
    </row>
    <row r="525" spans="1:4">
      <c r="A525" t="s">
        <v>203</v>
      </c>
      <c r="B525" t="s">
        <v>196</v>
      </c>
      <c r="C525">
        <v>4.3</v>
      </c>
      <c r="D525" s="12">
        <v>120</v>
      </c>
    </row>
    <row r="526" spans="1:4">
      <c r="A526" t="s">
        <v>203</v>
      </c>
      <c r="B526" t="s">
        <v>201</v>
      </c>
      <c r="C526">
        <v>26.1</v>
      </c>
      <c r="D526" s="12">
        <v>90</v>
      </c>
    </row>
    <row r="527" spans="1:4">
      <c r="A527" t="s">
        <v>204</v>
      </c>
      <c r="B527" t="s">
        <v>196</v>
      </c>
      <c r="C527">
        <v>56.2</v>
      </c>
      <c r="D527" s="12">
        <v>10</v>
      </c>
    </row>
    <row r="528" spans="1:4">
      <c r="A528" t="s">
        <v>204</v>
      </c>
      <c r="B528" t="s">
        <v>202</v>
      </c>
      <c r="C528">
        <v>5.3</v>
      </c>
      <c r="D528" s="12">
        <v>100</v>
      </c>
    </row>
    <row r="529" spans="1:4">
      <c r="A529" t="s">
        <v>205</v>
      </c>
      <c r="B529" t="s">
        <v>193</v>
      </c>
      <c r="C529">
        <v>64.099999999999994</v>
      </c>
      <c r="D529" s="12">
        <v>140</v>
      </c>
    </row>
    <row r="530" spans="1:4">
      <c r="A530" t="s">
        <v>205</v>
      </c>
      <c r="B530" t="s">
        <v>206</v>
      </c>
      <c r="C530">
        <v>103.1</v>
      </c>
      <c r="D530" s="12">
        <v>310</v>
      </c>
    </row>
    <row r="531" spans="1:4">
      <c r="A531" t="s">
        <v>206</v>
      </c>
      <c r="B531" t="s">
        <v>205</v>
      </c>
      <c r="C531">
        <v>103.1</v>
      </c>
      <c r="D531" s="12">
        <v>450</v>
      </c>
    </row>
    <row r="532" spans="1:4">
      <c r="A532" t="s">
        <v>206</v>
      </c>
      <c r="B532" t="s">
        <v>207</v>
      </c>
      <c r="C532">
        <v>37.700000000000003</v>
      </c>
      <c r="D532" s="12">
        <v>610</v>
      </c>
    </row>
    <row r="533" spans="1:4">
      <c r="A533" t="s">
        <v>207</v>
      </c>
      <c r="B533" t="s">
        <v>206</v>
      </c>
      <c r="C533">
        <v>37.700000000000003</v>
      </c>
      <c r="D533" s="12">
        <v>150</v>
      </c>
    </row>
    <row r="534" spans="1:4">
      <c r="A534" t="s">
        <v>207</v>
      </c>
      <c r="B534" t="s">
        <v>208</v>
      </c>
      <c r="C534">
        <v>62.9</v>
      </c>
      <c r="D534" s="12">
        <v>120</v>
      </c>
    </row>
    <row r="535" spans="1:4">
      <c r="A535" t="s">
        <v>208</v>
      </c>
      <c r="B535" t="s">
        <v>207</v>
      </c>
      <c r="C535">
        <v>62.9</v>
      </c>
      <c r="D535" s="12">
        <v>90</v>
      </c>
    </row>
    <row r="536" spans="1:4">
      <c r="A536" t="s">
        <v>208</v>
      </c>
      <c r="B536" t="s">
        <v>209</v>
      </c>
      <c r="C536">
        <v>64.599999999999994</v>
      </c>
      <c r="D536" s="12">
        <v>60</v>
      </c>
    </row>
    <row r="537" spans="1:4">
      <c r="A537" t="s">
        <v>209</v>
      </c>
      <c r="B537" t="s">
        <v>194</v>
      </c>
      <c r="C537">
        <v>44.2</v>
      </c>
      <c r="D537" s="12">
        <v>30</v>
      </c>
    </row>
    <row r="538" spans="1:4">
      <c r="A538" t="s">
        <v>209</v>
      </c>
      <c r="B538" t="s">
        <v>208</v>
      </c>
      <c r="C538">
        <v>64.599999999999994</v>
      </c>
      <c r="D538" s="12">
        <v>10</v>
      </c>
    </row>
    <row r="539" spans="1:4">
      <c r="A539" t="s">
        <v>210</v>
      </c>
      <c r="B539" t="s">
        <v>193</v>
      </c>
      <c r="C539">
        <v>75</v>
      </c>
      <c r="D539" s="12">
        <v>60</v>
      </c>
    </row>
    <row r="540" spans="1:4">
      <c r="A540" t="s">
        <v>210</v>
      </c>
      <c r="B540" t="s">
        <v>212</v>
      </c>
      <c r="C540">
        <v>25.6</v>
      </c>
      <c r="D540" s="12">
        <v>130</v>
      </c>
    </row>
    <row r="541" spans="1:4">
      <c r="A541" t="s">
        <v>211</v>
      </c>
      <c r="B541" t="s">
        <v>193</v>
      </c>
      <c r="C541">
        <v>68.8</v>
      </c>
      <c r="D541" s="12">
        <v>160</v>
      </c>
    </row>
    <row r="542" spans="1:4">
      <c r="A542" t="s">
        <v>211</v>
      </c>
      <c r="B542" t="s">
        <v>213</v>
      </c>
      <c r="C542">
        <v>51.3</v>
      </c>
      <c r="D542" s="12">
        <v>230</v>
      </c>
    </row>
    <row r="543" spans="1:4">
      <c r="A543" t="s">
        <v>212</v>
      </c>
      <c r="B543" t="s">
        <v>210</v>
      </c>
      <c r="C543">
        <v>25.6</v>
      </c>
      <c r="D543" s="12">
        <v>30</v>
      </c>
    </row>
    <row r="544" spans="1:4">
      <c r="A544" t="s">
        <v>212</v>
      </c>
      <c r="B544" t="s">
        <v>214</v>
      </c>
      <c r="C544">
        <v>102.9</v>
      </c>
      <c r="D544" s="12">
        <v>330</v>
      </c>
    </row>
    <row r="545" spans="1:4">
      <c r="A545" t="s">
        <v>213</v>
      </c>
      <c r="B545" t="s">
        <v>211</v>
      </c>
      <c r="C545">
        <v>51.3</v>
      </c>
      <c r="D545" s="12">
        <v>50</v>
      </c>
    </row>
    <row r="546" spans="1:4">
      <c r="A546" t="s">
        <v>213</v>
      </c>
      <c r="B546" t="s">
        <v>215</v>
      </c>
      <c r="C546">
        <v>44.1</v>
      </c>
      <c r="D546" s="12">
        <v>170</v>
      </c>
    </row>
    <row r="547" spans="1:4">
      <c r="A547" t="s">
        <v>214</v>
      </c>
      <c r="B547" t="s">
        <v>212</v>
      </c>
      <c r="C547">
        <v>102.9</v>
      </c>
      <c r="D547" s="12">
        <v>140</v>
      </c>
    </row>
    <row r="548" spans="1:4">
      <c r="A548" t="s">
        <v>214</v>
      </c>
      <c r="B548" t="s">
        <v>216</v>
      </c>
      <c r="C548">
        <v>26.1</v>
      </c>
      <c r="D548" s="12">
        <v>250</v>
      </c>
    </row>
    <row r="549" spans="1:4">
      <c r="A549" t="s">
        <v>215</v>
      </c>
      <c r="B549" t="s">
        <v>213</v>
      </c>
      <c r="C549">
        <v>44.1</v>
      </c>
      <c r="D549" s="12">
        <v>40</v>
      </c>
    </row>
    <row r="550" spans="1:4">
      <c r="A550" t="s">
        <v>215</v>
      </c>
      <c r="B550" t="s">
        <v>217</v>
      </c>
      <c r="C550">
        <v>5.3</v>
      </c>
      <c r="D550" s="12">
        <v>160</v>
      </c>
    </row>
    <row r="551" spans="1:4">
      <c r="A551" t="s">
        <v>216</v>
      </c>
      <c r="B551" t="s">
        <v>195</v>
      </c>
      <c r="C551">
        <v>4.3</v>
      </c>
      <c r="D551" s="12">
        <v>350</v>
      </c>
    </row>
    <row r="552" spans="1:4">
      <c r="A552" t="s">
        <v>216</v>
      </c>
      <c r="B552" t="s">
        <v>214</v>
      </c>
      <c r="C552">
        <v>26.1</v>
      </c>
      <c r="D552" s="12">
        <v>390</v>
      </c>
    </row>
    <row r="553" spans="1:4">
      <c r="A553" t="s">
        <v>217</v>
      </c>
      <c r="B553" t="s">
        <v>195</v>
      </c>
      <c r="C553">
        <v>56.2</v>
      </c>
      <c r="D553" s="12">
        <v>280</v>
      </c>
    </row>
    <row r="554" spans="1:4">
      <c r="A554" t="s">
        <v>217</v>
      </c>
      <c r="B554" t="s">
        <v>215</v>
      </c>
      <c r="C554">
        <v>5.3</v>
      </c>
      <c r="D554" s="12">
        <v>140</v>
      </c>
    </row>
    <row r="555" spans="1:4">
      <c r="A555" t="s">
        <v>218</v>
      </c>
      <c r="B555" t="s">
        <v>193</v>
      </c>
      <c r="C555">
        <v>72.400000000000006</v>
      </c>
      <c r="D555" s="12">
        <v>10</v>
      </c>
    </row>
    <row r="556" spans="1:4">
      <c r="A556" t="s">
        <v>218</v>
      </c>
      <c r="B556" t="s">
        <v>221</v>
      </c>
      <c r="C556">
        <v>60.9</v>
      </c>
      <c r="D556" s="12">
        <v>50</v>
      </c>
    </row>
    <row r="557" spans="1:4">
      <c r="A557" t="s">
        <v>219</v>
      </c>
      <c r="B557" t="s">
        <v>193</v>
      </c>
      <c r="C557">
        <v>12.6</v>
      </c>
      <c r="D557" s="12">
        <v>90</v>
      </c>
    </row>
    <row r="558" spans="1:4">
      <c r="A558" t="s">
        <v>219</v>
      </c>
      <c r="B558" t="s">
        <v>222</v>
      </c>
      <c r="C558">
        <v>40.9</v>
      </c>
      <c r="D558" s="12">
        <v>950</v>
      </c>
    </row>
    <row r="559" spans="1:4">
      <c r="A559" t="s">
        <v>220</v>
      </c>
      <c r="B559" t="s">
        <v>193</v>
      </c>
      <c r="C559">
        <v>58.5</v>
      </c>
      <c r="D559" s="12">
        <v>670</v>
      </c>
    </row>
    <row r="560" spans="1:4">
      <c r="A560" t="s">
        <v>220</v>
      </c>
      <c r="B560" t="s">
        <v>223</v>
      </c>
      <c r="C560">
        <v>33.1</v>
      </c>
      <c r="D560" s="12">
        <v>560</v>
      </c>
    </row>
    <row r="561" spans="1:4">
      <c r="A561" t="s">
        <v>221</v>
      </c>
      <c r="B561" t="s">
        <v>218</v>
      </c>
      <c r="C561">
        <v>60.9</v>
      </c>
      <c r="D561" s="12">
        <v>320</v>
      </c>
    </row>
    <row r="562" spans="1:4">
      <c r="A562" t="s">
        <v>221</v>
      </c>
      <c r="B562" t="s">
        <v>224</v>
      </c>
      <c r="C562">
        <v>37.6</v>
      </c>
      <c r="D562" s="12">
        <v>40</v>
      </c>
    </row>
    <row r="563" spans="1:4">
      <c r="A563" t="s">
        <v>222</v>
      </c>
      <c r="B563" t="s">
        <v>219</v>
      </c>
      <c r="C563">
        <v>40.9</v>
      </c>
      <c r="D563" s="12">
        <v>60</v>
      </c>
    </row>
    <row r="564" spans="1:4">
      <c r="A564" t="s">
        <v>222</v>
      </c>
      <c r="B564" t="s">
        <v>225</v>
      </c>
      <c r="C564">
        <v>59.4</v>
      </c>
      <c r="D564" s="12">
        <v>100</v>
      </c>
    </row>
    <row r="565" spans="1:4">
      <c r="A565" t="s">
        <v>223</v>
      </c>
      <c r="B565" t="s">
        <v>220</v>
      </c>
      <c r="C565">
        <v>33.1</v>
      </c>
      <c r="D565" s="12">
        <v>130</v>
      </c>
    </row>
    <row r="566" spans="1:4">
      <c r="A566" t="s">
        <v>223</v>
      </c>
      <c r="B566" t="s">
        <v>226</v>
      </c>
      <c r="C566">
        <v>69.900000000000006</v>
      </c>
      <c r="D566" s="12">
        <v>330</v>
      </c>
    </row>
    <row r="567" spans="1:4">
      <c r="A567" t="s">
        <v>224</v>
      </c>
      <c r="B567" t="s">
        <v>221</v>
      </c>
      <c r="C567">
        <v>37.6</v>
      </c>
      <c r="D567" s="12">
        <v>260</v>
      </c>
    </row>
    <row r="568" spans="1:4">
      <c r="A568" t="s">
        <v>224</v>
      </c>
      <c r="B568" t="s">
        <v>227</v>
      </c>
      <c r="C568">
        <v>48.2</v>
      </c>
      <c r="D568" s="12">
        <v>160</v>
      </c>
    </row>
    <row r="569" spans="1:4">
      <c r="A569" t="s">
        <v>225</v>
      </c>
      <c r="B569" t="s">
        <v>195</v>
      </c>
      <c r="C569">
        <v>29.6</v>
      </c>
      <c r="D569" s="12">
        <v>20</v>
      </c>
    </row>
    <row r="570" spans="1:4">
      <c r="A570" t="s">
        <v>225</v>
      </c>
      <c r="B570" t="s">
        <v>222</v>
      </c>
      <c r="C570">
        <v>59.4</v>
      </c>
      <c r="D570" s="12">
        <v>40</v>
      </c>
    </row>
    <row r="571" spans="1:4">
      <c r="A571" t="s">
        <v>226</v>
      </c>
      <c r="B571" t="s">
        <v>223</v>
      </c>
      <c r="C571">
        <v>69.900000000000006</v>
      </c>
      <c r="D571" s="12">
        <v>60</v>
      </c>
    </row>
    <row r="572" spans="1:4">
      <c r="A572" t="s">
        <v>226</v>
      </c>
      <c r="B572" t="s">
        <v>228</v>
      </c>
      <c r="C572">
        <v>45.4</v>
      </c>
      <c r="D572" s="12">
        <v>100</v>
      </c>
    </row>
    <row r="573" spans="1:4">
      <c r="A573" t="s">
        <v>227</v>
      </c>
      <c r="B573" t="s">
        <v>224</v>
      </c>
      <c r="C573">
        <v>48.2</v>
      </c>
      <c r="D573" s="12">
        <v>300</v>
      </c>
    </row>
    <row r="574" spans="1:4">
      <c r="A574" t="s">
        <v>227</v>
      </c>
      <c r="B574" t="s">
        <v>229</v>
      </c>
      <c r="C574">
        <v>56.2</v>
      </c>
      <c r="D574" s="12">
        <v>280</v>
      </c>
    </row>
    <row r="575" spans="1:4">
      <c r="A575" t="s">
        <v>228</v>
      </c>
      <c r="B575" t="s">
        <v>226</v>
      </c>
      <c r="C575">
        <v>45.4</v>
      </c>
      <c r="D575" s="12">
        <v>210</v>
      </c>
    </row>
    <row r="576" spans="1:4">
      <c r="A576" t="s">
        <v>228</v>
      </c>
      <c r="B576" t="s">
        <v>230</v>
      </c>
      <c r="C576">
        <v>34.799999999999997</v>
      </c>
      <c r="D576" s="12">
        <v>170</v>
      </c>
    </row>
    <row r="577" spans="1:4">
      <c r="A577" t="s">
        <v>229</v>
      </c>
      <c r="B577" t="s">
        <v>227</v>
      </c>
      <c r="C577">
        <v>56.2</v>
      </c>
      <c r="D577" s="12">
        <v>10</v>
      </c>
    </row>
    <row r="578" spans="1:4">
      <c r="A578" t="s">
        <v>229</v>
      </c>
      <c r="B578" t="s">
        <v>231</v>
      </c>
      <c r="C578">
        <v>24.7</v>
      </c>
      <c r="D578" s="12">
        <v>40</v>
      </c>
    </row>
    <row r="579" spans="1:4">
      <c r="A579" t="s">
        <v>230</v>
      </c>
      <c r="B579" t="s">
        <v>195</v>
      </c>
      <c r="C579">
        <v>35.700000000000003</v>
      </c>
      <c r="D579" s="12">
        <v>60</v>
      </c>
    </row>
    <row r="580" spans="1:4">
      <c r="A580" t="s">
        <v>230</v>
      </c>
      <c r="B580" t="s">
        <v>228</v>
      </c>
      <c r="C580">
        <v>34.799999999999997</v>
      </c>
      <c r="D580" s="12">
        <v>100</v>
      </c>
    </row>
    <row r="581" spans="1:4">
      <c r="A581" t="s">
        <v>231</v>
      </c>
      <c r="B581" t="s">
        <v>195</v>
      </c>
      <c r="C581">
        <v>48.3</v>
      </c>
      <c r="D581" s="12">
        <v>130</v>
      </c>
    </row>
    <row r="582" spans="1:4">
      <c r="A582" t="s">
        <v>231</v>
      </c>
      <c r="B582" t="s">
        <v>229</v>
      </c>
      <c r="C582">
        <v>24.7</v>
      </c>
      <c r="D582" s="12">
        <v>520</v>
      </c>
    </row>
    <row r="583" spans="1:4">
      <c r="A583" t="s">
        <v>232</v>
      </c>
      <c r="B583" t="s">
        <v>194</v>
      </c>
      <c r="C583">
        <v>121.7</v>
      </c>
      <c r="D583" s="12">
        <v>430</v>
      </c>
    </row>
    <row r="584" spans="1:4">
      <c r="A584" t="s">
        <v>232</v>
      </c>
      <c r="B584" t="s">
        <v>196</v>
      </c>
      <c r="C584">
        <v>128.19999999999999</v>
      </c>
      <c r="D584" s="12">
        <v>300</v>
      </c>
    </row>
    <row r="585" spans="1:4">
      <c r="A585" t="s">
        <v>232</v>
      </c>
      <c r="B585" t="s">
        <v>233</v>
      </c>
      <c r="C585">
        <v>1</v>
      </c>
      <c r="D585" s="12">
        <v>160</v>
      </c>
    </row>
    <row r="586" spans="1:4">
      <c r="A586" t="s">
        <v>232</v>
      </c>
      <c r="B586" t="s">
        <v>234</v>
      </c>
      <c r="C586">
        <v>72.400000000000006</v>
      </c>
      <c r="D586" s="12">
        <v>120</v>
      </c>
    </row>
    <row r="587" spans="1:4">
      <c r="A587" t="s">
        <v>232</v>
      </c>
      <c r="B587" t="s">
        <v>235</v>
      </c>
      <c r="C587">
        <v>12.6</v>
      </c>
      <c r="D587" s="12">
        <v>30</v>
      </c>
    </row>
    <row r="588" spans="1:4">
      <c r="A588" t="s">
        <v>232</v>
      </c>
      <c r="B588" t="s">
        <v>236</v>
      </c>
      <c r="C588">
        <v>58.5</v>
      </c>
      <c r="D588" s="12">
        <v>60</v>
      </c>
    </row>
    <row r="589" spans="1:4">
      <c r="A589" t="s">
        <v>233</v>
      </c>
      <c r="B589" t="s">
        <v>195</v>
      </c>
      <c r="C589">
        <v>121.7</v>
      </c>
      <c r="D589" s="12">
        <v>90</v>
      </c>
    </row>
    <row r="590" spans="1:4">
      <c r="A590" t="s">
        <v>233</v>
      </c>
      <c r="B590" t="s">
        <v>232</v>
      </c>
      <c r="C590">
        <v>1</v>
      </c>
      <c r="D590" s="12">
        <v>160</v>
      </c>
    </row>
    <row r="591" spans="1:4">
      <c r="A591" t="s">
        <v>233</v>
      </c>
      <c r="B591" t="s">
        <v>241</v>
      </c>
      <c r="C591">
        <v>29.6</v>
      </c>
      <c r="D591" s="12">
        <v>200</v>
      </c>
    </row>
    <row r="592" spans="1:4">
      <c r="A592" t="s">
        <v>233</v>
      </c>
      <c r="B592" t="s">
        <v>246</v>
      </c>
      <c r="C592">
        <v>35.700000000000003</v>
      </c>
      <c r="D592" s="12">
        <v>250</v>
      </c>
    </row>
    <row r="593" spans="1:4">
      <c r="A593" t="s">
        <v>233</v>
      </c>
      <c r="B593" t="s">
        <v>247</v>
      </c>
      <c r="C593">
        <v>48.3</v>
      </c>
      <c r="D593" s="12">
        <v>270</v>
      </c>
    </row>
    <row r="594" spans="1:4">
      <c r="A594" t="s">
        <v>233</v>
      </c>
      <c r="B594" t="s">
        <v>698</v>
      </c>
      <c r="C594">
        <v>187.3</v>
      </c>
      <c r="D594" s="12">
        <v>200</v>
      </c>
    </row>
    <row r="595" spans="1:4">
      <c r="A595" t="s">
        <v>234</v>
      </c>
      <c r="B595" t="s">
        <v>232</v>
      </c>
      <c r="C595">
        <v>72.400000000000006</v>
      </c>
      <c r="D595" s="12">
        <v>170</v>
      </c>
    </row>
    <row r="596" spans="1:4">
      <c r="A596" t="s">
        <v>234</v>
      </c>
      <c r="B596" t="s">
        <v>237</v>
      </c>
      <c r="C596">
        <v>60.9</v>
      </c>
      <c r="D596" s="12">
        <v>100</v>
      </c>
    </row>
    <row r="597" spans="1:4">
      <c r="A597" t="s">
        <v>235</v>
      </c>
      <c r="B597" t="s">
        <v>232</v>
      </c>
      <c r="C597">
        <v>12.6</v>
      </c>
      <c r="D597" s="12">
        <v>50</v>
      </c>
    </row>
    <row r="598" spans="1:4">
      <c r="A598" t="s">
        <v>235</v>
      </c>
      <c r="B598" t="s">
        <v>238</v>
      </c>
      <c r="C598">
        <v>40.9</v>
      </c>
      <c r="D598" s="12">
        <v>10</v>
      </c>
    </row>
    <row r="599" spans="1:4">
      <c r="A599" t="s">
        <v>236</v>
      </c>
      <c r="B599" t="s">
        <v>232</v>
      </c>
      <c r="C599">
        <v>58.5</v>
      </c>
      <c r="D599" s="12">
        <v>20</v>
      </c>
    </row>
    <row r="600" spans="1:4">
      <c r="A600" t="s">
        <v>236</v>
      </c>
      <c r="B600" t="s">
        <v>239</v>
      </c>
      <c r="C600">
        <v>33.1</v>
      </c>
      <c r="D600" s="12">
        <v>60</v>
      </c>
    </row>
    <row r="601" spans="1:4">
      <c r="A601" t="s">
        <v>237</v>
      </c>
      <c r="B601" t="s">
        <v>234</v>
      </c>
      <c r="C601">
        <v>60.9</v>
      </c>
      <c r="D601" s="12">
        <v>120</v>
      </c>
    </row>
    <row r="602" spans="1:4">
      <c r="A602" t="s">
        <v>237</v>
      </c>
      <c r="B602" t="s">
        <v>240</v>
      </c>
      <c r="C602">
        <v>37.6</v>
      </c>
      <c r="D602" s="12">
        <v>160</v>
      </c>
    </row>
    <row r="603" spans="1:4">
      <c r="A603" t="s">
        <v>238</v>
      </c>
      <c r="B603" t="s">
        <v>235</v>
      </c>
      <c r="C603">
        <v>40.9</v>
      </c>
      <c r="D603" s="12">
        <v>220</v>
      </c>
    </row>
    <row r="604" spans="1:4">
      <c r="A604" t="s">
        <v>238</v>
      </c>
      <c r="B604" t="s">
        <v>241</v>
      </c>
      <c r="C604">
        <v>59.4</v>
      </c>
      <c r="D604" s="12">
        <v>330</v>
      </c>
    </row>
    <row r="605" spans="1:4">
      <c r="A605" t="s">
        <v>239</v>
      </c>
      <c r="B605" t="s">
        <v>236</v>
      </c>
      <c r="C605">
        <v>33.1</v>
      </c>
      <c r="D605" s="12">
        <v>80</v>
      </c>
    </row>
    <row r="606" spans="1:4">
      <c r="A606" t="s">
        <v>239</v>
      </c>
      <c r="B606" t="s">
        <v>242</v>
      </c>
      <c r="C606">
        <v>69.900000000000006</v>
      </c>
      <c r="D606" s="12">
        <v>120</v>
      </c>
    </row>
    <row r="607" spans="1:4">
      <c r="A607" t="s">
        <v>240</v>
      </c>
      <c r="B607" t="s">
        <v>237</v>
      </c>
      <c r="C607">
        <v>37.6</v>
      </c>
      <c r="D607" s="12">
        <v>180</v>
      </c>
    </row>
    <row r="608" spans="1:4">
      <c r="A608" t="s">
        <v>240</v>
      </c>
      <c r="B608" t="s">
        <v>243</v>
      </c>
      <c r="C608">
        <v>48.2</v>
      </c>
      <c r="D608" s="12">
        <v>230</v>
      </c>
    </row>
    <row r="609" spans="1:4">
      <c r="A609" t="s">
        <v>241</v>
      </c>
      <c r="B609" t="s">
        <v>233</v>
      </c>
      <c r="C609">
        <v>29.6</v>
      </c>
      <c r="D609" s="12">
        <v>190</v>
      </c>
    </row>
    <row r="610" spans="1:4">
      <c r="A610" t="s">
        <v>241</v>
      </c>
      <c r="B610" t="s">
        <v>238</v>
      </c>
      <c r="C610">
        <v>59.4</v>
      </c>
      <c r="D610" s="12">
        <v>100</v>
      </c>
    </row>
    <row r="611" spans="1:4">
      <c r="A611" t="s">
        <v>242</v>
      </c>
      <c r="B611" t="s">
        <v>239</v>
      </c>
      <c r="C611">
        <v>69.900000000000006</v>
      </c>
      <c r="D611" s="12">
        <v>300</v>
      </c>
    </row>
    <row r="612" spans="1:4">
      <c r="A612" t="s">
        <v>242</v>
      </c>
      <c r="B612" t="s">
        <v>244</v>
      </c>
      <c r="C612">
        <v>45.4</v>
      </c>
      <c r="D612" s="12">
        <v>80</v>
      </c>
    </row>
    <row r="613" spans="1:4">
      <c r="A613" t="s">
        <v>243</v>
      </c>
      <c r="B613" t="s">
        <v>240</v>
      </c>
      <c r="C613">
        <v>48.2</v>
      </c>
      <c r="D613" s="12">
        <v>50</v>
      </c>
    </row>
    <row r="614" spans="1:4">
      <c r="A614" t="s">
        <v>243</v>
      </c>
      <c r="B614" t="s">
        <v>245</v>
      </c>
      <c r="C614">
        <v>56.2</v>
      </c>
      <c r="D614" s="12">
        <v>30</v>
      </c>
    </row>
    <row r="615" spans="1:4">
      <c r="A615" t="s">
        <v>244</v>
      </c>
      <c r="B615" t="s">
        <v>242</v>
      </c>
      <c r="C615">
        <v>45.4</v>
      </c>
      <c r="D615" s="12">
        <v>10</v>
      </c>
    </row>
    <row r="616" spans="1:4">
      <c r="A616" t="s">
        <v>244</v>
      </c>
      <c r="B616" t="s">
        <v>246</v>
      </c>
      <c r="C616">
        <v>34.799999999999997</v>
      </c>
      <c r="D616" s="12">
        <v>170</v>
      </c>
    </row>
    <row r="617" spans="1:4">
      <c r="A617" t="s">
        <v>245</v>
      </c>
      <c r="B617" t="s">
        <v>243</v>
      </c>
      <c r="C617">
        <v>56.2</v>
      </c>
      <c r="D617" s="12">
        <v>310</v>
      </c>
    </row>
    <row r="618" spans="1:4">
      <c r="A618" t="s">
        <v>245</v>
      </c>
      <c r="B618" t="s">
        <v>247</v>
      </c>
      <c r="C618">
        <v>24.7</v>
      </c>
      <c r="D618" s="12">
        <v>150</v>
      </c>
    </row>
    <row r="619" spans="1:4">
      <c r="A619" t="s">
        <v>246</v>
      </c>
      <c r="B619" t="s">
        <v>233</v>
      </c>
      <c r="C619">
        <v>35.700000000000003</v>
      </c>
      <c r="D619" s="12">
        <v>100</v>
      </c>
    </row>
    <row r="620" spans="1:4">
      <c r="A620" t="s">
        <v>246</v>
      </c>
      <c r="B620" t="s">
        <v>244</v>
      </c>
      <c r="C620">
        <v>34.799999999999997</v>
      </c>
      <c r="D620" s="12">
        <v>70</v>
      </c>
    </row>
    <row r="621" spans="1:4">
      <c r="A621" t="s">
        <v>247</v>
      </c>
      <c r="B621" t="s">
        <v>233</v>
      </c>
      <c r="C621">
        <v>48.3</v>
      </c>
      <c r="D621" s="12">
        <v>30</v>
      </c>
    </row>
    <row r="622" spans="1:4">
      <c r="A622" t="s">
        <v>247</v>
      </c>
      <c r="B622" t="s">
        <v>245</v>
      </c>
      <c r="C622">
        <v>24.7</v>
      </c>
      <c r="D622" s="12">
        <v>80</v>
      </c>
    </row>
    <row r="623" spans="1:4">
      <c r="A623" t="s">
        <v>248</v>
      </c>
      <c r="B623" t="s">
        <v>193</v>
      </c>
      <c r="C623">
        <v>121.7</v>
      </c>
      <c r="D623" s="12">
        <v>210</v>
      </c>
    </row>
    <row r="624" spans="1:4">
      <c r="A624" t="s">
        <v>248</v>
      </c>
      <c r="B624" t="s">
        <v>249</v>
      </c>
      <c r="C624">
        <v>15.2</v>
      </c>
      <c r="D624" s="12">
        <v>350</v>
      </c>
    </row>
    <row r="625" spans="1:4">
      <c r="A625" t="s">
        <v>248</v>
      </c>
      <c r="B625" t="s">
        <v>250</v>
      </c>
      <c r="C625">
        <v>72.400000000000006</v>
      </c>
      <c r="D625" s="12">
        <v>440</v>
      </c>
    </row>
    <row r="626" spans="1:4">
      <c r="A626" t="s">
        <v>248</v>
      </c>
      <c r="B626" t="s">
        <v>251</v>
      </c>
      <c r="C626">
        <v>12.6</v>
      </c>
      <c r="D626" s="12">
        <v>100</v>
      </c>
    </row>
    <row r="627" spans="1:4">
      <c r="A627" t="s">
        <v>248</v>
      </c>
      <c r="B627" t="s">
        <v>252</v>
      </c>
      <c r="C627">
        <v>58.5</v>
      </c>
      <c r="D627" s="12">
        <v>70</v>
      </c>
    </row>
    <row r="628" spans="1:4">
      <c r="A628" t="s">
        <v>248</v>
      </c>
      <c r="B628" t="s">
        <v>440</v>
      </c>
      <c r="C628">
        <v>213</v>
      </c>
      <c r="D628" s="12">
        <v>50</v>
      </c>
    </row>
    <row r="629" spans="1:4">
      <c r="A629" t="s">
        <v>249</v>
      </c>
      <c r="B629" t="s">
        <v>176</v>
      </c>
      <c r="C629">
        <v>273.8</v>
      </c>
      <c r="D629" s="12">
        <v>10</v>
      </c>
    </row>
    <row r="630" spans="1:4">
      <c r="A630" t="s">
        <v>249</v>
      </c>
      <c r="B630" t="s">
        <v>184</v>
      </c>
      <c r="C630">
        <v>128.19999999999999</v>
      </c>
      <c r="D630" s="12">
        <v>20</v>
      </c>
    </row>
    <row r="631" spans="1:4">
      <c r="A631" t="s">
        <v>249</v>
      </c>
      <c r="B631" t="s">
        <v>248</v>
      </c>
      <c r="C631">
        <v>15.2</v>
      </c>
      <c r="D631" s="12">
        <v>180</v>
      </c>
    </row>
    <row r="632" spans="1:4">
      <c r="A632" t="s">
        <v>249</v>
      </c>
      <c r="B632" t="s">
        <v>257</v>
      </c>
      <c r="C632">
        <v>29.6</v>
      </c>
      <c r="D632" s="12">
        <v>270</v>
      </c>
    </row>
    <row r="633" spans="1:4">
      <c r="A633" t="s">
        <v>249</v>
      </c>
      <c r="B633" t="s">
        <v>262</v>
      </c>
      <c r="C633">
        <v>35.700000000000003</v>
      </c>
      <c r="D633" s="12">
        <v>50</v>
      </c>
    </row>
    <row r="634" spans="1:4">
      <c r="A634" t="s">
        <v>249</v>
      </c>
      <c r="B634" t="s">
        <v>263</v>
      </c>
      <c r="C634">
        <v>48.3</v>
      </c>
      <c r="D634" s="12">
        <v>60</v>
      </c>
    </row>
    <row r="635" spans="1:4">
      <c r="A635" t="s">
        <v>250</v>
      </c>
      <c r="B635" t="s">
        <v>248</v>
      </c>
      <c r="C635">
        <v>72.400000000000006</v>
      </c>
      <c r="D635" s="12">
        <v>50</v>
      </c>
    </row>
    <row r="636" spans="1:4">
      <c r="A636" t="s">
        <v>250</v>
      </c>
      <c r="B636" t="s">
        <v>253</v>
      </c>
      <c r="C636">
        <v>60.9</v>
      </c>
      <c r="D636" s="12">
        <v>40</v>
      </c>
    </row>
    <row r="637" spans="1:4">
      <c r="A637" t="s">
        <v>251</v>
      </c>
      <c r="B637" t="s">
        <v>248</v>
      </c>
      <c r="C637">
        <v>12.6</v>
      </c>
      <c r="D637" s="12">
        <v>10</v>
      </c>
    </row>
    <row r="638" spans="1:4">
      <c r="A638" t="s">
        <v>251</v>
      </c>
      <c r="B638" t="s">
        <v>254</v>
      </c>
      <c r="C638">
        <v>40.9</v>
      </c>
      <c r="D638" s="12">
        <v>40</v>
      </c>
    </row>
    <row r="639" spans="1:4">
      <c r="A639" t="s">
        <v>252</v>
      </c>
      <c r="B639" t="s">
        <v>248</v>
      </c>
      <c r="C639">
        <v>58.5</v>
      </c>
      <c r="D639" s="12">
        <v>190</v>
      </c>
    </row>
    <row r="640" spans="1:4">
      <c r="A640" t="s">
        <v>252</v>
      </c>
      <c r="B640" t="s">
        <v>255</v>
      </c>
      <c r="C640">
        <v>33.1</v>
      </c>
      <c r="D640" s="12">
        <v>320</v>
      </c>
    </row>
    <row r="641" spans="1:4">
      <c r="A641" t="s">
        <v>253</v>
      </c>
      <c r="B641" t="s">
        <v>250</v>
      </c>
      <c r="C641">
        <v>60.9</v>
      </c>
      <c r="D641" s="12">
        <v>420</v>
      </c>
    </row>
    <row r="642" spans="1:4">
      <c r="A642" t="s">
        <v>253</v>
      </c>
      <c r="B642" t="s">
        <v>256</v>
      </c>
      <c r="C642">
        <v>37.6</v>
      </c>
      <c r="D642" s="12">
        <v>220</v>
      </c>
    </row>
    <row r="643" spans="1:4">
      <c r="A643" t="s">
        <v>254</v>
      </c>
      <c r="B643" t="s">
        <v>251</v>
      </c>
      <c r="C643">
        <v>40.9</v>
      </c>
      <c r="D643" s="12">
        <v>190</v>
      </c>
    </row>
    <row r="644" spans="1:4">
      <c r="A644" t="s">
        <v>254</v>
      </c>
      <c r="B644" t="s">
        <v>257</v>
      </c>
      <c r="C644">
        <v>59.4</v>
      </c>
      <c r="D644" s="12">
        <v>160</v>
      </c>
    </row>
    <row r="645" spans="1:4">
      <c r="A645" t="s">
        <v>255</v>
      </c>
      <c r="B645" t="s">
        <v>252</v>
      </c>
      <c r="C645">
        <v>33.1</v>
      </c>
      <c r="D645" s="12">
        <v>120</v>
      </c>
    </row>
    <row r="646" spans="1:4">
      <c r="A646" t="s">
        <v>255</v>
      </c>
      <c r="B646" t="s">
        <v>258</v>
      </c>
      <c r="C646">
        <v>69.900000000000006</v>
      </c>
      <c r="D646" s="12">
        <v>90</v>
      </c>
    </row>
    <row r="647" spans="1:4">
      <c r="A647" t="s">
        <v>256</v>
      </c>
      <c r="B647" t="s">
        <v>253</v>
      </c>
      <c r="C647">
        <v>37.6</v>
      </c>
      <c r="D647" s="12">
        <v>10</v>
      </c>
    </row>
    <row r="648" spans="1:4">
      <c r="A648" t="s">
        <v>256</v>
      </c>
      <c r="B648" t="s">
        <v>259</v>
      </c>
      <c r="C648">
        <v>48.2</v>
      </c>
      <c r="D648" s="12">
        <v>100</v>
      </c>
    </row>
    <row r="649" spans="1:4">
      <c r="A649" t="s">
        <v>257</v>
      </c>
      <c r="B649" t="s">
        <v>249</v>
      </c>
      <c r="C649">
        <v>29.6</v>
      </c>
      <c r="D649" s="12">
        <v>140</v>
      </c>
    </row>
    <row r="650" spans="1:4">
      <c r="A650" t="s">
        <v>257</v>
      </c>
      <c r="B650" t="s">
        <v>254</v>
      </c>
      <c r="C650">
        <v>59.4</v>
      </c>
      <c r="D650" s="12">
        <v>310</v>
      </c>
    </row>
    <row r="651" spans="1:4">
      <c r="A651" t="s">
        <v>258</v>
      </c>
      <c r="B651" t="s">
        <v>255</v>
      </c>
      <c r="C651">
        <v>69.900000000000006</v>
      </c>
      <c r="D651" s="12">
        <v>450</v>
      </c>
    </row>
    <row r="652" spans="1:4">
      <c r="A652" t="s">
        <v>258</v>
      </c>
      <c r="B652" t="s">
        <v>260</v>
      </c>
      <c r="C652">
        <v>45.4</v>
      </c>
      <c r="D652" s="12">
        <v>610</v>
      </c>
    </row>
    <row r="653" spans="1:4">
      <c r="A653" t="s">
        <v>259</v>
      </c>
      <c r="B653" t="s">
        <v>256</v>
      </c>
      <c r="C653">
        <v>48.2</v>
      </c>
      <c r="D653" s="12">
        <v>150</v>
      </c>
    </row>
    <row r="654" spans="1:4">
      <c r="A654" t="s">
        <v>259</v>
      </c>
      <c r="B654" t="s">
        <v>261</v>
      </c>
      <c r="C654">
        <v>56.2</v>
      </c>
      <c r="D654" s="12">
        <v>120</v>
      </c>
    </row>
    <row r="655" spans="1:4">
      <c r="A655" t="s">
        <v>260</v>
      </c>
      <c r="B655" t="s">
        <v>258</v>
      </c>
      <c r="C655">
        <v>45.4</v>
      </c>
      <c r="D655" s="12">
        <v>90</v>
      </c>
    </row>
    <row r="656" spans="1:4">
      <c r="A656" t="s">
        <v>260</v>
      </c>
      <c r="B656" t="s">
        <v>262</v>
      </c>
      <c r="C656">
        <v>34.799999999999997</v>
      </c>
      <c r="D656" s="12">
        <v>60</v>
      </c>
    </row>
    <row r="657" spans="1:4">
      <c r="A657" t="s">
        <v>261</v>
      </c>
      <c r="B657" t="s">
        <v>259</v>
      </c>
      <c r="C657">
        <v>56.2</v>
      </c>
      <c r="D657" s="12">
        <v>30</v>
      </c>
    </row>
    <row r="658" spans="1:4">
      <c r="A658" t="s">
        <v>261</v>
      </c>
      <c r="B658" t="s">
        <v>263</v>
      </c>
      <c r="C658">
        <v>24.7</v>
      </c>
      <c r="D658" s="12">
        <v>10</v>
      </c>
    </row>
    <row r="659" spans="1:4">
      <c r="A659" t="s">
        <v>262</v>
      </c>
      <c r="B659" t="s">
        <v>249</v>
      </c>
      <c r="C659">
        <v>35.700000000000003</v>
      </c>
      <c r="D659" s="12">
        <v>60</v>
      </c>
    </row>
    <row r="660" spans="1:4">
      <c r="A660" t="s">
        <v>262</v>
      </c>
      <c r="B660" t="s">
        <v>260</v>
      </c>
      <c r="C660">
        <v>34.799999999999997</v>
      </c>
      <c r="D660" s="12">
        <v>130</v>
      </c>
    </row>
    <row r="661" spans="1:4">
      <c r="A661" t="s">
        <v>263</v>
      </c>
      <c r="B661" t="s">
        <v>249</v>
      </c>
      <c r="C661">
        <v>48.3</v>
      </c>
      <c r="D661" s="12">
        <v>160</v>
      </c>
    </row>
    <row r="662" spans="1:4">
      <c r="A662" t="s">
        <v>263</v>
      </c>
      <c r="B662" t="s">
        <v>261</v>
      </c>
      <c r="C662">
        <v>24.7</v>
      </c>
      <c r="D662" s="12">
        <v>230</v>
      </c>
    </row>
    <row r="663" spans="1:4">
      <c r="A663" t="s">
        <v>264</v>
      </c>
      <c r="B663" t="s">
        <v>53</v>
      </c>
      <c r="C663">
        <v>305.60000000000002</v>
      </c>
      <c r="D663" s="12">
        <v>30</v>
      </c>
    </row>
    <row r="664" spans="1:4">
      <c r="A664" t="s">
        <v>264</v>
      </c>
      <c r="B664" t="s">
        <v>265</v>
      </c>
      <c r="C664">
        <v>1</v>
      </c>
      <c r="D664" s="12">
        <v>330</v>
      </c>
    </row>
    <row r="665" spans="1:4">
      <c r="A665" t="s">
        <v>264</v>
      </c>
      <c r="B665" t="s">
        <v>266</v>
      </c>
      <c r="C665">
        <v>75</v>
      </c>
      <c r="D665" s="12">
        <v>50</v>
      </c>
    </row>
    <row r="666" spans="1:4">
      <c r="A666" t="s">
        <v>264</v>
      </c>
      <c r="B666" t="s">
        <v>267</v>
      </c>
      <c r="C666">
        <v>68.8</v>
      </c>
      <c r="D666" s="12">
        <v>170</v>
      </c>
    </row>
    <row r="667" spans="1:4">
      <c r="A667" t="s">
        <v>264</v>
      </c>
      <c r="B667" t="s">
        <v>274</v>
      </c>
      <c r="C667">
        <v>152.1</v>
      </c>
      <c r="D667" s="12">
        <v>140</v>
      </c>
    </row>
    <row r="668" spans="1:4">
      <c r="A668" t="s">
        <v>265</v>
      </c>
      <c r="B668" t="s">
        <v>77</v>
      </c>
      <c r="C668">
        <v>133.1</v>
      </c>
      <c r="D668" s="12">
        <v>250</v>
      </c>
    </row>
    <row r="669" spans="1:4">
      <c r="A669" t="s">
        <v>265</v>
      </c>
      <c r="B669" t="s">
        <v>264</v>
      </c>
      <c r="C669">
        <v>1</v>
      </c>
      <c r="D669" s="12">
        <v>40</v>
      </c>
    </row>
    <row r="670" spans="1:4">
      <c r="A670" t="s">
        <v>265</v>
      </c>
      <c r="B670" t="s">
        <v>272</v>
      </c>
      <c r="C670">
        <v>4.3</v>
      </c>
      <c r="D670" s="12">
        <v>160</v>
      </c>
    </row>
    <row r="671" spans="1:4">
      <c r="A671" t="s">
        <v>265</v>
      </c>
      <c r="B671" t="s">
        <v>273</v>
      </c>
      <c r="C671">
        <v>56.2</v>
      </c>
      <c r="D671" s="12">
        <v>350</v>
      </c>
    </row>
    <row r="672" spans="1:4">
      <c r="A672" t="s">
        <v>265</v>
      </c>
      <c r="B672" t="s">
        <v>284</v>
      </c>
      <c r="C672">
        <v>126.7</v>
      </c>
      <c r="D672" s="12">
        <v>390</v>
      </c>
    </row>
    <row r="673" spans="1:4">
      <c r="A673" t="s">
        <v>265</v>
      </c>
      <c r="B673" t="s">
        <v>304</v>
      </c>
      <c r="C673">
        <v>147</v>
      </c>
      <c r="D673" s="12">
        <v>280</v>
      </c>
    </row>
    <row r="674" spans="1:4">
      <c r="A674" t="s">
        <v>266</v>
      </c>
      <c r="B674" t="s">
        <v>264</v>
      </c>
      <c r="C674">
        <v>75</v>
      </c>
      <c r="D674" s="12">
        <v>140</v>
      </c>
    </row>
    <row r="675" spans="1:4">
      <c r="A675" t="s">
        <v>266</v>
      </c>
      <c r="B675" t="s">
        <v>268</v>
      </c>
      <c r="C675">
        <v>25.6</v>
      </c>
      <c r="D675" s="12">
        <v>10</v>
      </c>
    </row>
    <row r="676" spans="1:4">
      <c r="A676" t="s">
        <v>267</v>
      </c>
      <c r="B676" t="s">
        <v>264</v>
      </c>
      <c r="C676">
        <v>68.8</v>
      </c>
      <c r="D676" s="12">
        <v>50</v>
      </c>
    </row>
    <row r="677" spans="1:4">
      <c r="A677" t="s">
        <v>267</v>
      </c>
      <c r="B677" t="s">
        <v>269</v>
      </c>
      <c r="C677">
        <v>51.3</v>
      </c>
      <c r="D677" s="12">
        <v>90</v>
      </c>
    </row>
    <row r="678" spans="1:4">
      <c r="A678" t="s">
        <v>268</v>
      </c>
      <c r="B678" t="s">
        <v>266</v>
      </c>
      <c r="C678">
        <v>25.6</v>
      </c>
      <c r="D678" s="12">
        <v>950</v>
      </c>
    </row>
    <row r="679" spans="1:4">
      <c r="A679" t="s">
        <v>268</v>
      </c>
      <c r="B679" t="s">
        <v>270</v>
      </c>
      <c r="C679">
        <v>102.9</v>
      </c>
      <c r="D679" s="12">
        <v>670</v>
      </c>
    </row>
    <row r="680" spans="1:4">
      <c r="A680" t="s">
        <v>269</v>
      </c>
      <c r="B680" t="s">
        <v>267</v>
      </c>
      <c r="C680">
        <v>51.3</v>
      </c>
      <c r="D680" s="12">
        <v>560</v>
      </c>
    </row>
    <row r="681" spans="1:4">
      <c r="A681" t="s">
        <v>269</v>
      </c>
      <c r="B681" t="s">
        <v>271</v>
      </c>
      <c r="C681">
        <v>44.1</v>
      </c>
      <c r="D681" s="12">
        <v>320</v>
      </c>
    </row>
    <row r="682" spans="1:4">
      <c r="A682" t="s">
        <v>270</v>
      </c>
      <c r="B682" t="s">
        <v>268</v>
      </c>
      <c r="C682">
        <v>102.9</v>
      </c>
      <c r="D682" s="12">
        <v>40</v>
      </c>
    </row>
    <row r="683" spans="1:4">
      <c r="A683" t="s">
        <v>270</v>
      </c>
      <c r="B683" t="s">
        <v>272</v>
      </c>
      <c r="C683">
        <v>26.1</v>
      </c>
      <c r="D683" s="12">
        <v>60</v>
      </c>
    </row>
    <row r="684" spans="1:4">
      <c r="A684" t="s">
        <v>271</v>
      </c>
      <c r="B684" t="s">
        <v>269</v>
      </c>
      <c r="C684">
        <v>44.1</v>
      </c>
      <c r="D684" s="12">
        <v>100</v>
      </c>
    </row>
    <row r="685" spans="1:4">
      <c r="A685" t="s">
        <v>271</v>
      </c>
      <c r="B685" t="s">
        <v>273</v>
      </c>
      <c r="C685">
        <v>5.3</v>
      </c>
      <c r="D685" s="12">
        <v>130</v>
      </c>
    </row>
    <row r="686" spans="1:4">
      <c r="A686" t="s">
        <v>272</v>
      </c>
      <c r="B686" t="s">
        <v>265</v>
      </c>
      <c r="C686">
        <v>4.3</v>
      </c>
      <c r="D686" s="12">
        <v>330</v>
      </c>
    </row>
    <row r="687" spans="1:4">
      <c r="A687" t="s">
        <v>272</v>
      </c>
      <c r="B687" t="s">
        <v>270</v>
      </c>
      <c r="C687">
        <v>26.1</v>
      </c>
      <c r="D687" s="12">
        <v>260</v>
      </c>
    </row>
    <row r="688" spans="1:4">
      <c r="A688" t="s">
        <v>273</v>
      </c>
      <c r="B688" t="s">
        <v>265</v>
      </c>
      <c r="C688">
        <v>56.2</v>
      </c>
      <c r="D688" s="12">
        <v>160</v>
      </c>
    </row>
    <row r="689" spans="1:4">
      <c r="A689" t="s">
        <v>273</v>
      </c>
      <c r="B689" t="s">
        <v>271</v>
      </c>
      <c r="C689">
        <v>5.3</v>
      </c>
      <c r="D689" s="12">
        <v>20</v>
      </c>
    </row>
    <row r="690" spans="1:4">
      <c r="A690" t="s">
        <v>274</v>
      </c>
      <c r="B690" t="s">
        <v>53</v>
      </c>
      <c r="C690">
        <v>299.2</v>
      </c>
      <c r="D690" s="12">
        <v>40</v>
      </c>
    </row>
    <row r="691" spans="1:4">
      <c r="A691" t="s">
        <v>274</v>
      </c>
      <c r="B691" t="s">
        <v>264</v>
      </c>
      <c r="C691">
        <v>152.1</v>
      </c>
      <c r="D691" s="12">
        <v>60</v>
      </c>
    </row>
    <row r="692" spans="1:4">
      <c r="A692" t="s">
        <v>274</v>
      </c>
      <c r="B692" t="s">
        <v>275</v>
      </c>
      <c r="C692">
        <v>1</v>
      </c>
      <c r="D692" s="12">
        <v>100</v>
      </c>
    </row>
    <row r="693" spans="1:4">
      <c r="A693" t="s">
        <v>274</v>
      </c>
      <c r="B693" t="s">
        <v>276</v>
      </c>
      <c r="C693">
        <v>75</v>
      </c>
      <c r="D693" s="12">
        <v>300</v>
      </c>
    </row>
    <row r="694" spans="1:4">
      <c r="A694" t="s">
        <v>274</v>
      </c>
      <c r="B694" t="s">
        <v>277</v>
      </c>
      <c r="C694">
        <v>68.8</v>
      </c>
      <c r="D694" s="12">
        <v>280</v>
      </c>
    </row>
    <row r="695" spans="1:4">
      <c r="A695" t="s">
        <v>275</v>
      </c>
      <c r="B695" t="s">
        <v>274</v>
      </c>
      <c r="C695">
        <v>1</v>
      </c>
      <c r="D695" s="12">
        <v>210</v>
      </c>
    </row>
    <row r="696" spans="1:4">
      <c r="A696" t="s">
        <v>275</v>
      </c>
      <c r="B696" t="s">
        <v>282</v>
      </c>
      <c r="C696">
        <v>4.3</v>
      </c>
      <c r="D696" s="12">
        <v>170</v>
      </c>
    </row>
    <row r="697" spans="1:4">
      <c r="A697" t="s">
        <v>275</v>
      </c>
      <c r="B697" t="s">
        <v>283</v>
      </c>
      <c r="C697">
        <v>56.2</v>
      </c>
      <c r="D697" s="12">
        <v>10</v>
      </c>
    </row>
    <row r="698" spans="1:4">
      <c r="A698" t="s">
        <v>275</v>
      </c>
      <c r="B698" t="s">
        <v>304</v>
      </c>
      <c r="C698">
        <v>106.5</v>
      </c>
      <c r="D698" s="12">
        <v>40</v>
      </c>
    </row>
    <row r="699" spans="1:4">
      <c r="A699" t="s">
        <v>275</v>
      </c>
      <c r="B699" t="s">
        <v>321</v>
      </c>
      <c r="C699">
        <v>76</v>
      </c>
      <c r="D699" s="12">
        <v>60</v>
      </c>
    </row>
    <row r="700" spans="1:4">
      <c r="A700" t="s">
        <v>276</v>
      </c>
      <c r="B700" t="s">
        <v>274</v>
      </c>
      <c r="C700">
        <v>75</v>
      </c>
      <c r="D700" s="12">
        <v>100</v>
      </c>
    </row>
    <row r="701" spans="1:4">
      <c r="A701" t="s">
        <v>276</v>
      </c>
      <c r="B701" t="s">
        <v>278</v>
      </c>
      <c r="C701">
        <v>25.6</v>
      </c>
      <c r="D701" s="12">
        <v>130</v>
      </c>
    </row>
    <row r="702" spans="1:4">
      <c r="A702" t="s">
        <v>277</v>
      </c>
      <c r="B702" t="s">
        <v>274</v>
      </c>
      <c r="C702">
        <v>68.8</v>
      </c>
      <c r="D702" s="12">
        <v>520</v>
      </c>
    </row>
    <row r="703" spans="1:4">
      <c r="A703" t="s">
        <v>277</v>
      </c>
      <c r="B703" t="s">
        <v>279</v>
      </c>
      <c r="C703">
        <v>51.3</v>
      </c>
      <c r="D703" s="12">
        <v>430</v>
      </c>
    </row>
    <row r="704" spans="1:4">
      <c r="A704" t="s">
        <v>278</v>
      </c>
      <c r="B704" t="s">
        <v>276</v>
      </c>
      <c r="C704">
        <v>25.6</v>
      </c>
      <c r="D704" s="12">
        <v>300</v>
      </c>
    </row>
    <row r="705" spans="1:4">
      <c r="A705" t="s">
        <v>278</v>
      </c>
      <c r="B705" t="s">
        <v>280</v>
      </c>
      <c r="C705">
        <v>102.9</v>
      </c>
      <c r="D705" s="12">
        <v>160</v>
      </c>
    </row>
    <row r="706" spans="1:4">
      <c r="A706" t="s">
        <v>279</v>
      </c>
      <c r="B706" t="s">
        <v>277</v>
      </c>
      <c r="C706">
        <v>51.3</v>
      </c>
      <c r="D706" s="12">
        <v>120</v>
      </c>
    </row>
    <row r="707" spans="1:4">
      <c r="A707" t="s">
        <v>279</v>
      </c>
      <c r="B707" t="s">
        <v>281</v>
      </c>
      <c r="C707">
        <v>44.1</v>
      </c>
      <c r="D707" s="12">
        <v>30</v>
      </c>
    </row>
    <row r="708" spans="1:4">
      <c r="A708" t="s">
        <v>280</v>
      </c>
      <c r="B708" t="s">
        <v>278</v>
      </c>
      <c r="C708">
        <v>102.9</v>
      </c>
      <c r="D708" s="12">
        <v>60</v>
      </c>
    </row>
    <row r="709" spans="1:4">
      <c r="A709" t="s">
        <v>280</v>
      </c>
      <c r="B709" t="s">
        <v>282</v>
      </c>
      <c r="C709">
        <v>26.1</v>
      </c>
      <c r="D709" s="12">
        <v>90</v>
      </c>
    </row>
    <row r="710" spans="1:4">
      <c r="A710" t="s">
        <v>281</v>
      </c>
      <c r="B710" t="s">
        <v>279</v>
      </c>
      <c r="C710">
        <v>44.1</v>
      </c>
      <c r="D710" s="12">
        <v>160</v>
      </c>
    </row>
    <row r="711" spans="1:4">
      <c r="A711" t="s">
        <v>281</v>
      </c>
      <c r="B711" t="s">
        <v>283</v>
      </c>
      <c r="C711">
        <v>5.3</v>
      </c>
      <c r="D711" s="12">
        <v>200</v>
      </c>
    </row>
    <row r="712" spans="1:4">
      <c r="A712" t="s">
        <v>282</v>
      </c>
      <c r="B712" t="s">
        <v>275</v>
      </c>
      <c r="C712">
        <v>4.3</v>
      </c>
      <c r="D712" s="12">
        <v>250</v>
      </c>
    </row>
    <row r="713" spans="1:4">
      <c r="A713" t="s">
        <v>282</v>
      </c>
      <c r="B713" t="s">
        <v>280</v>
      </c>
      <c r="C713">
        <v>26.1</v>
      </c>
      <c r="D713" s="12">
        <v>270</v>
      </c>
    </row>
    <row r="714" spans="1:4">
      <c r="A714" t="s">
        <v>283</v>
      </c>
      <c r="B714" t="s">
        <v>275</v>
      </c>
      <c r="C714">
        <v>56.2</v>
      </c>
      <c r="D714" s="12">
        <v>200</v>
      </c>
    </row>
    <row r="715" spans="1:4">
      <c r="A715" t="s">
        <v>283</v>
      </c>
      <c r="B715" t="s">
        <v>281</v>
      </c>
      <c r="C715">
        <v>5.3</v>
      </c>
      <c r="D715" s="12">
        <v>170</v>
      </c>
    </row>
    <row r="716" spans="1:4">
      <c r="A716" t="s">
        <v>284</v>
      </c>
      <c r="B716" t="s">
        <v>79</v>
      </c>
      <c r="C716">
        <v>216.9</v>
      </c>
      <c r="D716" s="12">
        <v>100</v>
      </c>
    </row>
    <row r="717" spans="1:4">
      <c r="A717" t="s">
        <v>284</v>
      </c>
      <c r="B717" t="s">
        <v>265</v>
      </c>
      <c r="C717">
        <v>126.7</v>
      </c>
      <c r="D717" s="12">
        <v>50</v>
      </c>
    </row>
    <row r="718" spans="1:4">
      <c r="A718" t="s">
        <v>284</v>
      </c>
      <c r="B718" t="s">
        <v>285</v>
      </c>
      <c r="C718">
        <v>1</v>
      </c>
      <c r="D718" s="12">
        <v>10</v>
      </c>
    </row>
    <row r="719" spans="1:4">
      <c r="A719" t="s">
        <v>284</v>
      </c>
      <c r="B719" t="s">
        <v>286</v>
      </c>
      <c r="C719">
        <v>75</v>
      </c>
      <c r="D719" s="12">
        <v>20</v>
      </c>
    </row>
    <row r="720" spans="1:4">
      <c r="A720" t="s">
        <v>284</v>
      </c>
      <c r="B720" t="s">
        <v>287</v>
      </c>
      <c r="C720">
        <v>68.8</v>
      </c>
      <c r="D720" s="12">
        <v>60</v>
      </c>
    </row>
    <row r="721" spans="1:4">
      <c r="A721" t="s">
        <v>284</v>
      </c>
      <c r="B721" t="s">
        <v>294</v>
      </c>
      <c r="C721">
        <v>126.7</v>
      </c>
      <c r="D721" s="12">
        <v>120</v>
      </c>
    </row>
    <row r="722" spans="1:4">
      <c r="A722" t="s">
        <v>285</v>
      </c>
      <c r="B722" t="s">
        <v>284</v>
      </c>
      <c r="C722">
        <v>1</v>
      </c>
      <c r="D722" s="12">
        <v>160</v>
      </c>
    </row>
    <row r="723" spans="1:4">
      <c r="A723" t="s">
        <v>285</v>
      </c>
      <c r="B723" t="s">
        <v>292</v>
      </c>
      <c r="C723">
        <v>4.3</v>
      </c>
      <c r="D723" s="12">
        <v>220</v>
      </c>
    </row>
    <row r="724" spans="1:4">
      <c r="A724" t="s">
        <v>285</v>
      </c>
      <c r="B724" t="s">
        <v>293</v>
      </c>
      <c r="C724">
        <v>56.2</v>
      </c>
      <c r="D724" s="12">
        <v>330</v>
      </c>
    </row>
    <row r="725" spans="1:4">
      <c r="A725" t="s">
        <v>285</v>
      </c>
      <c r="B725" t="s">
        <v>294</v>
      </c>
      <c r="C725">
        <v>126.7</v>
      </c>
      <c r="D725" s="12">
        <v>80</v>
      </c>
    </row>
    <row r="726" spans="1:4">
      <c r="A726" t="s">
        <v>285</v>
      </c>
      <c r="B726" t="s">
        <v>304</v>
      </c>
      <c r="C726">
        <v>50.7</v>
      </c>
      <c r="D726" s="12">
        <v>120</v>
      </c>
    </row>
    <row r="727" spans="1:4">
      <c r="A727" t="s">
        <v>286</v>
      </c>
      <c r="B727" t="s">
        <v>284</v>
      </c>
      <c r="C727">
        <v>75</v>
      </c>
      <c r="D727" s="12">
        <v>180</v>
      </c>
    </row>
    <row r="728" spans="1:4">
      <c r="A728" t="s">
        <v>286</v>
      </c>
      <c r="B728" t="s">
        <v>288</v>
      </c>
      <c r="C728">
        <v>25.6</v>
      </c>
      <c r="D728" s="12">
        <v>230</v>
      </c>
    </row>
    <row r="729" spans="1:4">
      <c r="A729" t="s">
        <v>287</v>
      </c>
      <c r="B729" t="s">
        <v>284</v>
      </c>
      <c r="C729">
        <v>68.8</v>
      </c>
      <c r="D729" s="12">
        <v>190</v>
      </c>
    </row>
    <row r="730" spans="1:4">
      <c r="A730" t="s">
        <v>287</v>
      </c>
      <c r="B730" t="s">
        <v>289</v>
      </c>
      <c r="C730">
        <v>51.3</v>
      </c>
      <c r="D730" s="12">
        <v>100</v>
      </c>
    </row>
    <row r="731" spans="1:4">
      <c r="A731" t="s">
        <v>288</v>
      </c>
      <c r="B731" t="s">
        <v>286</v>
      </c>
      <c r="C731">
        <v>25.6</v>
      </c>
      <c r="D731" s="12">
        <v>300</v>
      </c>
    </row>
    <row r="732" spans="1:4">
      <c r="A732" t="s">
        <v>288</v>
      </c>
      <c r="B732" t="s">
        <v>290</v>
      </c>
      <c r="C732">
        <v>102.9</v>
      </c>
      <c r="D732" s="12">
        <v>80</v>
      </c>
    </row>
    <row r="733" spans="1:4">
      <c r="A733" t="s">
        <v>289</v>
      </c>
      <c r="B733" t="s">
        <v>287</v>
      </c>
      <c r="C733">
        <v>51.3</v>
      </c>
      <c r="D733" s="12">
        <v>50</v>
      </c>
    </row>
    <row r="734" spans="1:4">
      <c r="A734" t="s">
        <v>289</v>
      </c>
      <c r="B734" t="s">
        <v>291</v>
      </c>
      <c r="C734">
        <v>44.1</v>
      </c>
      <c r="D734" s="12">
        <v>30</v>
      </c>
    </row>
    <row r="735" spans="1:4">
      <c r="A735" t="s">
        <v>290</v>
      </c>
      <c r="B735" t="s">
        <v>288</v>
      </c>
      <c r="C735">
        <v>102.9</v>
      </c>
      <c r="D735" s="12">
        <v>10</v>
      </c>
    </row>
    <row r="736" spans="1:4">
      <c r="A736" t="s">
        <v>290</v>
      </c>
      <c r="B736" t="s">
        <v>292</v>
      </c>
      <c r="C736">
        <v>26.1</v>
      </c>
      <c r="D736" s="12">
        <v>170</v>
      </c>
    </row>
    <row r="737" spans="1:4">
      <c r="A737" t="s">
        <v>291</v>
      </c>
      <c r="B737" t="s">
        <v>289</v>
      </c>
      <c r="C737">
        <v>44.1</v>
      </c>
      <c r="D737" s="12">
        <v>310</v>
      </c>
    </row>
    <row r="738" spans="1:4">
      <c r="A738" t="s">
        <v>291</v>
      </c>
      <c r="B738" t="s">
        <v>293</v>
      </c>
      <c r="C738">
        <v>5.3</v>
      </c>
      <c r="D738" s="12">
        <v>150</v>
      </c>
    </row>
    <row r="739" spans="1:4">
      <c r="A739" t="s">
        <v>292</v>
      </c>
      <c r="B739" t="s">
        <v>285</v>
      </c>
      <c r="C739">
        <v>4.3</v>
      </c>
      <c r="D739" s="12">
        <v>100</v>
      </c>
    </row>
    <row r="740" spans="1:4">
      <c r="A740" t="s">
        <v>292</v>
      </c>
      <c r="B740" t="s">
        <v>290</v>
      </c>
      <c r="C740">
        <v>26.1</v>
      </c>
      <c r="D740" s="12">
        <v>70</v>
      </c>
    </row>
    <row r="741" spans="1:4">
      <c r="A741" t="s">
        <v>293</v>
      </c>
      <c r="B741" t="s">
        <v>285</v>
      </c>
      <c r="C741">
        <v>56.2</v>
      </c>
      <c r="D741" s="12">
        <v>30</v>
      </c>
    </row>
    <row r="742" spans="1:4">
      <c r="A742" t="s">
        <v>293</v>
      </c>
      <c r="B742" t="s">
        <v>291</v>
      </c>
      <c r="C742">
        <v>5.3</v>
      </c>
      <c r="D742" s="12">
        <v>80</v>
      </c>
    </row>
    <row r="743" spans="1:4">
      <c r="A743" t="s">
        <v>294</v>
      </c>
      <c r="B743" t="s">
        <v>284</v>
      </c>
      <c r="C743">
        <v>126.7</v>
      </c>
      <c r="D743" s="12">
        <v>210</v>
      </c>
    </row>
    <row r="744" spans="1:4">
      <c r="A744" t="s">
        <v>294</v>
      </c>
      <c r="B744" t="s">
        <v>285</v>
      </c>
      <c r="C744">
        <v>126.7</v>
      </c>
      <c r="D744" s="12">
        <v>350</v>
      </c>
    </row>
    <row r="745" spans="1:4">
      <c r="A745" t="s">
        <v>294</v>
      </c>
      <c r="B745" t="s">
        <v>295</v>
      </c>
      <c r="C745">
        <v>2</v>
      </c>
      <c r="D745" s="12">
        <v>440</v>
      </c>
    </row>
    <row r="746" spans="1:4">
      <c r="A746" t="s">
        <v>294</v>
      </c>
      <c r="B746" t="s">
        <v>296</v>
      </c>
      <c r="C746">
        <v>75</v>
      </c>
      <c r="D746" s="12">
        <v>100</v>
      </c>
    </row>
    <row r="747" spans="1:4">
      <c r="A747" t="s">
        <v>294</v>
      </c>
      <c r="B747" t="s">
        <v>297</v>
      </c>
      <c r="C747">
        <v>68.8</v>
      </c>
      <c r="D747" s="12">
        <v>70</v>
      </c>
    </row>
    <row r="748" spans="1:4">
      <c r="A748" t="s">
        <v>295</v>
      </c>
      <c r="B748" t="s">
        <v>120</v>
      </c>
      <c r="C748">
        <v>128.19999999999999</v>
      </c>
      <c r="D748" s="12">
        <v>50</v>
      </c>
    </row>
    <row r="749" spans="1:4">
      <c r="A749" t="s">
        <v>295</v>
      </c>
      <c r="B749" t="s">
        <v>294</v>
      </c>
      <c r="C749">
        <v>2</v>
      </c>
      <c r="D749" s="12">
        <v>10</v>
      </c>
    </row>
    <row r="750" spans="1:4">
      <c r="A750" t="s">
        <v>295</v>
      </c>
      <c r="B750" t="s">
        <v>302</v>
      </c>
      <c r="C750">
        <v>4.3</v>
      </c>
      <c r="D750" s="12">
        <v>20</v>
      </c>
    </row>
    <row r="751" spans="1:4">
      <c r="A751" t="s">
        <v>295</v>
      </c>
      <c r="B751" t="s">
        <v>303</v>
      </c>
      <c r="C751">
        <v>56.2</v>
      </c>
      <c r="D751" s="12">
        <v>180</v>
      </c>
    </row>
    <row r="752" spans="1:4">
      <c r="A752" t="s">
        <v>295</v>
      </c>
      <c r="B752" t="s">
        <v>314</v>
      </c>
      <c r="C752">
        <v>152.1</v>
      </c>
      <c r="D752" s="12">
        <v>270</v>
      </c>
    </row>
    <row r="753" spans="1:4">
      <c r="A753" t="s">
        <v>295</v>
      </c>
      <c r="B753" t="s">
        <v>358</v>
      </c>
      <c r="C753">
        <v>251.4</v>
      </c>
      <c r="D753" s="12">
        <v>50</v>
      </c>
    </row>
    <row r="754" spans="1:4">
      <c r="A754" t="s">
        <v>296</v>
      </c>
      <c r="B754" t="s">
        <v>294</v>
      </c>
      <c r="C754">
        <v>75</v>
      </c>
      <c r="D754" s="12">
        <v>60</v>
      </c>
    </row>
    <row r="755" spans="1:4">
      <c r="A755" t="s">
        <v>296</v>
      </c>
      <c r="B755" t="s">
        <v>298</v>
      </c>
      <c r="C755">
        <v>25.6</v>
      </c>
      <c r="D755" s="12">
        <v>50</v>
      </c>
    </row>
    <row r="756" spans="1:4">
      <c r="A756" t="s">
        <v>297</v>
      </c>
      <c r="B756" t="s">
        <v>294</v>
      </c>
      <c r="C756">
        <v>68.8</v>
      </c>
      <c r="D756" s="12">
        <v>40</v>
      </c>
    </row>
    <row r="757" spans="1:4">
      <c r="A757" t="s">
        <v>297</v>
      </c>
      <c r="B757" t="s">
        <v>299</v>
      </c>
      <c r="C757">
        <v>51.3</v>
      </c>
      <c r="D757" s="12">
        <v>10</v>
      </c>
    </row>
    <row r="758" spans="1:4">
      <c r="A758" t="s">
        <v>298</v>
      </c>
      <c r="B758" t="s">
        <v>296</v>
      </c>
      <c r="C758">
        <v>25.6</v>
      </c>
      <c r="D758" s="12">
        <v>40</v>
      </c>
    </row>
    <row r="759" spans="1:4">
      <c r="A759" t="s">
        <v>298</v>
      </c>
      <c r="B759" t="s">
        <v>300</v>
      </c>
      <c r="C759">
        <v>102.9</v>
      </c>
      <c r="D759" s="12">
        <v>190</v>
      </c>
    </row>
    <row r="760" spans="1:4">
      <c r="A760" t="s">
        <v>299</v>
      </c>
      <c r="B760" t="s">
        <v>297</v>
      </c>
      <c r="C760">
        <v>51.3</v>
      </c>
      <c r="D760" s="12">
        <v>320</v>
      </c>
    </row>
    <row r="761" spans="1:4">
      <c r="A761" t="s">
        <v>299</v>
      </c>
      <c r="B761" t="s">
        <v>301</v>
      </c>
      <c r="C761">
        <v>44.1</v>
      </c>
      <c r="D761" s="12">
        <v>420</v>
      </c>
    </row>
    <row r="762" spans="1:4">
      <c r="A762" t="s">
        <v>300</v>
      </c>
      <c r="B762" t="s">
        <v>298</v>
      </c>
      <c r="C762">
        <v>102.9</v>
      </c>
      <c r="D762" s="12">
        <v>220</v>
      </c>
    </row>
    <row r="763" spans="1:4">
      <c r="A763" t="s">
        <v>300</v>
      </c>
      <c r="B763" t="s">
        <v>302</v>
      </c>
      <c r="C763">
        <v>26.1</v>
      </c>
      <c r="D763" s="12">
        <v>190</v>
      </c>
    </row>
    <row r="764" spans="1:4">
      <c r="A764" t="s">
        <v>301</v>
      </c>
      <c r="B764" t="s">
        <v>299</v>
      </c>
      <c r="C764">
        <v>44.1</v>
      </c>
      <c r="D764" s="12">
        <v>160</v>
      </c>
    </row>
    <row r="765" spans="1:4">
      <c r="A765" t="s">
        <v>301</v>
      </c>
      <c r="B765" t="s">
        <v>303</v>
      </c>
      <c r="C765">
        <v>5.3</v>
      </c>
      <c r="D765" s="12">
        <v>120</v>
      </c>
    </row>
    <row r="766" spans="1:4">
      <c r="A766" t="s">
        <v>302</v>
      </c>
      <c r="B766" t="s">
        <v>295</v>
      </c>
      <c r="C766">
        <v>4.3</v>
      </c>
      <c r="D766" s="12">
        <v>90</v>
      </c>
    </row>
    <row r="767" spans="1:4">
      <c r="A767" t="s">
        <v>302</v>
      </c>
      <c r="B767" t="s">
        <v>300</v>
      </c>
      <c r="C767">
        <v>26.1</v>
      </c>
      <c r="D767" s="12">
        <v>10</v>
      </c>
    </row>
    <row r="768" spans="1:4">
      <c r="A768" t="s">
        <v>303</v>
      </c>
      <c r="B768" t="s">
        <v>295</v>
      </c>
      <c r="C768">
        <v>56.2</v>
      </c>
      <c r="D768" s="12">
        <v>100</v>
      </c>
    </row>
    <row r="769" spans="1:4">
      <c r="A769" t="s">
        <v>303</v>
      </c>
      <c r="B769" t="s">
        <v>301</v>
      </c>
      <c r="C769">
        <v>5.3</v>
      </c>
      <c r="D769" s="12">
        <v>140</v>
      </c>
    </row>
    <row r="770" spans="1:4">
      <c r="A770" t="s">
        <v>304</v>
      </c>
      <c r="B770" t="s">
        <v>265</v>
      </c>
      <c r="C770">
        <v>147</v>
      </c>
      <c r="D770" s="12">
        <v>310</v>
      </c>
    </row>
    <row r="771" spans="1:4">
      <c r="A771" t="s">
        <v>304</v>
      </c>
      <c r="B771" t="s">
        <v>275</v>
      </c>
      <c r="C771">
        <v>106.5</v>
      </c>
      <c r="D771" s="12">
        <v>450</v>
      </c>
    </row>
    <row r="772" spans="1:4">
      <c r="A772" t="s">
        <v>304</v>
      </c>
      <c r="B772" t="s">
        <v>285</v>
      </c>
      <c r="C772">
        <v>50.7</v>
      </c>
      <c r="D772" s="12">
        <v>610</v>
      </c>
    </row>
    <row r="773" spans="1:4">
      <c r="A773" t="s">
        <v>304</v>
      </c>
      <c r="B773" t="s">
        <v>305</v>
      </c>
      <c r="C773">
        <v>1</v>
      </c>
      <c r="D773" s="12">
        <v>150</v>
      </c>
    </row>
    <row r="774" spans="1:4">
      <c r="A774" t="s">
        <v>304</v>
      </c>
      <c r="B774" t="s">
        <v>306</v>
      </c>
      <c r="C774">
        <v>75</v>
      </c>
      <c r="D774" s="12">
        <v>120</v>
      </c>
    </row>
    <row r="775" spans="1:4">
      <c r="A775" t="s">
        <v>304</v>
      </c>
      <c r="B775" t="s">
        <v>307</v>
      </c>
      <c r="C775">
        <v>68.8</v>
      </c>
      <c r="D775" s="12">
        <v>90</v>
      </c>
    </row>
    <row r="776" spans="1:4">
      <c r="A776" t="s">
        <v>305</v>
      </c>
      <c r="B776" t="s">
        <v>304</v>
      </c>
      <c r="C776">
        <v>1</v>
      </c>
      <c r="D776" s="12">
        <v>60</v>
      </c>
    </row>
    <row r="777" spans="1:4">
      <c r="A777" t="s">
        <v>305</v>
      </c>
      <c r="B777" t="s">
        <v>312</v>
      </c>
      <c r="C777">
        <v>4.3</v>
      </c>
      <c r="D777" s="12">
        <v>30</v>
      </c>
    </row>
    <row r="778" spans="1:4">
      <c r="A778" t="s">
        <v>305</v>
      </c>
      <c r="B778" t="s">
        <v>313</v>
      </c>
      <c r="C778">
        <v>56.2</v>
      </c>
      <c r="D778" s="12">
        <v>10</v>
      </c>
    </row>
    <row r="779" spans="1:4">
      <c r="A779" t="s">
        <v>305</v>
      </c>
      <c r="B779" t="s">
        <v>322</v>
      </c>
      <c r="C779">
        <v>121.7</v>
      </c>
      <c r="D779" s="12">
        <v>60</v>
      </c>
    </row>
    <row r="780" spans="1:4">
      <c r="A780" t="s">
        <v>305</v>
      </c>
      <c r="B780" t="s">
        <v>341</v>
      </c>
      <c r="C780">
        <v>116.6</v>
      </c>
      <c r="D780" s="12">
        <v>130</v>
      </c>
    </row>
    <row r="781" spans="1:4">
      <c r="A781" t="s">
        <v>305</v>
      </c>
      <c r="B781" t="s">
        <v>699</v>
      </c>
      <c r="C781">
        <v>121.7</v>
      </c>
      <c r="D781" s="12">
        <v>160</v>
      </c>
    </row>
    <row r="782" spans="1:4">
      <c r="A782" t="s">
        <v>306</v>
      </c>
      <c r="B782" t="s">
        <v>304</v>
      </c>
      <c r="C782">
        <v>75</v>
      </c>
      <c r="D782" s="12">
        <v>230</v>
      </c>
    </row>
    <row r="783" spans="1:4">
      <c r="A783" t="s">
        <v>306</v>
      </c>
      <c r="B783" t="s">
        <v>308</v>
      </c>
      <c r="C783">
        <v>25.6</v>
      </c>
      <c r="D783" s="12">
        <v>30</v>
      </c>
    </row>
    <row r="784" spans="1:4">
      <c r="A784" t="s">
        <v>307</v>
      </c>
      <c r="B784" t="s">
        <v>304</v>
      </c>
      <c r="C784">
        <v>68.8</v>
      </c>
      <c r="D784" s="12">
        <v>330</v>
      </c>
    </row>
    <row r="785" spans="1:4">
      <c r="A785" t="s">
        <v>307</v>
      </c>
      <c r="B785" t="s">
        <v>309</v>
      </c>
      <c r="C785">
        <v>51.3</v>
      </c>
      <c r="D785" s="12">
        <v>50</v>
      </c>
    </row>
    <row r="786" spans="1:4">
      <c r="A786" t="s">
        <v>308</v>
      </c>
      <c r="B786" t="s">
        <v>306</v>
      </c>
      <c r="C786">
        <v>25.6</v>
      </c>
      <c r="D786" s="12">
        <v>170</v>
      </c>
    </row>
    <row r="787" spans="1:4">
      <c r="A787" t="s">
        <v>308</v>
      </c>
      <c r="B787" t="s">
        <v>310</v>
      </c>
      <c r="C787">
        <v>102.9</v>
      </c>
      <c r="D787" s="12">
        <v>140</v>
      </c>
    </row>
    <row r="788" spans="1:4">
      <c r="A788" t="s">
        <v>309</v>
      </c>
      <c r="B788" t="s">
        <v>307</v>
      </c>
      <c r="C788">
        <v>51.3</v>
      </c>
      <c r="D788" s="12">
        <v>250</v>
      </c>
    </row>
    <row r="789" spans="1:4">
      <c r="A789" t="s">
        <v>309</v>
      </c>
      <c r="B789" t="s">
        <v>311</v>
      </c>
      <c r="C789">
        <v>44.1</v>
      </c>
      <c r="D789" s="12">
        <v>40</v>
      </c>
    </row>
    <row r="790" spans="1:4">
      <c r="A790" t="s">
        <v>310</v>
      </c>
      <c r="B790" t="s">
        <v>308</v>
      </c>
      <c r="C790">
        <v>102.9</v>
      </c>
      <c r="D790" s="12">
        <v>160</v>
      </c>
    </row>
    <row r="791" spans="1:4">
      <c r="A791" t="s">
        <v>310</v>
      </c>
      <c r="B791" t="s">
        <v>312</v>
      </c>
      <c r="C791">
        <v>26.1</v>
      </c>
      <c r="D791" s="12">
        <v>350</v>
      </c>
    </row>
    <row r="792" spans="1:4">
      <c r="A792" t="s">
        <v>311</v>
      </c>
      <c r="B792" t="s">
        <v>313</v>
      </c>
      <c r="C792">
        <v>5.3</v>
      </c>
      <c r="D792" s="12">
        <v>390</v>
      </c>
    </row>
    <row r="793" spans="1:4">
      <c r="A793" t="s">
        <v>312</v>
      </c>
      <c r="B793" t="s">
        <v>305</v>
      </c>
      <c r="C793">
        <v>4.3</v>
      </c>
      <c r="D793" s="12">
        <v>280</v>
      </c>
    </row>
    <row r="794" spans="1:4">
      <c r="A794" t="s">
        <v>312</v>
      </c>
      <c r="B794" t="s">
        <v>310</v>
      </c>
      <c r="C794">
        <v>26.1</v>
      </c>
      <c r="D794" s="12">
        <v>140</v>
      </c>
    </row>
    <row r="795" spans="1:4">
      <c r="A795" t="s">
        <v>313</v>
      </c>
      <c r="B795" t="s">
        <v>305</v>
      </c>
      <c r="C795">
        <v>56.2</v>
      </c>
      <c r="D795" s="12">
        <v>10</v>
      </c>
    </row>
    <row r="796" spans="1:4">
      <c r="A796" t="s">
        <v>313</v>
      </c>
      <c r="B796" t="s">
        <v>311</v>
      </c>
      <c r="C796">
        <v>5.3</v>
      </c>
      <c r="D796" s="12">
        <v>50</v>
      </c>
    </row>
    <row r="797" spans="1:4">
      <c r="A797" t="s">
        <v>314</v>
      </c>
      <c r="B797" t="s">
        <v>140</v>
      </c>
      <c r="C797">
        <v>98.6</v>
      </c>
      <c r="D797" s="12">
        <v>90</v>
      </c>
    </row>
    <row r="798" spans="1:4">
      <c r="A798" t="s">
        <v>314</v>
      </c>
      <c r="B798" t="s">
        <v>295</v>
      </c>
      <c r="C798">
        <v>152.1</v>
      </c>
      <c r="D798" s="12">
        <v>950</v>
      </c>
    </row>
    <row r="799" spans="1:4">
      <c r="A799" t="s">
        <v>314</v>
      </c>
      <c r="B799" t="s">
        <v>315</v>
      </c>
      <c r="C799">
        <v>4</v>
      </c>
      <c r="D799" s="12">
        <v>670</v>
      </c>
    </row>
    <row r="800" spans="1:4">
      <c r="A800" t="s">
        <v>314</v>
      </c>
      <c r="B800" t="s">
        <v>316</v>
      </c>
      <c r="C800">
        <v>64.099999999999994</v>
      </c>
      <c r="D800" s="12">
        <v>560</v>
      </c>
    </row>
    <row r="801" spans="1:4">
      <c r="A801" t="s">
        <v>315</v>
      </c>
      <c r="B801" t="s">
        <v>160</v>
      </c>
      <c r="C801">
        <v>183</v>
      </c>
      <c r="D801" s="12">
        <v>320</v>
      </c>
    </row>
    <row r="802" spans="1:4">
      <c r="A802" t="s">
        <v>315</v>
      </c>
      <c r="B802" t="s">
        <v>314</v>
      </c>
      <c r="C802">
        <v>4</v>
      </c>
      <c r="D802" s="12">
        <v>40</v>
      </c>
    </row>
    <row r="803" spans="1:4">
      <c r="A803" t="s">
        <v>315</v>
      </c>
      <c r="B803" t="s">
        <v>320</v>
      </c>
      <c r="C803">
        <v>44.2</v>
      </c>
      <c r="D803" s="12">
        <v>60</v>
      </c>
    </row>
    <row r="804" spans="1:4">
      <c r="A804" t="s">
        <v>315</v>
      </c>
      <c r="B804" t="s">
        <v>348</v>
      </c>
      <c r="C804">
        <v>172.5</v>
      </c>
      <c r="D804" s="12">
        <v>100</v>
      </c>
    </row>
    <row r="805" spans="1:4">
      <c r="A805" t="s">
        <v>316</v>
      </c>
      <c r="B805" t="s">
        <v>314</v>
      </c>
      <c r="C805">
        <v>64.099999999999994</v>
      </c>
      <c r="D805" s="12">
        <v>130</v>
      </c>
    </row>
    <row r="806" spans="1:4">
      <c r="A806" t="s">
        <v>316</v>
      </c>
      <c r="B806" t="s">
        <v>317</v>
      </c>
      <c r="C806">
        <v>103.1</v>
      </c>
      <c r="D806" s="12">
        <v>330</v>
      </c>
    </row>
    <row r="807" spans="1:4">
      <c r="A807" t="s">
        <v>317</v>
      </c>
      <c r="B807" t="s">
        <v>316</v>
      </c>
      <c r="C807">
        <v>103.1</v>
      </c>
      <c r="D807" s="12">
        <v>260</v>
      </c>
    </row>
    <row r="808" spans="1:4">
      <c r="A808" t="s">
        <v>317</v>
      </c>
      <c r="B808" t="s">
        <v>318</v>
      </c>
      <c r="C808">
        <v>37.700000000000003</v>
      </c>
      <c r="D808" s="12">
        <v>160</v>
      </c>
    </row>
    <row r="809" spans="1:4">
      <c r="A809" t="s">
        <v>318</v>
      </c>
      <c r="B809" t="s">
        <v>317</v>
      </c>
      <c r="C809">
        <v>37.700000000000003</v>
      </c>
      <c r="D809" s="12">
        <v>20</v>
      </c>
    </row>
    <row r="810" spans="1:4">
      <c r="A810" t="s">
        <v>318</v>
      </c>
      <c r="B810" t="s">
        <v>319</v>
      </c>
      <c r="C810">
        <v>62.9</v>
      </c>
      <c r="D810" s="12">
        <v>40</v>
      </c>
    </row>
    <row r="811" spans="1:4">
      <c r="A811" t="s">
        <v>319</v>
      </c>
      <c r="B811" t="s">
        <v>318</v>
      </c>
      <c r="C811">
        <v>62.9</v>
      </c>
      <c r="D811" s="12">
        <v>60</v>
      </c>
    </row>
    <row r="812" spans="1:4">
      <c r="A812" t="s">
        <v>319</v>
      </c>
      <c r="B812" t="s">
        <v>320</v>
      </c>
      <c r="C812">
        <v>64.599999999999994</v>
      </c>
      <c r="D812" s="12">
        <v>100</v>
      </c>
    </row>
    <row r="813" spans="1:4">
      <c r="A813" t="s">
        <v>320</v>
      </c>
      <c r="B813" t="s">
        <v>315</v>
      </c>
      <c r="C813">
        <v>44.2</v>
      </c>
      <c r="D813" s="12">
        <v>300</v>
      </c>
    </row>
    <row r="814" spans="1:4">
      <c r="A814" t="s">
        <v>320</v>
      </c>
      <c r="B814" t="s">
        <v>319</v>
      </c>
      <c r="C814">
        <v>64.599999999999994</v>
      </c>
      <c r="D814" s="12">
        <v>280</v>
      </c>
    </row>
    <row r="815" spans="1:4">
      <c r="A815" t="s">
        <v>321</v>
      </c>
      <c r="B815" t="s">
        <v>275</v>
      </c>
      <c r="C815">
        <v>76</v>
      </c>
      <c r="D815" s="12">
        <v>210</v>
      </c>
    </row>
    <row r="816" spans="1:4">
      <c r="A816" t="s">
        <v>321</v>
      </c>
      <c r="B816" t="s">
        <v>322</v>
      </c>
      <c r="C816">
        <v>2</v>
      </c>
      <c r="D816" s="12">
        <v>170</v>
      </c>
    </row>
    <row r="817" spans="1:4">
      <c r="A817" t="s">
        <v>321</v>
      </c>
      <c r="B817" t="s">
        <v>323</v>
      </c>
      <c r="C817">
        <v>75</v>
      </c>
      <c r="D817" s="12">
        <v>10</v>
      </c>
    </row>
    <row r="818" spans="1:4">
      <c r="A818" t="s">
        <v>321</v>
      </c>
      <c r="B818" t="s">
        <v>324</v>
      </c>
      <c r="C818">
        <v>68.8</v>
      </c>
      <c r="D818" s="12">
        <v>40</v>
      </c>
    </row>
    <row r="819" spans="1:4">
      <c r="A819" t="s">
        <v>321</v>
      </c>
      <c r="B819" t="s">
        <v>410</v>
      </c>
      <c r="C819">
        <v>273.8</v>
      </c>
      <c r="D819" s="12">
        <v>60</v>
      </c>
    </row>
    <row r="820" spans="1:4">
      <c r="A820" t="s">
        <v>322</v>
      </c>
      <c r="B820" t="s">
        <v>305</v>
      </c>
      <c r="C820">
        <v>121.7</v>
      </c>
      <c r="D820" s="12">
        <v>100</v>
      </c>
    </row>
    <row r="821" spans="1:4">
      <c r="A821" t="s">
        <v>322</v>
      </c>
      <c r="B821" t="s">
        <v>321</v>
      </c>
      <c r="C821">
        <v>2</v>
      </c>
      <c r="D821" s="12">
        <v>130</v>
      </c>
    </row>
    <row r="822" spans="1:4">
      <c r="A822" t="s">
        <v>322</v>
      </c>
      <c r="B822" t="s">
        <v>329</v>
      </c>
      <c r="C822">
        <v>4.3</v>
      </c>
      <c r="D822" s="12">
        <v>520</v>
      </c>
    </row>
    <row r="823" spans="1:4">
      <c r="A823" t="s">
        <v>322</v>
      </c>
      <c r="B823" t="s">
        <v>330</v>
      </c>
      <c r="C823">
        <v>56.2</v>
      </c>
      <c r="D823" s="12">
        <v>430</v>
      </c>
    </row>
    <row r="824" spans="1:4">
      <c r="A824" t="s">
        <v>322</v>
      </c>
      <c r="B824" t="s">
        <v>331</v>
      </c>
      <c r="C824">
        <v>101.4</v>
      </c>
      <c r="D824" s="12">
        <v>300</v>
      </c>
    </row>
    <row r="825" spans="1:4">
      <c r="A825" t="s">
        <v>323</v>
      </c>
      <c r="B825" t="s">
        <v>321</v>
      </c>
      <c r="C825">
        <v>75</v>
      </c>
      <c r="D825" s="12">
        <v>160</v>
      </c>
    </row>
    <row r="826" spans="1:4">
      <c r="A826" t="s">
        <v>323</v>
      </c>
      <c r="B826" t="s">
        <v>325</v>
      </c>
      <c r="C826">
        <v>25.6</v>
      </c>
      <c r="D826" s="12">
        <v>120</v>
      </c>
    </row>
    <row r="827" spans="1:4">
      <c r="A827" t="s">
        <v>324</v>
      </c>
      <c r="B827" t="s">
        <v>321</v>
      </c>
      <c r="C827">
        <v>68.8</v>
      </c>
      <c r="D827" s="12">
        <v>30</v>
      </c>
    </row>
    <row r="828" spans="1:4">
      <c r="A828" t="s">
        <v>324</v>
      </c>
      <c r="B828" t="s">
        <v>326</v>
      </c>
      <c r="C828">
        <v>51.3</v>
      </c>
      <c r="D828" s="12">
        <v>60</v>
      </c>
    </row>
    <row r="829" spans="1:4">
      <c r="A829" t="s">
        <v>325</v>
      </c>
      <c r="B829" t="s">
        <v>323</v>
      </c>
      <c r="C829">
        <v>25.6</v>
      </c>
      <c r="D829" s="12">
        <v>90</v>
      </c>
    </row>
    <row r="830" spans="1:4">
      <c r="A830" t="s">
        <v>325</v>
      </c>
      <c r="B830" t="s">
        <v>327</v>
      </c>
      <c r="C830">
        <v>102.9</v>
      </c>
      <c r="D830" s="12">
        <v>160</v>
      </c>
    </row>
    <row r="831" spans="1:4">
      <c r="A831" t="s">
        <v>326</v>
      </c>
      <c r="B831" t="s">
        <v>324</v>
      </c>
      <c r="C831">
        <v>51.3</v>
      </c>
      <c r="D831" s="12">
        <v>200</v>
      </c>
    </row>
    <row r="832" spans="1:4">
      <c r="A832" t="s">
        <v>326</v>
      </c>
      <c r="B832" t="s">
        <v>328</v>
      </c>
      <c r="C832">
        <v>44.1</v>
      </c>
      <c r="D832" s="12">
        <v>250</v>
      </c>
    </row>
    <row r="833" spans="1:4">
      <c r="A833" t="s">
        <v>327</v>
      </c>
      <c r="B833" t="s">
        <v>325</v>
      </c>
      <c r="C833">
        <v>102.9</v>
      </c>
      <c r="D833" s="12">
        <v>270</v>
      </c>
    </row>
    <row r="834" spans="1:4">
      <c r="A834" t="s">
        <v>327</v>
      </c>
      <c r="B834" t="s">
        <v>329</v>
      </c>
      <c r="C834">
        <v>26.1</v>
      </c>
      <c r="D834" s="12">
        <v>200</v>
      </c>
    </row>
    <row r="835" spans="1:4">
      <c r="A835" t="s">
        <v>328</v>
      </c>
      <c r="B835" t="s">
        <v>326</v>
      </c>
      <c r="C835">
        <v>44.1</v>
      </c>
      <c r="D835" s="12">
        <v>170</v>
      </c>
    </row>
    <row r="836" spans="1:4">
      <c r="A836" t="s">
        <v>328</v>
      </c>
      <c r="B836" t="s">
        <v>330</v>
      </c>
      <c r="C836">
        <v>5.3</v>
      </c>
      <c r="D836" s="12">
        <v>100</v>
      </c>
    </row>
    <row r="837" spans="1:4">
      <c r="A837" t="s">
        <v>329</v>
      </c>
      <c r="B837" t="s">
        <v>322</v>
      </c>
      <c r="C837">
        <v>4.3</v>
      </c>
      <c r="D837" s="12">
        <v>50</v>
      </c>
    </row>
    <row r="838" spans="1:4">
      <c r="A838" t="s">
        <v>329</v>
      </c>
      <c r="B838" t="s">
        <v>327</v>
      </c>
      <c r="C838">
        <v>26.1</v>
      </c>
      <c r="D838" s="12">
        <v>10</v>
      </c>
    </row>
    <row r="839" spans="1:4">
      <c r="A839" t="s">
        <v>330</v>
      </c>
      <c r="B839" t="s">
        <v>322</v>
      </c>
      <c r="C839">
        <v>56.2</v>
      </c>
      <c r="D839" s="12">
        <v>20</v>
      </c>
    </row>
    <row r="840" spans="1:4">
      <c r="A840" t="s">
        <v>330</v>
      </c>
      <c r="B840" t="s">
        <v>328</v>
      </c>
      <c r="C840">
        <v>5.3</v>
      </c>
      <c r="D840" s="12">
        <v>60</v>
      </c>
    </row>
    <row r="841" spans="1:4">
      <c r="A841" t="s">
        <v>331</v>
      </c>
      <c r="B841" t="s">
        <v>322</v>
      </c>
      <c r="C841">
        <v>101.4</v>
      </c>
      <c r="D841" s="12">
        <v>120</v>
      </c>
    </row>
    <row r="842" spans="1:4">
      <c r="A842" t="s">
        <v>331</v>
      </c>
      <c r="B842" t="s">
        <v>332</v>
      </c>
      <c r="C842">
        <v>5</v>
      </c>
      <c r="D842" s="12">
        <v>160</v>
      </c>
    </row>
    <row r="843" spans="1:4">
      <c r="A843" t="s">
        <v>331</v>
      </c>
      <c r="B843" t="s">
        <v>333</v>
      </c>
      <c r="C843">
        <v>75</v>
      </c>
      <c r="D843" s="12">
        <v>220</v>
      </c>
    </row>
    <row r="844" spans="1:4">
      <c r="A844" t="s">
        <v>331</v>
      </c>
      <c r="B844" t="s">
        <v>334</v>
      </c>
      <c r="C844">
        <v>68.8</v>
      </c>
      <c r="D844" s="12">
        <v>330</v>
      </c>
    </row>
    <row r="845" spans="1:4">
      <c r="A845" t="s">
        <v>331</v>
      </c>
      <c r="B845" t="s">
        <v>699</v>
      </c>
      <c r="C845">
        <v>35.5</v>
      </c>
      <c r="D845" s="12">
        <v>80</v>
      </c>
    </row>
    <row r="846" spans="1:4">
      <c r="A846" t="s">
        <v>332</v>
      </c>
      <c r="B846" t="s">
        <v>331</v>
      </c>
      <c r="C846">
        <v>5</v>
      </c>
      <c r="D846" s="12">
        <v>120</v>
      </c>
    </row>
    <row r="847" spans="1:4">
      <c r="A847" t="s">
        <v>332</v>
      </c>
      <c r="B847" t="s">
        <v>339</v>
      </c>
      <c r="C847">
        <v>4.3</v>
      </c>
      <c r="D847" s="12">
        <v>180</v>
      </c>
    </row>
    <row r="848" spans="1:4">
      <c r="A848" t="s">
        <v>332</v>
      </c>
      <c r="B848" t="s">
        <v>340</v>
      </c>
      <c r="C848">
        <v>56.2</v>
      </c>
      <c r="D848" s="12">
        <v>230</v>
      </c>
    </row>
    <row r="849" spans="1:4">
      <c r="A849" t="s">
        <v>332</v>
      </c>
      <c r="B849" t="s">
        <v>410</v>
      </c>
      <c r="C849">
        <v>320.39999999999998</v>
      </c>
      <c r="D849" s="12">
        <v>190</v>
      </c>
    </row>
    <row r="850" spans="1:4">
      <c r="A850" t="s">
        <v>332</v>
      </c>
      <c r="B850" t="s">
        <v>420</v>
      </c>
      <c r="C850">
        <v>143</v>
      </c>
      <c r="D850" s="12">
        <v>100</v>
      </c>
    </row>
    <row r="851" spans="1:4">
      <c r="A851" t="s">
        <v>333</v>
      </c>
      <c r="B851" t="s">
        <v>331</v>
      </c>
      <c r="C851">
        <v>75</v>
      </c>
      <c r="D851" s="12">
        <v>300</v>
      </c>
    </row>
    <row r="852" spans="1:4">
      <c r="A852" t="s">
        <v>333</v>
      </c>
      <c r="B852" t="s">
        <v>335</v>
      </c>
      <c r="C852">
        <v>25.6</v>
      </c>
      <c r="D852" s="12">
        <v>80</v>
      </c>
    </row>
    <row r="853" spans="1:4">
      <c r="A853" t="s">
        <v>334</v>
      </c>
      <c r="B853" t="s">
        <v>331</v>
      </c>
      <c r="C853">
        <v>68.8</v>
      </c>
      <c r="D853" s="12">
        <v>50</v>
      </c>
    </row>
    <row r="854" spans="1:4">
      <c r="A854" t="s">
        <v>334</v>
      </c>
      <c r="B854" t="s">
        <v>336</v>
      </c>
      <c r="C854">
        <v>51.3</v>
      </c>
      <c r="D854" s="12">
        <v>30</v>
      </c>
    </row>
    <row r="855" spans="1:4">
      <c r="A855" t="s">
        <v>335</v>
      </c>
      <c r="B855" t="s">
        <v>333</v>
      </c>
      <c r="C855">
        <v>25.6</v>
      </c>
      <c r="D855" s="12">
        <v>10</v>
      </c>
    </row>
    <row r="856" spans="1:4">
      <c r="A856" t="s">
        <v>335</v>
      </c>
      <c r="B856" t="s">
        <v>337</v>
      </c>
      <c r="C856">
        <v>102.9</v>
      </c>
      <c r="D856" s="12">
        <v>170</v>
      </c>
    </row>
    <row r="857" spans="1:4">
      <c r="A857" t="s">
        <v>336</v>
      </c>
      <c r="B857" t="s">
        <v>334</v>
      </c>
      <c r="C857">
        <v>51.3</v>
      </c>
      <c r="D857" s="12">
        <v>310</v>
      </c>
    </row>
    <row r="858" spans="1:4">
      <c r="A858" t="s">
        <v>336</v>
      </c>
      <c r="B858" t="s">
        <v>338</v>
      </c>
      <c r="C858">
        <v>44.1</v>
      </c>
      <c r="D858" s="12">
        <v>150</v>
      </c>
    </row>
    <row r="859" spans="1:4">
      <c r="A859" t="s">
        <v>337</v>
      </c>
      <c r="B859" t="s">
        <v>335</v>
      </c>
      <c r="C859">
        <v>102.9</v>
      </c>
      <c r="D859" s="12">
        <v>100</v>
      </c>
    </row>
    <row r="860" spans="1:4">
      <c r="A860" t="s">
        <v>337</v>
      </c>
      <c r="B860" t="s">
        <v>339</v>
      </c>
      <c r="C860">
        <v>26.1</v>
      </c>
      <c r="D860" s="12">
        <v>70</v>
      </c>
    </row>
    <row r="861" spans="1:4">
      <c r="A861" t="s">
        <v>338</v>
      </c>
      <c r="B861" t="s">
        <v>336</v>
      </c>
      <c r="C861">
        <v>44.1</v>
      </c>
      <c r="D861" s="12">
        <v>30</v>
      </c>
    </row>
    <row r="862" spans="1:4">
      <c r="A862" t="s">
        <v>338</v>
      </c>
      <c r="B862" t="s">
        <v>340</v>
      </c>
      <c r="C862">
        <v>5.3</v>
      </c>
      <c r="D862" s="12">
        <v>80</v>
      </c>
    </row>
    <row r="863" spans="1:4">
      <c r="A863" t="s">
        <v>339</v>
      </c>
      <c r="B863" t="s">
        <v>332</v>
      </c>
      <c r="C863">
        <v>4.3</v>
      </c>
      <c r="D863" s="12">
        <v>210</v>
      </c>
    </row>
    <row r="864" spans="1:4">
      <c r="A864" t="s">
        <v>339</v>
      </c>
      <c r="B864" t="s">
        <v>337</v>
      </c>
      <c r="C864">
        <v>26.1</v>
      </c>
      <c r="D864" s="12">
        <v>350</v>
      </c>
    </row>
    <row r="865" spans="1:4">
      <c r="A865" t="s">
        <v>340</v>
      </c>
      <c r="B865" t="s">
        <v>332</v>
      </c>
      <c r="C865">
        <v>56.2</v>
      </c>
      <c r="D865" s="12">
        <v>440</v>
      </c>
    </row>
    <row r="866" spans="1:4">
      <c r="A866" t="s">
        <v>340</v>
      </c>
      <c r="B866" t="s">
        <v>338</v>
      </c>
      <c r="C866">
        <v>5.3</v>
      </c>
      <c r="D866" s="12">
        <v>100</v>
      </c>
    </row>
    <row r="867" spans="1:4">
      <c r="A867" t="s">
        <v>341</v>
      </c>
      <c r="B867" t="s">
        <v>305</v>
      </c>
      <c r="C867">
        <v>116.6</v>
      </c>
      <c r="D867" s="12">
        <v>70</v>
      </c>
    </row>
    <row r="868" spans="1:4">
      <c r="A868" t="s">
        <v>341</v>
      </c>
      <c r="B868" t="s">
        <v>342</v>
      </c>
      <c r="C868">
        <v>3</v>
      </c>
      <c r="D868" s="12">
        <v>50</v>
      </c>
    </row>
    <row r="869" spans="1:4">
      <c r="A869" t="s">
        <v>341</v>
      </c>
      <c r="B869" t="s">
        <v>343</v>
      </c>
      <c r="C869">
        <v>64.099999999999994</v>
      </c>
      <c r="D869" s="12">
        <v>10</v>
      </c>
    </row>
    <row r="870" spans="1:4">
      <c r="A870" t="s">
        <v>341</v>
      </c>
      <c r="B870" t="s">
        <v>699</v>
      </c>
      <c r="C870">
        <v>35.5</v>
      </c>
      <c r="D870" s="12">
        <v>20</v>
      </c>
    </row>
    <row r="871" spans="1:4">
      <c r="A871" t="s">
        <v>342</v>
      </c>
      <c r="B871" t="s">
        <v>341</v>
      </c>
      <c r="C871">
        <v>3</v>
      </c>
      <c r="D871" s="12">
        <v>180</v>
      </c>
    </row>
    <row r="872" spans="1:4">
      <c r="A872" t="s">
        <v>342</v>
      </c>
      <c r="B872" t="s">
        <v>347</v>
      </c>
      <c r="C872">
        <v>44.2</v>
      </c>
      <c r="D872" s="12">
        <v>270</v>
      </c>
    </row>
    <row r="873" spans="1:4">
      <c r="A873" t="s">
        <v>342</v>
      </c>
      <c r="B873" t="s">
        <v>348</v>
      </c>
      <c r="C873">
        <v>172.4</v>
      </c>
      <c r="D873" s="12">
        <v>50</v>
      </c>
    </row>
    <row r="874" spans="1:4">
      <c r="A874" t="s">
        <v>342</v>
      </c>
      <c r="B874" t="s">
        <v>358</v>
      </c>
      <c r="C874">
        <v>90</v>
      </c>
      <c r="D874" s="12">
        <v>60</v>
      </c>
    </row>
    <row r="875" spans="1:4">
      <c r="A875" t="s">
        <v>343</v>
      </c>
      <c r="B875" t="s">
        <v>341</v>
      </c>
      <c r="C875">
        <v>64.099999999999994</v>
      </c>
      <c r="D875" s="12">
        <v>50</v>
      </c>
    </row>
    <row r="876" spans="1:4">
      <c r="A876" t="s">
        <v>343</v>
      </c>
      <c r="B876" t="s">
        <v>344</v>
      </c>
      <c r="C876">
        <v>103.1</v>
      </c>
      <c r="D876" s="12">
        <v>40</v>
      </c>
    </row>
    <row r="877" spans="1:4">
      <c r="A877" t="s">
        <v>344</v>
      </c>
      <c r="B877" t="s">
        <v>343</v>
      </c>
      <c r="C877">
        <v>103.1</v>
      </c>
      <c r="D877" s="12">
        <v>10</v>
      </c>
    </row>
    <row r="878" spans="1:4">
      <c r="A878" t="s">
        <v>344</v>
      </c>
      <c r="B878" t="s">
        <v>345</v>
      </c>
      <c r="C878">
        <v>37.700000000000003</v>
      </c>
      <c r="D878" s="12">
        <v>40</v>
      </c>
    </row>
    <row r="879" spans="1:4">
      <c r="A879" t="s">
        <v>345</v>
      </c>
      <c r="B879" t="s">
        <v>344</v>
      </c>
      <c r="C879">
        <v>37.700000000000003</v>
      </c>
      <c r="D879" s="12">
        <v>190</v>
      </c>
    </row>
    <row r="880" spans="1:4">
      <c r="A880" t="s">
        <v>345</v>
      </c>
      <c r="B880" t="s">
        <v>346</v>
      </c>
      <c r="C880">
        <v>62.9</v>
      </c>
      <c r="D880" s="12">
        <v>320</v>
      </c>
    </row>
    <row r="881" spans="1:4">
      <c r="A881" t="s">
        <v>346</v>
      </c>
      <c r="B881" t="s">
        <v>345</v>
      </c>
      <c r="C881">
        <v>62.9</v>
      </c>
      <c r="D881" s="12">
        <v>420</v>
      </c>
    </row>
    <row r="882" spans="1:4">
      <c r="A882" t="s">
        <v>346</v>
      </c>
      <c r="B882" t="s">
        <v>347</v>
      </c>
      <c r="C882">
        <v>64.599999999999994</v>
      </c>
      <c r="D882" s="12">
        <v>220</v>
      </c>
    </row>
    <row r="883" spans="1:4">
      <c r="A883" t="s">
        <v>347</v>
      </c>
      <c r="B883" t="s">
        <v>342</v>
      </c>
      <c r="C883">
        <v>44.2</v>
      </c>
      <c r="D883" s="12">
        <v>190</v>
      </c>
    </row>
    <row r="884" spans="1:4">
      <c r="A884" t="s">
        <v>347</v>
      </c>
      <c r="B884" t="s">
        <v>346</v>
      </c>
      <c r="C884">
        <v>64.599999999999994</v>
      </c>
      <c r="D884" s="12">
        <v>160</v>
      </c>
    </row>
    <row r="885" spans="1:4">
      <c r="A885" t="s">
        <v>348</v>
      </c>
      <c r="B885" t="s">
        <v>161</v>
      </c>
      <c r="C885">
        <v>299.2</v>
      </c>
      <c r="D885" s="12">
        <v>120</v>
      </c>
    </row>
    <row r="886" spans="1:4">
      <c r="A886" t="s">
        <v>348</v>
      </c>
      <c r="B886" t="s">
        <v>315</v>
      </c>
      <c r="C886">
        <v>172.5</v>
      </c>
      <c r="D886" s="12">
        <v>90</v>
      </c>
    </row>
    <row r="887" spans="1:4">
      <c r="A887" t="s">
        <v>348</v>
      </c>
      <c r="B887" t="s">
        <v>342</v>
      </c>
      <c r="C887">
        <v>172.4</v>
      </c>
      <c r="D887" s="12">
        <v>10</v>
      </c>
    </row>
    <row r="888" spans="1:4">
      <c r="A888" t="s">
        <v>348</v>
      </c>
      <c r="B888" t="s">
        <v>349</v>
      </c>
      <c r="C888">
        <v>2</v>
      </c>
      <c r="D888" s="12">
        <v>100</v>
      </c>
    </row>
    <row r="889" spans="1:4">
      <c r="A889" t="s">
        <v>348</v>
      </c>
      <c r="B889" t="s">
        <v>350</v>
      </c>
      <c r="C889">
        <v>75</v>
      </c>
      <c r="D889" s="12">
        <v>140</v>
      </c>
    </row>
    <row r="890" spans="1:4">
      <c r="A890" t="s">
        <v>348</v>
      </c>
      <c r="B890" t="s">
        <v>351</v>
      </c>
      <c r="C890">
        <v>68.8</v>
      </c>
      <c r="D890" s="12">
        <v>310</v>
      </c>
    </row>
    <row r="891" spans="1:4">
      <c r="A891" t="s">
        <v>349</v>
      </c>
      <c r="B891" t="s">
        <v>348</v>
      </c>
      <c r="C891">
        <v>2</v>
      </c>
      <c r="D891" s="12">
        <v>450</v>
      </c>
    </row>
    <row r="892" spans="1:4">
      <c r="A892" t="s">
        <v>349</v>
      </c>
      <c r="B892" t="s">
        <v>356</v>
      </c>
      <c r="C892">
        <v>4.3</v>
      </c>
      <c r="D892" s="12">
        <v>610</v>
      </c>
    </row>
    <row r="893" spans="1:4">
      <c r="A893" t="s">
        <v>349</v>
      </c>
      <c r="B893" t="s">
        <v>357</v>
      </c>
      <c r="C893">
        <v>56.2</v>
      </c>
      <c r="D893" s="12">
        <v>150</v>
      </c>
    </row>
    <row r="894" spans="1:4">
      <c r="A894" t="s">
        <v>349</v>
      </c>
      <c r="B894" t="s">
        <v>360</v>
      </c>
      <c r="C894">
        <v>76</v>
      </c>
      <c r="D894" s="12">
        <v>120</v>
      </c>
    </row>
    <row r="895" spans="1:4">
      <c r="A895" t="s">
        <v>349</v>
      </c>
      <c r="B895" t="s">
        <v>430</v>
      </c>
      <c r="C895">
        <v>152.1</v>
      </c>
      <c r="D895" s="12">
        <v>90</v>
      </c>
    </row>
    <row r="896" spans="1:4">
      <c r="A896" t="s">
        <v>350</v>
      </c>
      <c r="B896" t="s">
        <v>348</v>
      </c>
      <c r="C896">
        <v>75</v>
      </c>
      <c r="D896" s="12">
        <v>60</v>
      </c>
    </row>
    <row r="897" spans="1:4">
      <c r="A897" t="s">
        <v>350</v>
      </c>
      <c r="B897" t="s">
        <v>352</v>
      </c>
      <c r="C897">
        <v>25.6</v>
      </c>
      <c r="D897" s="12">
        <v>30</v>
      </c>
    </row>
    <row r="898" spans="1:4">
      <c r="A898" t="s">
        <v>351</v>
      </c>
      <c r="B898" t="s">
        <v>348</v>
      </c>
      <c r="C898">
        <v>68.8</v>
      </c>
      <c r="D898" s="12">
        <v>10</v>
      </c>
    </row>
    <row r="899" spans="1:4">
      <c r="A899" t="s">
        <v>351</v>
      </c>
      <c r="B899" t="s">
        <v>353</v>
      </c>
      <c r="C899">
        <v>51.3</v>
      </c>
      <c r="D899" s="12">
        <v>60</v>
      </c>
    </row>
    <row r="900" spans="1:4">
      <c r="A900" t="s">
        <v>352</v>
      </c>
      <c r="B900" t="s">
        <v>350</v>
      </c>
      <c r="C900">
        <v>25.6</v>
      </c>
      <c r="D900" s="12">
        <v>130</v>
      </c>
    </row>
    <row r="901" spans="1:4">
      <c r="A901" t="s">
        <v>352</v>
      </c>
      <c r="B901" t="s">
        <v>354</v>
      </c>
      <c r="C901">
        <v>102.9</v>
      </c>
      <c r="D901" s="12">
        <v>160</v>
      </c>
    </row>
    <row r="902" spans="1:4">
      <c r="A902" t="s">
        <v>353</v>
      </c>
      <c r="B902" t="s">
        <v>351</v>
      </c>
      <c r="C902">
        <v>51.3</v>
      </c>
      <c r="D902" s="12">
        <v>230</v>
      </c>
    </row>
    <row r="903" spans="1:4">
      <c r="A903" t="s">
        <v>353</v>
      </c>
      <c r="B903" t="s">
        <v>355</v>
      </c>
      <c r="C903">
        <v>44.1</v>
      </c>
      <c r="D903" s="12">
        <v>30</v>
      </c>
    </row>
    <row r="904" spans="1:4">
      <c r="A904" t="s">
        <v>354</v>
      </c>
      <c r="B904" t="s">
        <v>352</v>
      </c>
      <c r="C904">
        <v>102.9</v>
      </c>
      <c r="D904" s="12">
        <v>330</v>
      </c>
    </row>
    <row r="905" spans="1:4">
      <c r="A905" t="s">
        <v>354</v>
      </c>
      <c r="B905" t="s">
        <v>356</v>
      </c>
      <c r="C905">
        <v>26.1</v>
      </c>
      <c r="D905" s="12">
        <v>50</v>
      </c>
    </row>
    <row r="906" spans="1:4">
      <c r="A906" t="s">
        <v>355</v>
      </c>
      <c r="B906" t="s">
        <v>353</v>
      </c>
      <c r="C906">
        <v>44.1</v>
      </c>
      <c r="D906" s="12">
        <v>170</v>
      </c>
    </row>
    <row r="907" spans="1:4">
      <c r="A907" t="s">
        <v>355</v>
      </c>
      <c r="B907" t="s">
        <v>357</v>
      </c>
      <c r="C907">
        <v>5.3</v>
      </c>
      <c r="D907" s="12">
        <v>140</v>
      </c>
    </row>
    <row r="908" spans="1:4">
      <c r="A908" t="s">
        <v>356</v>
      </c>
      <c r="B908" t="s">
        <v>349</v>
      </c>
      <c r="C908">
        <v>4.3</v>
      </c>
      <c r="D908" s="12">
        <v>250</v>
      </c>
    </row>
    <row r="909" spans="1:4">
      <c r="A909" t="s">
        <v>356</v>
      </c>
      <c r="B909" t="s">
        <v>354</v>
      </c>
      <c r="C909">
        <v>26.1</v>
      </c>
      <c r="D909" s="12">
        <v>40</v>
      </c>
    </row>
    <row r="910" spans="1:4">
      <c r="A910" t="s">
        <v>357</v>
      </c>
      <c r="B910" t="s">
        <v>349</v>
      </c>
      <c r="C910">
        <v>56.2</v>
      </c>
      <c r="D910" s="12">
        <v>160</v>
      </c>
    </row>
    <row r="911" spans="1:4">
      <c r="A911" t="s">
        <v>357</v>
      </c>
      <c r="B911" t="s">
        <v>355</v>
      </c>
      <c r="C911">
        <v>5.3</v>
      </c>
      <c r="D911" s="12">
        <v>350</v>
      </c>
    </row>
    <row r="912" spans="1:4">
      <c r="A912" t="s">
        <v>358</v>
      </c>
      <c r="B912" t="s">
        <v>295</v>
      </c>
      <c r="C912">
        <v>251.4</v>
      </c>
      <c r="D912" s="12">
        <v>390</v>
      </c>
    </row>
    <row r="913" spans="1:4">
      <c r="A913" t="s">
        <v>358</v>
      </c>
      <c r="B913" t="s">
        <v>342</v>
      </c>
      <c r="C913">
        <v>90</v>
      </c>
      <c r="D913" s="12">
        <v>280</v>
      </c>
    </row>
    <row r="914" spans="1:4">
      <c r="A914" t="s">
        <v>358</v>
      </c>
      <c r="B914" t="s">
        <v>359</v>
      </c>
      <c r="C914">
        <v>6.9</v>
      </c>
      <c r="D914" s="12">
        <v>140</v>
      </c>
    </row>
    <row r="915" spans="1:4">
      <c r="A915" t="s">
        <v>358</v>
      </c>
      <c r="B915" t="s">
        <v>360</v>
      </c>
      <c r="C915">
        <v>6.9</v>
      </c>
      <c r="D915" s="12">
        <v>10</v>
      </c>
    </row>
    <row r="916" spans="1:4">
      <c r="A916" t="s">
        <v>358</v>
      </c>
      <c r="B916" t="s">
        <v>361</v>
      </c>
      <c r="C916">
        <v>30.4</v>
      </c>
      <c r="D916" s="12">
        <v>50</v>
      </c>
    </row>
    <row r="917" spans="1:4">
      <c r="A917" t="s">
        <v>358</v>
      </c>
      <c r="B917" t="s">
        <v>362</v>
      </c>
      <c r="C917">
        <v>20.2</v>
      </c>
      <c r="D917" s="12">
        <v>90</v>
      </c>
    </row>
    <row r="918" spans="1:4">
      <c r="A918" t="s">
        <v>358</v>
      </c>
      <c r="B918" t="s">
        <v>363</v>
      </c>
      <c r="C918">
        <v>39.5</v>
      </c>
      <c r="D918" s="12">
        <v>950</v>
      </c>
    </row>
    <row r="919" spans="1:4">
      <c r="A919" t="s">
        <v>358</v>
      </c>
      <c r="B919" t="s">
        <v>383</v>
      </c>
      <c r="C919">
        <v>64.099999999999994</v>
      </c>
      <c r="D919" s="12">
        <v>670</v>
      </c>
    </row>
    <row r="920" spans="1:4">
      <c r="A920" t="s">
        <v>358</v>
      </c>
      <c r="B920" t="s">
        <v>396</v>
      </c>
      <c r="C920">
        <v>72.400000000000006</v>
      </c>
      <c r="D920" s="12">
        <v>560</v>
      </c>
    </row>
    <row r="921" spans="1:4">
      <c r="A921" t="s">
        <v>358</v>
      </c>
      <c r="B921" t="s">
        <v>397</v>
      </c>
      <c r="C921">
        <v>12.6</v>
      </c>
      <c r="D921" s="12">
        <v>320</v>
      </c>
    </row>
    <row r="922" spans="1:4">
      <c r="A922" t="s">
        <v>358</v>
      </c>
      <c r="B922" t="s">
        <v>398</v>
      </c>
      <c r="C922">
        <v>58.5</v>
      </c>
      <c r="D922" s="12">
        <v>40</v>
      </c>
    </row>
    <row r="923" spans="1:4">
      <c r="A923" t="s">
        <v>358</v>
      </c>
      <c r="B923" t="s">
        <v>699</v>
      </c>
      <c r="C923">
        <v>103.5</v>
      </c>
      <c r="D923" s="12">
        <v>60</v>
      </c>
    </row>
    <row r="924" spans="1:4">
      <c r="A924" t="s">
        <v>358</v>
      </c>
      <c r="B924" t="s">
        <v>700</v>
      </c>
      <c r="C924">
        <v>40.5</v>
      </c>
      <c r="D924" s="12">
        <v>100</v>
      </c>
    </row>
    <row r="925" spans="1:4">
      <c r="A925" t="s">
        <v>359</v>
      </c>
      <c r="B925" t="s">
        <v>358</v>
      </c>
      <c r="C925">
        <v>6.9</v>
      </c>
      <c r="D925" s="12">
        <v>130</v>
      </c>
    </row>
    <row r="926" spans="1:4">
      <c r="A926" t="s">
        <v>359</v>
      </c>
      <c r="B926" t="s">
        <v>360</v>
      </c>
      <c r="C926">
        <v>6.9</v>
      </c>
      <c r="D926" s="12">
        <v>330</v>
      </c>
    </row>
    <row r="927" spans="1:4">
      <c r="A927" t="s">
        <v>359</v>
      </c>
      <c r="B927" t="s">
        <v>363</v>
      </c>
      <c r="C927">
        <v>6.9</v>
      </c>
      <c r="D927" s="12">
        <v>260</v>
      </c>
    </row>
    <row r="928" spans="1:4">
      <c r="A928" t="s">
        <v>359</v>
      </c>
      <c r="B928" t="s">
        <v>364</v>
      </c>
      <c r="C928">
        <v>64.099999999999994</v>
      </c>
      <c r="D928" s="12">
        <v>160</v>
      </c>
    </row>
    <row r="929" spans="1:4">
      <c r="A929" t="s">
        <v>360</v>
      </c>
      <c r="B929" t="s">
        <v>349</v>
      </c>
      <c r="C929">
        <v>76</v>
      </c>
      <c r="D929" s="12">
        <v>20</v>
      </c>
    </row>
    <row r="930" spans="1:4">
      <c r="A930" t="s">
        <v>360</v>
      </c>
      <c r="B930" t="s">
        <v>358</v>
      </c>
      <c r="C930">
        <v>6.9</v>
      </c>
      <c r="D930" s="12">
        <v>40</v>
      </c>
    </row>
    <row r="931" spans="1:4">
      <c r="A931" t="s">
        <v>360</v>
      </c>
      <c r="B931" t="s">
        <v>359</v>
      </c>
      <c r="C931">
        <v>6.9</v>
      </c>
      <c r="D931" s="12">
        <v>60</v>
      </c>
    </row>
    <row r="932" spans="1:4">
      <c r="A932" t="s">
        <v>360</v>
      </c>
      <c r="B932" t="s">
        <v>361</v>
      </c>
      <c r="C932">
        <v>10.1</v>
      </c>
      <c r="D932" s="12">
        <v>100</v>
      </c>
    </row>
    <row r="933" spans="1:4">
      <c r="A933" t="s">
        <v>360</v>
      </c>
      <c r="B933" t="s">
        <v>362</v>
      </c>
      <c r="C933">
        <v>10.1</v>
      </c>
      <c r="D933" s="12">
        <v>300</v>
      </c>
    </row>
    <row r="934" spans="1:4">
      <c r="A934" t="s">
        <v>360</v>
      </c>
      <c r="B934" t="s">
        <v>363</v>
      </c>
      <c r="C934">
        <v>10.1</v>
      </c>
      <c r="D934" s="12">
        <v>280</v>
      </c>
    </row>
    <row r="935" spans="1:4">
      <c r="A935" t="s">
        <v>360</v>
      </c>
      <c r="B935" t="s">
        <v>368</v>
      </c>
      <c r="C935">
        <v>44.2</v>
      </c>
      <c r="D935" s="12">
        <v>210</v>
      </c>
    </row>
    <row r="936" spans="1:4">
      <c r="A936" t="s">
        <v>360</v>
      </c>
      <c r="B936" t="s">
        <v>369</v>
      </c>
      <c r="C936">
        <v>72.400000000000006</v>
      </c>
      <c r="D936" s="12">
        <v>170</v>
      </c>
    </row>
    <row r="937" spans="1:4">
      <c r="A937" t="s">
        <v>360</v>
      </c>
      <c r="B937" t="s">
        <v>370</v>
      </c>
      <c r="C937">
        <v>12.6</v>
      </c>
      <c r="D937" s="12">
        <v>10</v>
      </c>
    </row>
    <row r="938" spans="1:4">
      <c r="A938" t="s">
        <v>360</v>
      </c>
      <c r="B938" t="s">
        <v>371</v>
      </c>
      <c r="C938">
        <v>58.5</v>
      </c>
      <c r="D938" s="12">
        <v>40</v>
      </c>
    </row>
    <row r="939" spans="1:4">
      <c r="A939" t="s">
        <v>360</v>
      </c>
      <c r="B939" t="s">
        <v>700</v>
      </c>
      <c r="C939">
        <v>45.6</v>
      </c>
      <c r="D939" s="12">
        <v>60</v>
      </c>
    </row>
    <row r="940" spans="1:4">
      <c r="A940" t="s">
        <v>361</v>
      </c>
      <c r="B940" t="s">
        <v>358</v>
      </c>
      <c r="C940">
        <v>30.4</v>
      </c>
      <c r="D940" s="12">
        <v>100</v>
      </c>
    </row>
    <row r="941" spans="1:4">
      <c r="A941" t="s">
        <v>361</v>
      </c>
      <c r="B941" t="s">
        <v>360</v>
      </c>
      <c r="C941">
        <v>10.1</v>
      </c>
      <c r="D941" s="12">
        <v>130</v>
      </c>
    </row>
    <row r="942" spans="1:4">
      <c r="A942" t="s">
        <v>361</v>
      </c>
      <c r="B942" t="s">
        <v>362</v>
      </c>
      <c r="C942">
        <v>2</v>
      </c>
      <c r="D942" s="12">
        <v>520</v>
      </c>
    </row>
    <row r="943" spans="1:4">
      <c r="A943" t="s">
        <v>361</v>
      </c>
      <c r="B943" t="s">
        <v>388</v>
      </c>
      <c r="C943">
        <v>75</v>
      </c>
      <c r="D943" s="12">
        <v>430</v>
      </c>
    </row>
    <row r="944" spans="1:4">
      <c r="A944" t="s">
        <v>361</v>
      </c>
      <c r="B944" t="s">
        <v>389</v>
      </c>
      <c r="C944">
        <v>68.8</v>
      </c>
      <c r="D944" s="12">
        <v>300</v>
      </c>
    </row>
    <row r="945" spans="1:4">
      <c r="A945" t="s">
        <v>361</v>
      </c>
      <c r="B945" t="s">
        <v>403</v>
      </c>
      <c r="C945">
        <v>29.6</v>
      </c>
      <c r="D945" s="12">
        <v>160</v>
      </c>
    </row>
    <row r="946" spans="1:4">
      <c r="A946" t="s">
        <v>361</v>
      </c>
      <c r="B946" t="s">
        <v>408</v>
      </c>
      <c r="C946">
        <v>35.700000000000003</v>
      </c>
      <c r="D946" s="12">
        <v>120</v>
      </c>
    </row>
    <row r="947" spans="1:4">
      <c r="A947" t="s">
        <v>361</v>
      </c>
      <c r="B947" t="s">
        <v>409</v>
      </c>
      <c r="C947">
        <v>48.3</v>
      </c>
      <c r="D947" s="12">
        <v>30</v>
      </c>
    </row>
    <row r="948" spans="1:4">
      <c r="A948" t="s">
        <v>362</v>
      </c>
      <c r="B948" t="s">
        <v>358</v>
      </c>
      <c r="C948">
        <v>20.2</v>
      </c>
      <c r="D948" s="12">
        <v>60</v>
      </c>
    </row>
    <row r="949" spans="1:4">
      <c r="A949" t="s">
        <v>362</v>
      </c>
      <c r="B949" t="s">
        <v>360</v>
      </c>
      <c r="C949">
        <v>10.1</v>
      </c>
      <c r="D949" s="12">
        <v>90</v>
      </c>
    </row>
    <row r="950" spans="1:4">
      <c r="A950" t="s">
        <v>362</v>
      </c>
      <c r="B950" t="s">
        <v>361</v>
      </c>
      <c r="C950">
        <v>2</v>
      </c>
      <c r="D950" s="12">
        <v>160</v>
      </c>
    </row>
    <row r="951" spans="1:4">
      <c r="A951" t="s">
        <v>362</v>
      </c>
      <c r="B951" t="s">
        <v>363</v>
      </c>
      <c r="C951">
        <v>4</v>
      </c>
      <c r="D951" s="12">
        <v>200</v>
      </c>
    </row>
    <row r="952" spans="1:4">
      <c r="A952" t="s">
        <v>362</v>
      </c>
      <c r="B952" t="s">
        <v>394</v>
      </c>
      <c r="C952">
        <v>4.3</v>
      </c>
      <c r="D952" s="12">
        <v>250</v>
      </c>
    </row>
    <row r="953" spans="1:4">
      <c r="A953" t="s">
        <v>362</v>
      </c>
      <c r="B953" t="s">
        <v>395</v>
      </c>
      <c r="C953">
        <v>56.2</v>
      </c>
      <c r="D953" s="12">
        <v>270</v>
      </c>
    </row>
    <row r="954" spans="1:4">
      <c r="A954" t="s">
        <v>363</v>
      </c>
      <c r="B954" t="s">
        <v>358</v>
      </c>
      <c r="C954">
        <v>39.5</v>
      </c>
      <c r="D954" s="12">
        <v>200</v>
      </c>
    </row>
    <row r="955" spans="1:4">
      <c r="A955" t="s">
        <v>363</v>
      </c>
      <c r="B955" t="s">
        <v>359</v>
      </c>
      <c r="C955">
        <v>6.9</v>
      </c>
      <c r="D955" s="12">
        <v>170</v>
      </c>
    </row>
    <row r="956" spans="1:4">
      <c r="A956" t="s">
        <v>363</v>
      </c>
      <c r="B956" t="s">
        <v>360</v>
      </c>
      <c r="C956">
        <v>10.1</v>
      </c>
      <c r="D956" s="12">
        <v>100</v>
      </c>
    </row>
    <row r="957" spans="1:4">
      <c r="A957" t="s">
        <v>363</v>
      </c>
      <c r="B957" t="s">
        <v>362</v>
      </c>
      <c r="C957">
        <v>4</v>
      </c>
      <c r="D957" s="12">
        <v>50</v>
      </c>
    </row>
    <row r="958" spans="1:4">
      <c r="A958" t="s">
        <v>363</v>
      </c>
      <c r="B958" t="s">
        <v>376</v>
      </c>
      <c r="C958">
        <v>29.6</v>
      </c>
      <c r="D958" s="12">
        <v>10</v>
      </c>
    </row>
    <row r="959" spans="1:4">
      <c r="A959" t="s">
        <v>363</v>
      </c>
      <c r="B959" t="s">
        <v>381</v>
      </c>
      <c r="C959">
        <v>35.700000000000003</v>
      </c>
      <c r="D959" s="12">
        <v>20</v>
      </c>
    </row>
    <row r="960" spans="1:4">
      <c r="A960" t="s">
        <v>363</v>
      </c>
      <c r="B960" t="s">
        <v>382</v>
      </c>
      <c r="C960">
        <v>48.3</v>
      </c>
      <c r="D960" s="12">
        <v>60</v>
      </c>
    </row>
    <row r="961" spans="1:4">
      <c r="A961" t="s">
        <v>363</v>
      </c>
      <c r="B961" t="s">
        <v>387</v>
      </c>
      <c r="C961">
        <v>44.2</v>
      </c>
      <c r="D961" s="12">
        <v>120</v>
      </c>
    </row>
    <row r="962" spans="1:4">
      <c r="A962" t="s">
        <v>363</v>
      </c>
      <c r="B962" t="s">
        <v>420</v>
      </c>
      <c r="C962">
        <v>76</v>
      </c>
      <c r="D962" s="12">
        <v>160</v>
      </c>
    </row>
    <row r="963" spans="1:4">
      <c r="A963" t="s">
        <v>363</v>
      </c>
      <c r="B963" t="s">
        <v>431</v>
      </c>
      <c r="C963">
        <v>177.5</v>
      </c>
      <c r="D963" s="12">
        <v>220</v>
      </c>
    </row>
    <row r="964" spans="1:4">
      <c r="A964" t="s">
        <v>363</v>
      </c>
      <c r="B964" t="s">
        <v>700</v>
      </c>
      <c r="C964">
        <v>45.6</v>
      </c>
      <c r="D964" s="12">
        <v>330</v>
      </c>
    </row>
    <row r="965" spans="1:4">
      <c r="A965" t="s">
        <v>363</v>
      </c>
      <c r="B965" t="s">
        <v>701</v>
      </c>
      <c r="C965">
        <v>64.099999999999994</v>
      </c>
      <c r="D965" s="12">
        <v>80</v>
      </c>
    </row>
    <row r="966" spans="1:4">
      <c r="A966" t="s">
        <v>364</v>
      </c>
      <c r="B966" t="s">
        <v>359</v>
      </c>
      <c r="C966">
        <v>64.099999999999994</v>
      </c>
      <c r="D966" s="12">
        <v>120</v>
      </c>
    </row>
    <row r="967" spans="1:4">
      <c r="A967" t="s">
        <v>364</v>
      </c>
      <c r="B967" t="s">
        <v>365</v>
      </c>
      <c r="C967">
        <v>103.1</v>
      </c>
      <c r="D967" s="12">
        <v>180</v>
      </c>
    </row>
    <row r="968" spans="1:4">
      <c r="A968" t="s">
        <v>365</v>
      </c>
      <c r="B968" t="s">
        <v>364</v>
      </c>
      <c r="C968">
        <v>103.1</v>
      </c>
      <c r="D968" s="12">
        <v>230</v>
      </c>
    </row>
    <row r="969" spans="1:4">
      <c r="A969" t="s">
        <v>365</v>
      </c>
      <c r="B969" t="s">
        <v>366</v>
      </c>
      <c r="C969">
        <v>37.700000000000003</v>
      </c>
      <c r="D969" s="12">
        <v>190</v>
      </c>
    </row>
    <row r="970" spans="1:4">
      <c r="A970" t="s">
        <v>366</v>
      </c>
      <c r="B970" t="s">
        <v>365</v>
      </c>
      <c r="C970">
        <v>37.700000000000003</v>
      </c>
      <c r="D970" s="12">
        <v>100</v>
      </c>
    </row>
    <row r="971" spans="1:4">
      <c r="A971" t="s">
        <v>366</v>
      </c>
      <c r="B971" t="s">
        <v>367</v>
      </c>
      <c r="C971">
        <v>62.9</v>
      </c>
      <c r="D971" s="12">
        <v>300</v>
      </c>
    </row>
    <row r="972" spans="1:4">
      <c r="A972" t="s">
        <v>367</v>
      </c>
      <c r="B972" t="s">
        <v>366</v>
      </c>
      <c r="C972">
        <v>62.9</v>
      </c>
      <c r="D972" s="12">
        <v>80</v>
      </c>
    </row>
    <row r="973" spans="1:4">
      <c r="A973" t="s">
        <v>367</v>
      </c>
      <c r="B973" t="s">
        <v>368</v>
      </c>
      <c r="C973">
        <v>64.599999999999994</v>
      </c>
      <c r="D973" s="12">
        <v>50</v>
      </c>
    </row>
    <row r="974" spans="1:4">
      <c r="A974" t="s">
        <v>368</v>
      </c>
      <c r="B974" t="s">
        <v>360</v>
      </c>
      <c r="C974">
        <v>44.2</v>
      </c>
      <c r="D974" s="12">
        <v>30</v>
      </c>
    </row>
    <row r="975" spans="1:4">
      <c r="A975" t="s">
        <v>368</v>
      </c>
      <c r="B975" t="s">
        <v>367</v>
      </c>
      <c r="C975">
        <v>64.599999999999994</v>
      </c>
      <c r="D975" s="12">
        <v>10</v>
      </c>
    </row>
    <row r="976" spans="1:4">
      <c r="A976" t="s">
        <v>369</v>
      </c>
      <c r="B976" t="s">
        <v>360</v>
      </c>
      <c r="C976">
        <v>72.400000000000006</v>
      </c>
      <c r="D976" s="12">
        <v>170</v>
      </c>
    </row>
    <row r="977" spans="1:4">
      <c r="A977" t="s">
        <v>369</v>
      </c>
      <c r="B977" t="s">
        <v>372</v>
      </c>
      <c r="C977">
        <v>60.9</v>
      </c>
      <c r="D977" s="12">
        <v>310</v>
      </c>
    </row>
    <row r="978" spans="1:4">
      <c r="A978" t="s">
        <v>370</v>
      </c>
      <c r="B978" t="s">
        <v>360</v>
      </c>
      <c r="C978">
        <v>12.6</v>
      </c>
      <c r="D978" s="12">
        <v>150</v>
      </c>
    </row>
    <row r="979" spans="1:4">
      <c r="A979" t="s">
        <v>370</v>
      </c>
      <c r="B979" t="s">
        <v>373</v>
      </c>
      <c r="C979">
        <v>40.9</v>
      </c>
      <c r="D979" s="12">
        <v>100</v>
      </c>
    </row>
    <row r="980" spans="1:4">
      <c r="A980" t="s">
        <v>371</v>
      </c>
      <c r="B980" t="s">
        <v>360</v>
      </c>
      <c r="C980">
        <v>58.5</v>
      </c>
      <c r="D980" s="12">
        <v>70</v>
      </c>
    </row>
    <row r="981" spans="1:4">
      <c r="A981" t="s">
        <v>371</v>
      </c>
      <c r="B981" t="s">
        <v>374</v>
      </c>
      <c r="C981">
        <v>33.1</v>
      </c>
      <c r="D981" s="12">
        <v>30</v>
      </c>
    </row>
    <row r="982" spans="1:4">
      <c r="A982" t="s">
        <v>372</v>
      </c>
      <c r="B982" t="s">
        <v>369</v>
      </c>
      <c r="C982">
        <v>60.9</v>
      </c>
      <c r="D982" s="12">
        <v>80</v>
      </c>
    </row>
    <row r="983" spans="1:4">
      <c r="A983" t="s">
        <v>372</v>
      </c>
      <c r="B983" t="s">
        <v>375</v>
      </c>
      <c r="C983">
        <v>37.6</v>
      </c>
      <c r="D983" s="12">
        <v>210</v>
      </c>
    </row>
    <row r="984" spans="1:4">
      <c r="A984" t="s">
        <v>373</v>
      </c>
      <c r="B984" t="s">
        <v>370</v>
      </c>
      <c r="C984">
        <v>40.9</v>
      </c>
      <c r="D984" s="12">
        <v>350</v>
      </c>
    </row>
    <row r="985" spans="1:4">
      <c r="A985" t="s">
        <v>373</v>
      </c>
      <c r="B985" t="s">
        <v>376</v>
      </c>
      <c r="C985">
        <v>59.4</v>
      </c>
      <c r="D985" s="12">
        <v>440</v>
      </c>
    </row>
    <row r="986" spans="1:4">
      <c r="A986" t="s">
        <v>374</v>
      </c>
      <c r="B986" t="s">
        <v>371</v>
      </c>
      <c r="C986">
        <v>33.1</v>
      </c>
      <c r="D986" s="12">
        <v>100</v>
      </c>
    </row>
    <row r="987" spans="1:4">
      <c r="A987" t="s">
        <v>374</v>
      </c>
      <c r="B987" t="s">
        <v>377</v>
      </c>
      <c r="C987">
        <v>69.900000000000006</v>
      </c>
      <c r="D987" s="12">
        <v>70</v>
      </c>
    </row>
    <row r="988" spans="1:4">
      <c r="A988" t="s">
        <v>375</v>
      </c>
      <c r="B988" t="s">
        <v>372</v>
      </c>
      <c r="C988">
        <v>37.6</v>
      </c>
      <c r="D988" s="12">
        <v>50</v>
      </c>
    </row>
    <row r="989" spans="1:4">
      <c r="A989" t="s">
        <v>375</v>
      </c>
      <c r="B989" t="s">
        <v>378</v>
      </c>
      <c r="C989">
        <v>48.2</v>
      </c>
      <c r="D989" s="12">
        <v>10</v>
      </c>
    </row>
    <row r="990" spans="1:4">
      <c r="A990" t="s">
        <v>376</v>
      </c>
      <c r="B990" t="s">
        <v>363</v>
      </c>
      <c r="C990">
        <v>29.6</v>
      </c>
      <c r="D990" s="12">
        <v>20</v>
      </c>
    </row>
    <row r="991" spans="1:4">
      <c r="A991" t="s">
        <v>376</v>
      </c>
      <c r="B991" t="s">
        <v>373</v>
      </c>
      <c r="C991">
        <v>59.4</v>
      </c>
      <c r="D991" s="12">
        <v>180</v>
      </c>
    </row>
    <row r="992" spans="1:4">
      <c r="A992" t="s">
        <v>377</v>
      </c>
      <c r="B992" t="s">
        <v>374</v>
      </c>
      <c r="C992">
        <v>69.900000000000006</v>
      </c>
      <c r="D992" s="12">
        <v>270</v>
      </c>
    </row>
    <row r="993" spans="1:4">
      <c r="A993" t="s">
        <v>377</v>
      </c>
      <c r="B993" t="s">
        <v>379</v>
      </c>
      <c r="C993">
        <v>45.4</v>
      </c>
      <c r="D993" s="12">
        <v>50</v>
      </c>
    </row>
    <row r="994" spans="1:4">
      <c r="A994" t="s">
        <v>378</v>
      </c>
      <c r="B994" t="s">
        <v>375</v>
      </c>
      <c r="C994">
        <v>48.2</v>
      </c>
      <c r="D994" s="12">
        <v>60</v>
      </c>
    </row>
    <row r="995" spans="1:4">
      <c r="A995" t="s">
        <v>378</v>
      </c>
      <c r="B995" t="s">
        <v>380</v>
      </c>
      <c r="C995">
        <v>56.2</v>
      </c>
      <c r="D995" s="12">
        <v>50</v>
      </c>
    </row>
    <row r="996" spans="1:4">
      <c r="A996" t="s">
        <v>379</v>
      </c>
      <c r="B996" t="s">
        <v>377</v>
      </c>
      <c r="C996">
        <v>45.4</v>
      </c>
      <c r="D996" s="12">
        <v>40</v>
      </c>
    </row>
    <row r="997" spans="1:4">
      <c r="A997" t="s">
        <v>379</v>
      </c>
      <c r="B997" t="s">
        <v>381</v>
      </c>
      <c r="C997">
        <v>34.799999999999997</v>
      </c>
      <c r="D997" s="12">
        <v>10</v>
      </c>
    </row>
    <row r="998" spans="1:4">
      <c r="A998" t="s">
        <v>380</v>
      </c>
      <c r="B998" t="s">
        <v>378</v>
      </c>
      <c r="C998">
        <v>56.2</v>
      </c>
      <c r="D998" s="12">
        <v>40</v>
      </c>
    </row>
    <row r="999" spans="1:4">
      <c r="A999" t="s">
        <v>380</v>
      </c>
      <c r="B999" t="s">
        <v>382</v>
      </c>
      <c r="C999">
        <v>24.7</v>
      </c>
      <c r="D999" s="12">
        <v>190</v>
      </c>
    </row>
    <row r="1000" spans="1:4">
      <c r="A1000" t="s">
        <v>381</v>
      </c>
      <c r="B1000" t="s">
        <v>363</v>
      </c>
      <c r="C1000">
        <v>35.700000000000003</v>
      </c>
      <c r="D1000" s="12">
        <v>320</v>
      </c>
    </row>
    <row r="1001" spans="1:4">
      <c r="A1001" t="s">
        <v>381</v>
      </c>
      <c r="B1001" t="s">
        <v>379</v>
      </c>
      <c r="C1001">
        <v>34.799999999999997</v>
      </c>
      <c r="D1001" s="12">
        <v>420</v>
      </c>
    </row>
    <row r="1002" spans="1:4">
      <c r="A1002" t="s">
        <v>382</v>
      </c>
      <c r="B1002" t="s">
        <v>363</v>
      </c>
      <c r="C1002">
        <v>48.3</v>
      </c>
      <c r="D1002" s="12">
        <v>220</v>
      </c>
    </row>
    <row r="1003" spans="1:4">
      <c r="A1003" t="s">
        <v>382</v>
      </c>
      <c r="B1003" t="s">
        <v>380</v>
      </c>
      <c r="C1003">
        <v>24.7</v>
      </c>
      <c r="D1003" s="12">
        <v>190</v>
      </c>
    </row>
    <row r="1004" spans="1:4">
      <c r="A1004" t="s">
        <v>383</v>
      </c>
      <c r="B1004" t="s">
        <v>358</v>
      </c>
      <c r="C1004">
        <v>64.099999999999994</v>
      </c>
      <c r="D1004" s="12">
        <v>160</v>
      </c>
    </row>
    <row r="1005" spans="1:4">
      <c r="A1005" t="s">
        <v>383</v>
      </c>
      <c r="B1005" t="s">
        <v>384</v>
      </c>
      <c r="C1005">
        <v>103.1</v>
      </c>
      <c r="D1005" s="12">
        <v>120</v>
      </c>
    </row>
    <row r="1006" spans="1:4">
      <c r="A1006" t="s">
        <v>384</v>
      </c>
      <c r="B1006" t="s">
        <v>383</v>
      </c>
      <c r="C1006">
        <v>103.1</v>
      </c>
      <c r="D1006" s="12">
        <v>90</v>
      </c>
    </row>
    <row r="1007" spans="1:4">
      <c r="A1007" t="s">
        <v>384</v>
      </c>
      <c r="B1007" t="s">
        <v>385</v>
      </c>
      <c r="C1007">
        <v>37.700000000000003</v>
      </c>
      <c r="D1007" s="12">
        <v>10</v>
      </c>
    </row>
    <row r="1008" spans="1:4">
      <c r="A1008" t="s">
        <v>385</v>
      </c>
      <c r="B1008" t="s">
        <v>384</v>
      </c>
      <c r="C1008">
        <v>37.700000000000003</v>
      </c>
      <c r="D1008" s="12">
        <v>100</v>
      </c>
    </row>
    <row r="1009" spans="1:4">
      <c r="A1009" t="s">
        <v>385</v>
      </c>
      <c r="B1009" t="s">
        <v>386</v>
      </c>
      <c r="C1009">
        <v>62.9</v>
      </c>
      <c r="D1009" s="12">
        <v>140</v>
      </c>
    </row>
    <row r="1010" spans="1:4">
      <c r="A1010" t="s">
        <v>386</v>
      </c>
      <c r="B1010" t="s">
        <v>385</v>
      </c>
      <c r="C1010">
        <v>62.9</v>
      </c>
      <c r="D1010" s="12">
        <v>310</v>
      </c>
    </row>
    <row r="1011" spans="1:4">
      <c r="A1011" t="s">
        <v>386</v>
      </c>
      <c r="B1011" t="s">
        <v>387</v>
      </c>
      <c r="C1011">
        <v>64.599999999999994</v>
      </c>
      <c r="D1011" s="12">
        <v>450</v>
      </c>
    </row>
    <row r="1012" spans="1:4">
      <c r="A1012" t="s">
        <v>387</v>
      </c>
      <c r="B1012" t="s">
        <v>363</v>
      </c>
      <c r="C1012">
        <v>44.2</v>
      </c>
      <c r="D1012" s="12">
        <v>610</v>
      </c>
    </row>
    <row r="1013" spans="1:4">
      <c r="A1013" t="s">
        <v>387</v>
      </c>
      <c r="B1013" t="s">
        <v>386</v>
      </c>
      <c r="C1013">
        <v>64.599999999999994</v>
      </c>
      <c r="D1013" s="12">
        <v>150</v>
      </c>
    </row>
    <row r="1014" spans="1:4">
      <c r="A1014" t="s">
        <v>388</v>
      </c>
      <c r="B1014" t="s">
        <v>361</v>
      </c>
      <c r="C1014">
        <v>75</v>
      </c>
      <c r="D1014" s="12">
        <v>120</v>
      </c>
    </row>
    <row r="1015" spans="1:4">
      <c r="A1015" t="s">
        <v>388</v>
      </c>
      <c r="B1015" t="s">
        <v>390</v>
      </c>
      <c r="C1015">
        <v>25.6</v>
      </c>
      <c r="D1015" s="12">
        <v>90</v>
      </c>
    </row>
    <row r="1016" spans="1:4">
      <c r="A1016" t="s">
        <v>389</v>
      </c>
      <c r="B1016" t="s">
        <v>361</v>
      </c>
      <c r="C1016">
        <v>68.8</v>
      </c>
      <c r="D1016" s="12">
        <v>60</v>
      </c>
    </row>
    <row r="1017" spans="1:4">
      <c r="A1017" t="s">
        <v>389</v>
      </c>
      <c r="B1017" t="s">
        <v>391</v>
      </c>
      <c r="C1017">
        <v>51.3</v>
      </c>
      <c r="D1017" s="12">
        <v>30</v>
      </c>
    </row>
    <row r="1018" spans="1:4">
      <c r="A1018" t="s">
        <v>390</v>
      </c>
      <c r="B1018" t="s">
        <v>388</v>
      </c>
      <c r="C1018">
        <v>25.6</v>
      </c>
      <c r="D1018" s="12">
        <v>10</v>
      </c>
    </row>
    <row r="1019" spans="1:4">
      <c r="A1019" t="s">
        <v>390</v>
      </c>
      <c r="B1019" t="s">
        <v>392</v>
      </c>
      <c r="C1019">
        <v>102.9</v>
      </c>
      <c r="D1019" s="12">
        <v>60</v>
      </c>
    </row>
    <row r="1020" spans="1:4">
      <c r="A1020" t="s">
        <v>391</v>
      </c>
      <c r="B1020" t="s">
        <v>389</v>
      </c>
      <c r="C1020">
        <v>51.3</v>
      </c>
      <c r="D1020" s="12">
        <v>130</v>
      </c>
    </row>
    <row r="1021" spans="1:4">
      <c r="A1021" t="s">
        <v>391</v>
      </c>
      <c r="B1021" t="s">
        <v>393</v>
      </c>
      <c r="C1021">
        <v>44.1</v>
      </c>
      <c r="D1021" s="12">
        <v>160</v>
      </c>
    </row>
    <row r="1022" spans="1:4">
      <c r="A1022" t="s">
        <v>392</v>
      </c>
      <c r="B1022" t="s">
        <v>390</v>
      </c>
      <c r="C1022">
        <v>102.9</v>
      </c>
      <c r="D1022" s="12">
        <v>230</v>
      </c>
    </row>
    <row r="1023" spans="1:4">
      <c r="A1023" t="s">
        <v>392</v>
      </c>
      <c r="B1023" t="s">
        <v>394</v>
      </c>
      <c r="C1023">
        <v>26.1</v>
      </c>
      <c r="D1023" s="12">
        <v>30</v>
      </c>
    </row>
    <row r="1024" spans="1:4">
      <c r="A1024" t="s">
        <v>393</v>
      </c>
      <c r="B1024" t="s">
        <v>391</v>
      </c>
      <c r="C1024">
        <v>44.1</v>
      </c>
      <c r="D1024" s="12">
        <v>330</v>
      </c>
    </row>
    <row r="1025" spans="1:4">
      <c r="A1025" t="s">
        <v>393</v>
      </c>
      <c r="B1025" t="s">
        <v>395</v>
      </c>
      <c r="C1025">
        <v>5.3</v>
      </c>
      <c r="D1025" s="12">
        <v>50</v>
      </c>
    </row>
    <row r="1026" spans="1:4">
      <c r="A1026" t="s">
        <v>394</v>
      </c>
      <c r="B1026" t="s">
        <v>362</v>
      </c>
      <c r="C1026">
        <v>4.3</v>
      </c>
      <c r="D1026" s="12">
        <v>170</v>
      </c>
    </row>
    <row r="1027" spans="1:4">
      <c r="A1027" t="s">
        <v>394</v>
      </c>
      <c r="B1027" t="s">
        <v>392</v>
      </c>
      <c r="C1027">
        <v>26.1</v>
      </c>
      <c r="D1027" s="12">
        <v>140</v>
      </c>
    </row>
    <row r="1028" spans="1:4">
      <c r="A1028" t="s">
        <v>395</v>
      </c>
      <c r="B1028" t="s">
        <v>362</v>
      </c>
      <c r="C1028">
        <v>56.2</v>
      </c>
      <c r="D1028" s="12">
        <v>250</v>
      </c>
    </row>
    <row r="1029" spans="1:4">
      <c r="A1029" t="s">
        <v>395</v>
      </c>
      <c r="B1029" t="s">
        <v>393</v>
      </c>
      <c r="C1029">
        <v>5.3</v>
      </c>
      <c r="D1029" s="12">
        <v>40</v>
      </c>
    </row>
    <row r="1030" spans="1:4">
      <c r="A1030" t="s">
        <v>396</v>
      </c>
      <c r="B1030" t="s">
        <v>358</v>
      </c>
      <c r="C1030">
        <v>72.400000000000006</v>
      </c>
      <c r="D1030" s="12">
        <v>160</v>
      </c>
    </row>
    <row r="1031" spans="1:4">
      <c r="A1031" t="s">
        <v>396</v>
      </c>
      <c r="B1031" t="s">
        <v>399</v>
      </c>
      <c r="C1031">
        <v>60.9</v>
      </c>
      <c r="D1031" s="12">
        <v>350</v>
      </c>
    </row>
    <row r="1032" spans="1:4">
      <c r="A1032" t="s">
        <v>397</v>
      </c>
      <c r="B1032" t="s">
        <v>358</v>
      </c>
      <c r="C1032">
        <v>12.6</v>
      </c>
      <c r="D1032" s="12">
        <v>390</v>
      </c>
    </row>
    <row r="1033" spans="1:4">
      <c r="A1033" t="s">
        <v>397</v>
      </c>
      <c r="B1033" t="s">
        <v>400</v>
      </c>
      <c r="C1033">
        <v>40.9</v>
      </c>
      <c r="D1033" s="12">
        <v>280</v>
      </c>
    </row>
    <row r="1034" spans="1:4">
      <c r="A1034" t="s">
        <v>398</v>
      </c>
      <c r="B1034" t="s">
        <v>358</v>
      </c>
      <c r="C1034">
        <v>58.5</v>
      </c>
      <c r="D1034" s="12">
        <v>140</v>
      </c>
    </row>
    <row r="1035" spans="1:4">
      <c r="A1035" t="s">
        <v>398</v>
      </c>
      <c r="B1035" t="s">
        <v>401</v>
      </c>
      <c r="C1035">
        <v>33.1</v>
      </c>
      <c r="D1035" s="12">
        <v>10</v>
      </c>
    </row>
    <row r="1036" spans="1:4">
      <c r="A1036" t="s">
        <v>399</v>
      </c>
      <c r="B1036" t="s">
        <v>396</v>
      </c>
      <c r="C1036">
        <v>60.9</v>
      </c>
      <c r="D1036" s="12">
        <v>50</v>
      </c>
    </row>
    <row r="1037" spans="1:4">
      <c r="A1037" t="s">
        <v>399</v>
      </c>
      <c r="B1037" t="s">
        <v>402</v>
      </c>
      <c r="C1037">
        <v>37.6</v>
      </c>
      <c r="D1037" s="12">
        <v>90</v>
      </c>
    </row>
    <row r="1038" spans="1:4">
      <c r="A1038" t="s">
        <v>400</v>
      </c>
      <c r="B1038" t="s">
        <v>397</v>
      </c>
      <c r="C1038">
        <v>40.9</v>
      </c>
      <c r="D1038" s="12">
        <v>950</v>
      </c>
    </row>
    <row r="1039" spans="1:4">
      <c r="A1039" t="s">
        <v>400</v>
      </c>
      <c r="B1039" t="s">
        <v>403</v>
      </c>
      <c r="C1039">
        <v>59.4</v>
      </c>
      <c r="D1039" s="12">
        <v>670</v>
      </c>
    </row>
    <row r="1040" spans="1:4">
      <c r="A1040" t="s">
        <v>401</v>
      </c>
      <c r="B1040" t="s">
        <v>398</v>
      </c>
      <c r="C1040">
        <v>33.1</v>
      </c>
      <c r="D1040" s="12">
        <v>560</v>
      </c>
    </row>
    <row r="1041" spans="1:4">
      <c r="A1041" t="s">
        <v>401</v>
      </c>
      <c r="B1041" t="s">
        <v>404</v>
      </c>
      <c r="C1041">
        <v>69.900000000000006</v>
      </c>
      <c r="D1041" s="12">
        <v>320</v>
      </c>
    </row>
    <row r="1042" spans="1:4">
      <c r="A1042" t="s">
        <v>402</v>
      </c>
      <c r="B1042" t="s">
        <v>399</v>
      </c>
      <c r="C1042">
        <v>37.6</v>
      </c>
      <c r="D1042" s="12">
        <v>40</v>
      </c>
    </row>
    <row r="1043" spans="1:4">
      <c r="A1043" t="s">
        <v>402</v>
      </c>
      <c r="B1043" t="s">
        <v>405</v>
      </c>
      <c r="C1043">
        <v>48.2</v>
      </c>
      <c r="D1043" s="12">
        <v>60</v>
      </c>
    </row>
    <row r="1044" spans="1:4">
      <c r="A1044" t="s">
        <v>403</v>
      </c>
      <c r="B1044" t="s">
        <v>361</v>
      </c>
      <c r="C1044">
        <v>29.6</v>
      </c>
      <c r="D1044" s="12">
        <v>100</v>
      </c>
    </row>
    <row r="1045" spans="1:4">
      <c r="A1045" t="s">
        <v>403</v>
      </c>
      <c r="B1045" t="s">
        <v>400</v>
      </c>
      <c r="C1045">
        <v>59.4</v>
      </c>
      <c r="D1045" s="12">
        <v>130</v>
      </c>
    </row>
    <row r="1046" spans="1:4">
      <c r="A1046" t="s">
        <v>404</v>
      </c>
      <c r="B1046" t="s">
        <v>401</v>
      </c>
      <c r="C1046">
        <v>69.900000000000006</v>
      </c>
      <c r="D1046" s="12">
        <v>330</v>
      </c>
    </row>
    <row r="1047" spans="1:4">
      <c r="A1047" t="s">
        <v>404</v>
      </c>
      <c r="B1047" t="s">
        <v>406</v>
      </c>
      <c r="C1047">
        <v>45.4</v>
      </c>
      <c r="D1047" s="12">
        <v>260</v>
      </c>
    </row>
    <row r="1048" spans="1:4">
      <c r="A1048" t="s">
        <v>405</v>
      </c>
      <c r="B1048" t="s">
        <v>402</v>
      </c>
      <c r="C1048">
        <v>48.2</v>
      </c>
      <c r="D1048" s="12">
        <v>160</v>
      </c>
    </row>
    <row r="1049" spans="1:4">
      <c r="A1049" t="s">
        <v>405</v>
      </c>
      <c r="B1049" t="s">
        <v>407</v>
      </c>
      <c r="C1049">
        <v>56.2</v>
      </c>
      <c r="D1049" s="12">
        <v>20</v>
      </c>
    </row>
    <row r="1050" spans="1:4">
      <c r="A1050" t="s">
        <v>406</v>
      </c>
      <c r="B1050" t="s">
        <v>404</v>
      </c>
      <c r="C1050">
        <v>45.4</v>
      </c>
      <c r="D1050" s="12">
        <v>40</v>
      </c>
    </row>
    <row r="1051" spans="1:4">
      <c r="A1051" t="s">
        <v>406</v>
      </c>
      <c r="B1051" t="s">
        <v>408</v>
      </c>
      <c r="C1051">
        <v>34.799999999999997</v>
      </c>
      <c r="D1051" s="12">
        <v>60</v>
      </c>
    </row>
    <row r="1052" spans="1:4">
      <c r="A1052" t="s">
        <v>407</v>
      </c>
      <c r="B1052" t="s">
        <v>405</v>
      </c>
      <c r="C1052">
        <v>56.2</v>
      </c>
      <c r="D1052" s="12">
        <v>100</v>
      </c>
    </row>
    <row r="1053" spans="1:4">
      <c r="A1053" t="s">
        <v>407</v>
      </c>
      <c r="B1053" t="s">
        <v>409</v>
      </c>
      <c r="C1053">
        <v>24.7</v>
      </c>
      <c r="D1053" s="12">
        <v>300</v>
      </c>
    </row>
    <row r="1054" spans="1:4">
      <c r="A1054" t="s">
        <v>408</v>
      </c>
      <c r="B1054" t="s">
        <v>361</v>
      </c>
      <c r="C1054">
        <v>35.700000000000003</v>
      </c>
      <c r="D1054" s="12">
        <v>280</v>
      </c>
    </row>
    <row r="1055" spans="1:4">
      <c r="A1055" t="s">
        <v>408</v>
      </c>
      <c r="B1055" t="s">
        <v>406</v>
      </c>
      <c r="C1055">
        <v>34.799999999999997</v>
      </c>
      <c r="D1055" s="12">
        <v>210</v>
      </c>
    </row>
    <row r="1056" spans="1:4">
      <c r="A1056" t="s">
        <v>409</v>
      </c>
      <c r="B1056" t="s">
        <v>361</v>
      </c>
      <c r="C1056">
        <v>48.3</v>
      </c>
      <c r="D1056" s="12">
        <v>170</v>
      </c>
    </row>
    <row r="1057" spans="1:4">
      <c r="A1057" t="s">
        <v>409</v>
      </c>
      <c r="B1057" t="s">
        <v>407</v>
      </c>
      <c r="C1057">
        <v>24.7</v>
      </c>
      <c r="D1057" s="12">
        <v>10</v>
      </c>
    </row>
    <row r="1058" spans="1:4">
      <c r="A1058" t="s">
        <v>410</v>
      </c>
      <c r="B1058" t="s">
        <v>321</v>
      </c>
      <c r="C1058">
        <v>273.8</v>
      </c>
      <c r="D1058" s="12">
        <v>40</v>
      </c>
    </row>
    <row r="1059" spans="1:4">
      <c r="A1059" t="s">
        <v>410</v>
      </c>
      <c r="B1059" t="s">
        <v>332</v>
      </c>
      <c r="C1059">
        <v>320.39999999999998</v>
      </c>
      <c r="D1059" s="12">
        <v>60</v>
      </c>
    </row>
    <row r="1060" spans="1:4">
      <c r="A1060" t="s">
        <v>410</v>
      </c>
      <c r="B1060" t="s">
        <v>411</v>
      </c>
      <c r="C1060">
        <v>2</v>
      </c>
      <c r="D1060" s="12">
        <v>100</v>
      </c>
    </row>
    <row r="1061" spans="1:4">
      <c r="A1061" t="s">
        <v>410</v>
      </c>
      <c r="B1061" t="s">
        <v>412</v>
      </c>
      <c r="C1061">
        <v>75</v>
      </c>
      <c r="D1061" s="12">
        <v>130</v>
      </c>
    </row>
    <row r="1062" spans="1:4">
      <c r="A1062" t="s">
        <v>410</v>
      </c>
      <c r="B1062" t="s">
        <v>413</v>
      </c>
      <c r="C1062">
        <v>68.8</v>
      </c>
      <c r="D1062" s="12">
        <v>520</v>
      </c>
    </row>
    <row r="1063" spans="1:4">
      <c r="A1063" t="s">
        <v>411</v>
      </c>
      <c r="B1063" t="s">
        <v>410</v>
      </c>
      <c r="C1063">
        <v>2</v>
      </c>
      <c r="D1063" s="12">
        <v>430</v>
      </c>
    </row>
    <row r="1064" spans="1:4">
      <c r="A1064" t="s">
        <v>411</v>
      </c>
      <c r="B1064" t="s">
        <v>418</v>
      </c>
      <c r="C1064">
        <v>4.3</v>
      </c>
      <c r="D1064" s="12">
        <v>300</v>
      </c>
    </row>
    <row r="1065" spans="1:4">
      <c r="A1065" t="s">
        <v>411</v>
      </c>
      <c r="B1065" t="s">
        <v>419</v>
      </c>
      <c r="C1065">
        <v>56.2</v>
      </c>
      <c r="D1065" s="12">
        <v>160</v>
      </c>
    </row>
    <row r="1066" spans="1:4">
      <c r="A1066" t="s">
        <v>411</v>
      </c>
      <c r="B1066" t="s">
        <v>420</v>
      </c>
      <c r="C1066">
        <v>273.8</v>
      </c>
      <c r="D1066" s="12">
        <v>120</v>
      </c>
    </row>
    <row r="1067" spans="1:4">
      <c r="A1067" t="s">
        <v>411</v>
      </c>
      <c r="B1067" t="s">
        <v>508</v>
      </c>
      <c r="C1067">
        <v>128.19999999999999</v>
      </c>
      <c r="D1067" s="12">
        <v>30</v>
      </c>
    </row>
    <row r="1068" spans="1:4">
      <c r="A1068" t="s">
        <v>412</v>
      </c>
      <c r="B1068" t="s">
        <v>410</v>
      </c>
      <c r="C1068">
        <v>75</v>
      </c>
      <c r="D1068" s="12">
        <v>60</v>
      </c>
    </row>
    <row r="1069" spans="1:4">
      <c r="A1069" t="s">
        <v>412</v>
      </c>
      <c r="B1069" t="s">
        <v>414</v>
      </c>
      <c r="C1069">
        <v>25.6</v>
      </c>
      <c r="D1069" s="12">
        <v>90</v>
      </c>
    </row>
    <row r="1070" spans="1:4">
      <c r="A1070" t="s">
        <v>413</v>
      </c>
      <c r="B1070" t="s">
        <v>410</v>
      </c>
      <c r="C1070">
        <v>68.8</v>
      </c>
      <c r="D1070" s="12">
        <v>160</v>
      </c>
    </row>
    <row r="1071" spans="1:4">
      <c r="A1071" t="s">
        <v>413</v>
      </c>
      <c r="B1071" t="s">
        <v>415</v>
      </c>
      <c r="C1071">
        <v>51.3</v>
      </c>
      <c r="D1071" s="12">
        <v>200</v>
      </c>
    </row>
    <row r="1072" spans="1:4">
      <c r="A1072" t="s">
        <v>414</v>
      </c>
      <c r="B1072" t="s">
        <v>412</v>
      </c>
      <c r="C1072">
        <v>25.6</v>
      </c>
      <c r="D1072" s="12">
        <v>250</v>
      </c>
    </row>
    <row r="1073" spans="1:4">
      <c r="A1073" t="s">
        <v>414</v>
      </c>
      <c r="B1073" t="s">
        <v>416</v>
      </c>
      <c r="C1073">
        <v>102.9</v>
      </c>
      <c r="D1073" s="12">
        <v>270</v>
      </c>
    </row>
    <row r="1074" spans="1:4">
      <c r="A1074" t="s">
        <v>415</v>
      </c>
      <c r="B1074" t="s">
        <v>413</v>
      </c>
      <c r="C1074">
        <v>51.3</v>
      </c>
      <c r="D1074" s="12">
        <v>200</v>
      </c>
    </row>
    <row r="1075" spans="1:4">
      <c r="A1075" t="s">
        <v>415</v>
      </c>
      <c r="B1075" t="s">
        <v>417</v>
      </c>
      <c r="C1075">
        <v>44.1</v>
      </c>
      <c r="D1075" s="12">
        <v>170</v>
      </c>
    </row>
    <row r="1076" spans="1:4">
      <c r="A1076" t="s">
        <v>416</v>
      </c>
      <c r="B1076" t="s">
        <v>414</v>
      </c>
      <c r="C1076">
        <v>102.9</v>
      </c>
      <c r="D1076" s="12">
        <v>100</v>
      </c>
    </row>
    <row r="1077" spans="1:4">
      <c r="A1077" t="s">
        <v>416</v>
      </c>
      <c r="B1077" t="s">
        <v>418</v>
      </c>
      <c r="C1077">
        <v>26.1</v>
      </c>
      <c r="D1077" s="12">
        <v>50</v>
      </c>
    </row>
    <row r="1078" spans="1:4">
      <c r="A1078" t="s">
        <v>417</v>
      </c>
      <c r="B1078" t="s">
        <v>415</v>
      </c>
      <c r="C1078">
        <v>44.1</v>
      </c>
      <c r="D1078" s="12">
        <v>10</v>
      </c>
    </row>
    <row r="1079" spans="1:4">
      <c r="A1079" t="s">
        <v>417</v>
      </c>
      <c r="B1079" t="s">
        <v>419</v>
      </c>
      <c r="C1079">
        <v>5.3</v>
      </c>
      <c r="D1079" s="12">
        <v>20</v>
      </c>
    </row>
    <row r="1080" spans="1:4">
      <c r="A1080" t="s">
        <v>418</v>
      </c>
      <c r="B1080" t="s">
        <v>411</v>
      </c>
      <c r="C1080">
        <v>4.3</v>
      </c>
      <c r="D1080" s="12">
        <v>60</v>
      </c>
    </row>
    <row r="1081" spans="1:4">
      <c r="A1081" t="s">
        <v>418</v>
      </c>
      <c r="B1081" t="s">
        <v>416</v>
      </c>
      <c r="C1081">
        <v>26.1</v>
      </c>
      <c r="D1081" s="12">
        <v>120</v>
      </c>
    </row>
    <row r="1082" spans="1:4">
      <c r="A1082" t="s">
        <v>419</v>
      </c>
      <c r="B1082" t="s">
        <v>411</v>
      </c>
      <c r="C1082">
        <v>56.2</v>
      </c>
      <c r="D1082" s="12">
        <v>160</v>
      </c>
    </row>
    <row r="1083" spans="1:4">
      <c r="A1083" t="s">
        <v>419</v>
      </c>
      <c r="B1083" t="s">
        <v>417</v>
      </c>
      <c r="C1083">
        <v>5.3</v>
      </c>
      <c r="D1083" s="12">
        <v>220</v>
      </c>
    </row>
    <row r="1084" spans="1:4">
      <c r="A1084" t="s">
        <v>420</v>
      </c>
      <c r="B1084" t="s">
        <v>332</v>
      </c>
      <c r="C1084">
        <v>143</v>
      </c>
      <c r="D1084" s="12">
        <v>330</v>
      </c>
    </row>
    <row r="1085" spans="1:4">
      <c r="A1085" t="s">
        <v>420</v>
      </c>
      <c r="B1085" t="s">
        <v>363</v>
      </c>
      <c r="C1085">
        <v>76</v>
      </c>
      <c r="D1085" s="12">
        <v>80</v>
      </c>
    </row>
    <row r="1086" spans="1:4">
      <c r="A1086" t="s">
        <v>420</v>
      </c>
      <c r="B1086" t="s">
        <v>411</v>
      </c>
      <c r="C1086">
        <v>273.8</v>
      </c>
      <c r="D1086" s="12">
        <v>120</v>
      </c>
    </row>
    <row r="1087" spans="1:4">
      <c r="A1087" t="s">
        <v>420</v>
      </c>
      <c r="B1087" t="s">
        <v>421</v>
      </c>
      <c r="C1087">
        <v>8.9</v>
      </c>
      <c r="D1087" s="12">
        <v>180</v>
      </c>
    </row>
    <row r="1088" spans="1:4">
      <c r="A1088" t="s">
        <v>420</v>
      </c>
      <c r="B1088" t="s">
        <v>422</v>
      </c>
      <c r="C1088">
        <v>75</v>
      </c>
      <c r="D1088" s="12">
        <v>230</v>
      </c>
    </row>
    <row r="1089" spans="1:4">
      <c r="A1089" t="s">
        <v>420</v>
      </c>
      <c r="B1089" t="s">
        <v>423</v>
      </c>
      <c r="C1089">
        <v>68.8</v>
      </c>
      <c r="D1089" s="12">
        <v>190</v>
      </c>
    </row>
    <row r="1090" spans="1:4">
      <c r="A1090" t="s">
        <v>421</v>
      </c>
      <c r="B1090" t="s">
        <v>420</v>
      </c>
      <c r="C1090">
        <v>8.9</v>
      </c>
      <c r="D1090" s="12">
        <v>100</v>
      </c>
    </row>
    <row r="1091" spans="1:4">
      <c r="A1091" t="s">
        <v>421</v>
      </c>
      <c r="B1091" t="s">
        <v>428</v>
      </c>
      <c r="C1091">
        <v>4.3</v>
      </c>
      <c r="D1091" s="12">
        <v>300</v>
      </c>
    </row>
    <row r="1092" spans="1:4">
      <c r="A1092" t="s">
        <v>421</v>
      </c>
      <c r="B1092" t="s">
        <v>429</v>
      </c>
      <c r="C1092">
        <v>56.2</v>
      </c>
      <c r="D1092" s="12">
        <v>80</v>
      </c>
    </row>
    <row r="1093" spans="1:4">
      <c r="A1093" t="s">
        <v>421</v>
      </c>
      <c r="B1093" t="s">
        <v>518</v>
      </c>
      <c r="C1093">
        <v>108.5</v>
      </c>
      <c r="D1093" s="12">
        <v>50</v>
      </c>
    </row>
    <row r="1094" spans="1:4">
      <c r="A1094" t="s">
        <v>421</v>
      </c>
      <c r="B1094" t="s">
        <v>701</v>
      </c>
      <c r="C1094">
        <v>50.7</v>
      </c>
      <c r="D1094" s="12">
        <v>30</v>
      </c>
    </row>
    <row r="1095" spans="1:4">
      <c r="A1095" t="s">
        <v>422</v>
      </c>
      <c r="B1095" t="s">
        <v>420</v>
      </c>
      <c r="C1095">
        <v>75</v>
      </c>
      <c r="D1095" s="12">
        <v>10</v>
      </c>
    </row>
    <row r="1096" spans="1:4">
      <c r="A1096" t="s">
        <v>422</v>
      </c>
      <c r="B1096" t="s">
        <v>424</v>
      </c>
      <c r="C1096">
        <v>25.6</v>
      </c>
      <c r="D1096" s="12">
        <v>170</v>
      </c>
    </row>
    <row r="1097" spans="1:4">
      <c r="A1097" t="s">
        <v>423</v>
      </c>
      <c r="B1097" t="s">
        <v>420</v>
      </c>
      <c r="C1097">
        <v>68.8</v>
      </c>
      <c r="D1097" s="12">
        <v>310</v>
      </c>
    </row>
    <row r="1098" spans="1:4">
      <c r="A1098" t="s">
        <v>423</v>
      </c>
      <c r="B1098" t="s">
        <v>425</v>
      </c>
      <c r="C1098">
        <v>51.3</v>
      </c>
      <c r="D1098" s="12">
        <v>150</v>
      </c>
    </row>
    <row r="1099" spans="1:4">
      <c r="A1099" t="s">
        <v>424</v>
      </c>
      <c r="B1099" t="s">
        <v>422</v>
      </c>
      <c r="C1099">
        <v>25.6</v>
      </c>
      <c r="D1099" s="12">
        <v>100</v>
      </c>
    </row>
    <row r="1100" spans="1:4">
      <c r="A1100" t="s">
        <v>424</v>
      </c>
      <c r="B1100" t="s">
        <v>426</v>
      </c>
      <c r="C1100">
        <v>102.9</v>
      </c>
      <c r="D1100" s="12">
        <v>70</v>
      </c>
    </row>
    <row r="1101" spans="1:4">
      <c r="A1101" t="s">
        <v>425</v>
      </c>
      <c r="B1101" t="s">
        <v>423</v>
      </c>
      <c r="C1101">
        <v>51.3</v>
      </c>
      <c r="D1101" s="12">
        <v>30</v>
      </c>
    </row>
    <row r="1102" spans="1:4">
      <c r="A1102" t="s">
        <v>425</v>
      </c>
      <c r="B1102" t="s">
        <v>427</v>
      </c>
      <c r="C1102">
        <v>44.1</v>
      </c>
      <c r="D1102" s="12">
        <v>80</v>
      </c>
    </row>
    <row r="1103" spans="1:4">
      <c r="A1103" t="s">
        <v>426</v>
      </c>
      <c r="B1103" t="s">
        <v>424</v>
      </c>
      <c r="C1103">
        <v>102.9</v>
      </c>
      <c r="D1103" s="12">
        <v>210</v>
      </c>
    </row>
    <row r="1104" spans="1:4">
      <c r="A1104" t="s">
        <v>426</v>
      </c>
      <c r="B1104" t="s">
        <v>428</v>
      </c>
      <c r="C1104">
        <v>26.1</v>
      </c>
      <c r="D1104" s="12">
        <v>350</v>
      </c>
    </row>
    <row r="1105" spans="1:4">
      <c r="A1105" t="s">
        <v>427</v>
      </c>
      <c r="B1105" t="s">
        <v>429</v>
      </c>
      <c r="C1105">
        <v>5.3</v>
      </c>
      <c r="D1105" s="12">
        <v>440</v>
      </c>
    </row>
    <row r="1106" spans="1:4">
      <c r="A1106" t="s">
        <v>428</v>
      </c>
      <c r="B1106" t="s">
        <v>421</v>
      </c>
      <c r="C1106">
        <v>4.3</v>
      </c>
      <c r="D1106" s="12">
        <v>100</v>
      </c>
    </row>
    <row r="1107" spans="1:4">
      <c r="A1107" t="s">
        <v>428</v>
      </c>
      <c r="B1107" t="s">
        <v>426</v>
      </c>
      <c r="C1107">
        <v>26.1</v>
      </c>
      <c r="D1107" s="12">
        <v>70</v>
      </c>
    </row>
    <row r="1108" spans="1:4">
      <c r="A1108" t="s">
        <v>429</v>
      </c>
      <c r="B1108" t="s">
        <v>421</v>
      </c>
      <c r="C1108">
        <v>56.2</v>
      </c>
      <c r="D1108" s="12">
        <v>50</v>
      </c>
    </row>
    <row r="1109" spans="1:4">
      <c r="A1109" t="s">
        <v>429</v>
      </c>
      <c r="B1109" t="s">
        <v>427</v>
      </c>
      <c r="C1109">
        <v>5.3</v>
      </c>
      <c r="D1109" s="12">
        <v>10</v>
      </c>
    </row>
    <row r="1110" spans="1:4">
      <c r="A1110" t="s">
        <v>430</v>
      </c>
      <c r="B1110" t="s">
        <v>349</v>
      </c>
      <c r="C1110">
        <v>152.1</v>
      </c>
      <c r="D1110" s="12">
        <v>20</v>
      </c>
    </row>
    <row r="1111" spans="1:4">
      <c r="A1111" t="s">
        <v>430</v>
      </c>
      <c r="B1111" t="s">
        <v>431</v>
      </c>
      <c r="C1111">
        <v>1</v>
      </c>
      <c r="D1111" s="12">
        <v>180</v>
      </c>
    </row>
    <row r="1112" spans="1:4">
      <c r="A1112" t="s">
        <v>430</v>
      </c>
      <c r="B1112" t="s">
        <v>432</v>
      </c>
      <c r="C1112">
        <v>75</v>
      </c>
      <c r="D1112" s="12">
        <v>270</v>
      </c>
    </row>
    <row r="1113" spans="1:4">
      <c r="A1113" t="s">
        <v>430</v>
      </c>
      <c r="B1113" t="s">
        <v>433</v>
      </c>
      <c r="C1113">
        <v>68.8</v>
      </c>
      <c r="D1113" s="12">
        <v>50</v>
      </c>
    </row>
    <row r="1114" spans="1:4">
      <c r="A1114" t="s">
        <v>430</v>
      </c>
      <c r="B1114" t="s">
        <v>457</v>
      </c>
      <c r="C1114">
        <v>228.2</v>
      </c>
      <c r="D1114" s="12">
        <v>60</v>
      </c>
    </row>
    <row r="1115" spans="1:4">
      <c r="A1115" t="s">
        <v>430</v>
      </c>
      <c r="B1115" t="s">
        <v>701</v>
      </c>
      <c r="C1115">
        <v>305.60000000000002</v>
      </c>
      <c r="D1115" s="12">
        <v>50</v>
      </c>
    </row>
    <row r="1116" spans="1:4">
      <c r="A1116" t="s">
        <v>431</v>
      </c>
      <c r="B1116" t="s">
        <v>177</v>
      </c>
      <c r="C1116">
        <v>147</v>
      </c>
      <c r="D1116" s="12">
        <v>40</v>
      </c>
    </row>
    <row r="1117" spans="1:4">
      <c r="A1117" t="s">
        <v>431</v>
      </c>
      <c r="B1117" t="s">
        <v>363</v>
      </c>
      <c r="C1117">
        <v>177.5</v>
      </c>
      <c r="D1117" s="12">
        <v>10</v>
      </c>
    </row>
    <row r="1118" spans="1:4">
      <c r="A1118" t="s">
        <v>431</v>
      </c>
      <c r="B1118" t="s">
        <v>430</v>
      </c>
      <c r="C1118">
        <v>1</v>
      </c>
      <c r="D1118" s="12">
        <v>40</v>
      </c>
    </row>
    <row r="1119" spans="1:4">
      <c r="A1119" t="s">
        <v>431</v>
      </c>
      <c r="B1119" t="s">
        <v>438</v>
      </c>
      <c r="C1119">
        <v>4.3</v>
      </c>
      <c r="D1119" s="12">
        <v>190</v>
      </c>
    </row>
    <row r="1120" spans="1:4">
      <c r="A1120" t="s">
        <v>431</v>
      </c>
      <c r="B1120" t="s">
        <v>439</v>
      </c>
      <c r="C1120">
        <v>56.2</v>
      </c>
      <c r="D1120" s="12">
        <v>320</v>
      </c>
    </row>
    <row r="1121" spans="1:4">
      <c r="A1121" t="s">
        <v>432</v>
      </c>
      <c r="B1121" t="s">
        <v>430</v>
      </c>
      <c r="C1121">
        <v>75</v>
      </c>
      <c r="D1121" s="12">
        <v>420</v>
      </c>
    </row>
    <row r="1122" spans="1:4">
      <c r="A1122" t="s">
        <v>432</v>
      </c>
      <c r="B1122" t="s">
        <v>434</v>
      </c>
      <c r="C1122">
        <v>25.6</v>
      </c>
      <c r="D1122" s="12">
        <v>220</v>
      </c>
    </row>
    <row r="1123" spans="1:4">
      <c r="A1123" t="s">
        <v>433</v>
      </c>
      <c r="B1123" t="s">
        <v>430</v>
      </c>
      <c r="C1123">
        <v>68.8</v>
      </c>
      <c r="D1123" s="12">
        <v>190</v>
      </c>
    </row>
    <row r="1124" spans="1:4">
      <c r="A1124" t="s">
        <v>433</v>
      </c>
      <c r="B1124" t="s">
        <v>435</v>
      </c>
      <c r="C1124">
        <v>51.3</v>
      </c>
      <c r="D1124" s="12">
        <v>160</v>
      </c>
    </row>
    <row r="1125" spans="1:4">
      <c r="A1125" t="s">
        <v>434</v>
      </c>
      <c r="B1125" t="s">
        <v>432</v>
      </c>
      <c r="C1125">
        <v>25.6</v>
      </c>
      <c r="D1125" s="12">
        <v>120</v>
      </c>
    </row>
    <row r="1126" spans="1:4">
      <c r="A1126" t="s">
        <v>434</v>
      </c>
      <c r="B1126" t="s">
        <v>436</v>
      </c>
      <c r="C1126">
        <v>102.9</v>
      </c>
      <c r="D1126" s="12">
        <v>90</v>
      </c>
    </row>
    <row r="1127" spans="1:4">
      <c r="A1127" t="s">
        <v>435</v>
      </c>
      <c r="B1127" t="s">
        <v>433</v>
      </c>
      <c r="C1127">
        <v>51.3</v>
      </c>
      <c r="D1127" s="12">
        <v>10</v>
      </c>
    </row>
    <row r="1128" spans="1:4">
      <c r="A1128" t="s">
        <v>435</v>
      </c>
      <c r="B1128" t="s">
        <v>437</v>
      </c>
      <c r="C1128">
        <v>44.1</v>
      </c>
      <c r="D1128" s="12">
        <v>100</v>
      </c>
    </row>
    <row r="1129" spans="1:4">
      <c r="A1129" t="s">
        <v>436</v>
      </c>
      <c r="B1129" t="s">
        <v>434</v>
      </c>
      <c r="C1129">
        <v>102.9</v>
      </c>
      <c r="D1129" s="12">
        <v>140</v>
      </c>
    </row>
    <row r="1130" spans="1:4">
      <c r="A1130" t="s">
        <v>436</v>
      </c>
      <c r="B1130" t="s">
        <v>438</v>
      </c>
      <c r="C1130">
        <v>26.1</v>
      </c>
      <c r="D1130" s="12">
        <v>310</v>
      </c>
    </row>
    <row r="1131" spans="1:4">
      <c r="A1131" t="s">
        <v>437</v>
      </c>
      <c r="B1131" t="s">
        <v>435</v>
      </c>
      <c r="C1131">
        <v>44.1</v>
      </c>
      <c r="D1131" s="12">
        <v>450</v>
      </c>
    </row>
    <row r="1132" spans="1:4">
      <c r="A1132" t="s">
        <v>437</v>
      </c>
      <c r="B1132" t="s">
        <v>439</v>
      </c>
      <c r="C1132">
        <v>5.3</v>
      </c>
      <c r="D1132" s="12">
        <v>610</v>
      </c>
    </row>
    <row r="1133" spans="1:4">
      <c r="A1133" t="s">
        <v>438</v>
      </c>
      <c r="B1133" t="s">
        <v>431</v>
      </c>
      <c r="C1133">
        <v>4.3</v>
      </c>
      <c r="D1133" s="12">
        <v>150</v>
      </c>
    </row>
    <row r="1134" spans="1:4">
      <c r="A1134" t="s">
        <v>438</v>
      </c>
      <c r="B1134" t="s">
        <v>436</v>
      </c>
      <c r="C1134">
        <v>26.1</v>
      </c>
      <c r="D1134" s="12">
        <v>120</v>
      </c>
    </row>
    <row r="1135" spans="1:4">
      <c r="A1135" t="s">
        <v>439</v>
      </c>
      <c r="B1135" t="s">
        <v>431</v>
      </c>
      <c r="C1135">
        <v>56.2</v>
      </c>
      <c r="D1135" s="12">
        <v>90</v>
      </c>
    </row>
    <row r="1136" spans="1:4">
      <c r="A1136" t="s">
        <v>439</v>
      </c>
      <c r="B1136" t="s">
        <v>437</v>
      </c>
      <c r="C1136">
        <v>5.3</v>
      </c>
      <c r="D1136" s="12">
        <v>60</v>
      </c>
    </row>
    <row r="1137" spans="1:4">
      <c r="A1137" t="s">
        <v>440</v>
      </c>
      <c r="B1137" t="s">
        <v>248</v>
      </c>
      <c r="C1137">
        <v>213</v>
      </c>
      <c r="D1137" s="12">
        <v>30</v>
      </c>
    </row>
    <row r="1138" spans="1:4">
      <c r="A1138" t="s">
        <v>440</v>
      </c>
      <c r="B1138" t="s">
        <v>441</v>
      </c>
      <c r="C1138">
        <v>3</v>
      </c>
      <c r="D1138" s="12">
        <v>10</v>
      </c>
    </row>
    <row r="1139" spans="1:4">
      <c r="A1139" t="s">
        <v>440</v>
      </c>
      <c r="B1139" t="s">
        <v>442</v>
      </c>
      <c r="C1139">
        <v>72.400000000000006</v>
      </c>
      <c r="D1139" s="12">
        <v>60</v>
      </c>
    </row>
    <row r="1140" spans="1:4">
      <c r="A1140" t="s">
        <v>440</v>
      </c>
      <c r="B1140" t="s">
        <v>443</v>
      </c>
      <c r="C1140">
        <v>12.6</v>
      </c>
      <c r="D1140" s="12">
        <v>130</v>
      </c>
    </row>
    <row r="1141" spans="1:4">
      <c r="A1141" t="s">
        <v>440</v>
      </c>
      <c r="B1141" t="s">
        <v>444</v>
      </c>
      <c r="C1141">
        <v>58.5</v>
      </c>
      <c r="D1141" s="12">
        <v>160</v>
      </c>
    </row>
    <row r="1142" spans="1:4">
      <c r="A1142" t="s">
        <v>440</v>
      </c>
      <c r="B1142" t="s">
        <v>697</v>
      </c>
      <c r="C1142">
        <v>88.8</v>
      </c>
      <c r="D1142" s="12">
        <v>230</v>
      </c>
    </row>
    <row r="1143" spans="1:4">
      <c r="A1143" t="s">
        <v>441</v>
      </c>
      <c r="B1143" t="s">
        <v>440</v>
      </c>
      <c r="C1143">
        <v>3</v>
      </c>
      <c r="D1143" s="12">
        <v>30</v>
      </c>
    </row>
    <row r="1144" spans="1:4">
      <c r="A1144" t="s">
        <v>441</v>
      </c>
      <c r="B1144" t="s">
        <v>449</v>
      </c>
      <c r="C1144">
        <v>29.6</v>
      </c>
      <c r="D1144" s="12">
        <v>330</v>
      </c>
    </row>
    <row r="1145" spans="1:4">
      <c r="A1145" t="s">
        <v>441</v>
      </c>
      <c r="B1145" t="s">
        <v>454</v>
      </c>
      <c r="C1145">
        <v>35.700000000000003</v>
      </c>
      <c r="D1145" s="12">
        <v>50</v>
      </c>
    </row>
    <row r="1146" spans="1:4">
      <c r="A1146" t="s">
        <v>441</v>
      </c>
      <c r="B1146" t="s">
        <v>455</v>
      </c>
      <c r="C1146">
        <v>48.3</v>
      </c>
      <c r="D1146" s="12">
        <v>170</v>
      </c>
    </row>
    <row r="1147" spans="1:4">
      <c r="A1147" t="s">
        <v>441</v>
      </c>
      <c r="B1147" t="s">
        <v>456</v>
      </c>
      <c r="C1147">
        <v>81.099999999999994</v>
      </c>
      <c r="D1147" s="12">
        <v>140</v>
      </c>
    </row>
    <row r="1148" spans="1:4">
      <c r="A1148" t="s">
        <v>441</v>
      </c>
      <c r="B1148" t="s">
        <v>697</v>
      </c>
      <c r="C1148">
        <v>88.8</v>
      </c>
      <c r="D1148" s="12">
        <v>250</v>
      </c>
    </row>
    <row r="1149" spans="1:4">
      <c r="A1149" t="s">
        <v>442</v>
      </c>
      <c r="B1149" t="s">
        <v>440</v>
      </c>
      <c r="C1149">
        <v>72.400000000000006</v>
      </c>
      <c r="D1149" s="12">
        <v>40</v>
      </c>
    </row>
    <row r="1150" spans="1:4">
      <c r="A1150" t="s">
        <v>442</v>
      </c>
      <c r="B1150" t="s">
        <v>445</v>
      </c>
      <c r="C1150">
        <v>60.9</v>
      </c>
      <c r="D1150" s="12">
        <v>160</v>
      </c>
    </row>
    <row r="1151" spans="1:4">
      <c r="A1151" t="s">
        <v>443</v>
      </c>
      <c r="B1151" t="s">
        <v>440</v>
      </c>
      <c r="C1151">
        <v>12.6</v>
      </c>
      <c r="D1151" s="12">
        <v>350</v>
      </c>
    </row>
    <row r="1152" spans="1:4">
      <c r="A1152" t="s">
        <v>443</v>
      </c>
      <c r="B1152" t="s">
        <v>446</v>
      </c>
      <c r="C1152">
        <v>40.9</v>
      </c>
      <c r="D1152" s="12">
        <v>390</v>
      </c>
    </row>
    <row r="1153" spans="1:4">
      <c r="A1153" t="s">
        <v>444</v>
      </c>
      <c r="B1153" t="s">
        <v>440</v>
      </c>
      <c r="C1153">
        <v>58.5</v>
      </c>
      <c r="D1153" s="12">
        <v>280</v>
      </c>
    </row>
    <row r="1154" spans="1:4">
      <c r="A1154" t="s">
        <v>444</v>
      </c>
      <c r="B1154" t="s">
        <v>447</v>
      </c>
      <c r="C1154">
        <v>33.1</v>
      </c>
      <c r="D1154" s="12">
        <v>140</v>
      </c>
    </row>
    <row r="1155" spans="1:4">
      <c r="A1155" t="s">
        <v>445</v>
      </c>
      <c r="B1155" t="s">
        <v>442</v>
      </c>
      <c r="C1155">
        <v>60.9</v>
      </c>
      <c r="D1155" s="12">
        <v>10</v>
      </c>
    </row>
    <row r="1156" spans="1:4">
      <c r="A1156" t="s">
        <v>445</v>
      </c>
      <c r="B1156" t="s">
        <v>448</v>
      </c>
      <c r="C1156">
        <v>37.6</v>
      </c>
      <c r="D1156" s="12">
        <v>50</v>
      </c>
    </row>
    <row r="1157" spans="1:4">
      <c r="A1157" t="s">
        <v>446</v>
      </c>
      <c r="B1157" t="s">
        <v>443</v>
      </c>
      <c r="C1157">
        <v>40.9</v>
      </c>
      <c r="D1157" s="12">
        <v>90</v>
      </c>
    </row>
    <row r="1158" spans="1:4">
      <c r="A1158" t="s">
        <v>446</v>
      </c>
      <c r="B1158" t="s">
        <v>449</v>
      </c>
      <c r="C1158">
        <v>59.4</v>
      </c>
      <c r="D1158" s="12">
        <v>950</v>
      </c>
    </row>
    <row r="1159" spans="1:4">
      <c r="A1159" t="s">
        <v>447</v>
      </c>
      <c r="B1159" t="s">
        <v>444</v>
      </c>
      <c r="C1159">
        <v>33.1</v>
      </c>
      <c r="D1159" s="12">
        <v>670</v>
      </c>
    </row>
    <row r="1160" spans="1:4">
      <c r="A1160" t="s">
        <v>447</v>
      </c>
      <c r="B1160" t="s">
        <v>450</v>
      </c>
      <c r="C1160">
        <v>69.900000000000006</v>
      </c>
      <c r="D1160" s="12">
        <v>560</v>
      </c>
    </row>
    <row r="1161" spans="1:4">
      <c r="A1161" t="s">
        <v>448</v>
      </c>
      <c r="B1161" t="s">
        <v>445</v>
      </c>
      <c r="C1161">
        <v>37.6</v>
      </c>
      <c r="D1161" s="12">
        <v>320</v>
      </c>
    </row>
    <row r="1162" spans="1:4">
      <c r="A1162" t="s">
        <v>448</v>
      </c>
      <c r="B1162" t="s">
        <v>451</v>
      </c>
      <c r="C1162">
        <v>48.2</v>
      </c>
      <c r="D1162" s="12">
        <v>40</v>
      </c>
    </row>
    <row r="1163" spans="1:4">
      <c r="A1163" t="s">
        <v>449</v>
      </c>
      <c r="B1163" t="s">
        <v>441</v>
      </c>
      <c r="C1163">
        <v>29.6</v>
      </c>
      <c r="D1163" s="12">
        <v>60</v>
      </c>
    </row>
    <row r="1164" spans="1:4">
      <c r="A1164" t="s">
        <v>449</v>
      </c>
      <c r="B1164" t="s">
        <v>446</v>
      </c>
      <c r="C1164">
        <v>59.4</v>
      </c>
      <c r="D1164" s="12">
        <v>100</v>
      </c>
    </row>
    <row r="1165" spans="1:4">
      <c r="A1165" t="s">
        <v>450</v>
      </c>
      <c r="B1165" t="s">
        <v>447</v>
      </c>
      <c r="C1165">
        <v>69.900000000000006</v>
      </c>
      <c r="D1165" s="12">
        <v>130</v>
      </c>
    </row>
    <row r="1166" spans="1:4">
      <c r="A1166" t="s">
        <v>450</v>
      </c>
      <c r="B1166" t="s">
        <v>452</v>
      </c>
      <c r="C1166">
        <v>45.4</v>
      </c>
      <c r="D1166" s="12">
        <v>330</v>
      </c>
    </row>
    <row r="1167" spans="1:4">
      <c r="A1167" t="s">
        <v>451</v>
      </c>
      <c r="B1167" t="s">
        <v>448</v>
      </c>
      <c r="C1167">
        <v>48.2</v>
      </c>
      <c r="D1167" s="12">
        <v>260</v>
      </c>
    </row>
    <row r="1168" spans="1:4">
      <c r="A1168" t="s">
        <v>451</v>
      </c>
      <c r="B1168" t="s">
        <v>453</v>
      </c>
      <c r="C1168">
        <v>56.2</v>
      </c>
      <c r="D1168" s="12">
        <v>160</v>
      </c>
    </row>
    <row r="1169" spans="1:4">
      <c r="A1169" t="s">
        <v>452</v>
      </c>
      <c r="B1169" t="s">
        <v>450</v>
      </c>
      <c r="C1169">
        <v>45.4</v>
      </c>
      <c r="D1169" s="12">
        <v>20</v>
      </c>
    </row>
    <row r="1170" spans="1:4">
      <c r="A1170" t="s">
        <v>452</v>
      </c>
      <c r="B1170" t="s">
        <v>454</v>
      </c>
      <c r="C1170">
        <v>34.799999999999997</v>
      </c>
      <c r="D1170" s="12">
        <v>40</v>
      </c>
    </row>
    <row r="1171" spans="1:4">
      <c r="A1171" t="s">
        <v>453</v>
      </c>
      <c r="B1171" t="s">
        <v>451</v>
      </c>
      <c r="C1171">
        <v>56.2</v>
      </c>
      <c r="D1171" s="12">
        <v>60</v>
      </c>
    </row>
    <row r="1172" spans="1:4">
      <c r="A1172" t="s">
        <v>453</v>
      </c>
      <c r="B1172" t="s">
        <v>455</v>
      </c>
      <c r="C1172">
        <v>24.7</v>
      </c>
      <c r="D1172" s="12">
        <v>100</v>
      </c>
    </row>
    <row r="1173" spans="1:4">
      <c r="A1173" t="s">
        <v>454</v>
      </c>
      <c r="B1173" t="s">
        <v>441</v>
      </c>
      <c r="C1173">
        <v>35.700000000000003</v>
      </c>
      <c r="D1173" s="12">
        <v>300</v>
      </c>
    </row>
    <row r="1174" spans="1:4">
      <c r="A1174" t="s">
        <v>454</v>
      </c>
      <c r="B1174" t="s">
        <v>452</v>
      </c>
      <c r="C1174">
        <v>34.799999999999997</v>
      </c>
      <c r="D1174" s="12">
        <v>280</v>
      </c>
    </row>
    <row r="1175" spans="1:4">
      <c r="A1175" t="s">
        <v>455</v>
      </c>
      <c r="B1175" t="s">
        <v>441</v>
      </c>
      <c r="C1175">
        <v>48.3</v>
      </c>
      <c r="D1175" s="12">
        <v>210</v>
      </c>
    </row>
    <row r="1176" spans="1:4">
      <c r="A1176" t="s">
        <v>455</v>
      </c>
      <c r="B1176" t="s">
        <v>453</v>
      </c>
      <c r="C1176">
        <v>24.7</v>
      </c>
      <c r="D1176" s="12">
        <v>170</v>
      </c>
    </row>
    <row r="1177" spans="1:4">
      <c r="A1177" t="s">
        <v>456</v>
      </c>
      <c r="B1177" t="s">
        <v>441</v>
      </c>
      <c r="C1177">
        <v>81.099999999999994</v>
      </c>
      <c r="D1177" s="12">
        <v>10</v>
      </c>
    </row>
    <row r="1178" spans="1:4">
      <c r="A1178" t="s">
        <v>456</v>
      </c>
      <c r="B1178" t="s">
        <v>457</v>
      </c>
      <c r="C1178">
        <v>1</v>
      </c>
      <c r="D1178" s="12">
        <v>40</v>
      </c>
    </row>
    <row r="1179" spans="1:4">
      <c r="A1179" t="s">
        <v>456</v>
      </c>
      <c r="B1179" t="s">
        <v>458</v>
      </c>
      <c r="C1179">
        <v>34.6</v>
      </c>
      <c r="D1179" s="12">
        <v>60</v>
      </c>
    </row>
    <row r="1180" spans="1:4">
      <c r="A1180" t="s">
        <v>456</v>
      </c>
      <c r="B1180" t="s">
        <v>459</v>
      </c>
      <c r="C1180">
        <v>59.9</v>
      </c>
      <c r="D1180" s="12">
        <v>100</v>
      </c>
    </row>
    <row r="1181" spans="1:4">
      <c r="A1181" t="s">
        <v>456</v>
      </c>
      <c r="B1181" t="s">
        <v>460</v>
      </c>
      <c r="C1181">
        <v>12.6</v>
      </c>
      <c r="D1181" s="12">
        <v>130</v>
      </c>
    </row>
    <row r="1182" spans="1:4">
      <c r="A1182" t="s">
        <v>456</v>
      </c>
      <c r="B1182" t="s">
        <v>461</v>
      </c>
      <c r="C1182">
        <v>30</v>
      </c>
      <c r="D1182" s="12">
        <v>520</v>
      </c>
    </row>
    <row r="1183" spans="1:4">
      <c r="A1183" t="s">
        <v>456</v>
      </c>
      <c r="B1183" t="s">
        <v>462</v>
      </c>
      <c r="C1183">
        <v>12.3</v>
      </c>
      <c r="D1183" s="12">
        <v>430</v>
      </c>
    </row>
    <row r="1184" spans="1:4">
      <c r="A1184" t="s">
        <v>456</v>
      </c>
      <c r="B1184" t="s">
        <v>463</v>
      </c>
      <c r="C1184">
        <v>17.7</v>
      </c>
      <c r="D1184" s="12">
        <v>300</v>
      </c>
    </row>
    <row r="1185" spans="1:4">
      <c r="A1185" t="s">
        <v>456</v>
      </c>
      <c r="B1185" t="s">
        <v>484</v>
      </c>
      <c r="C1185">
        <v>218</v>
      </c>
      <c r="D1185" s="12">
        <v>160</v>
      </c>
    </row>
    <row r="1186" spans="1:4">
      <c r="A1186" t="s">
        <v>457</v>
      </c>
      <c r="B1186" t="s">
        <v>430</v>
      </c>
      <c r="C1186">
        <v>228.2</v>
      </c>
      <c r="D1186" s="12">
        <v>120</v>
      </c>
    </row>
    <row r="1187" spans="1:4">
      <c r="A1187" t="s">
        <v>457</v>
      </c>
      <c r="B1187" t="s">
        <v>456</v>
      </c>
      <c r="C1187">
        <v>1</v>
      </c>
      <c r="D1187" s="12">
        <v>30</v>
      </c>
    </row>
    <row r="1188" spans="1:4">
      <c r="A1188" t="s">
        <v>457</v>
      </c>
      <c r="B1188" t="s">
        <v>459</v>
      </c>
      <c r="C1188">
        <v>27.4</v>
      </c>
      <c r="D1188" s="12">
        <v>60</v>
      </c>
    </row>
    <row r="1189" spans="1:4">
      <c r="A1189" t="s">
        <v>457</v>
      </c>
      <c r="B1189" t="s">
        <v>463</v>
      </c>
      <c r="C1189">
        <v>37.4</v>
      </c>
      <c r="D1189" s="12">
        <v>90</v>
      </c>
    </row>
    <row r="1190" spans="1:4">
      <c r="A1190" t="s">
        <v>457</v>
      </c>
      <c r="B1190" t="s">
        <v>471</v>
      </c>
      <c r="C1190">
        <v>4</v>
      </c>
      <c r="D1190" s="12">
        <v>160</v>
      </c>
    </row>
    <row r="1191" spans="1:4">
      <c r="A1191" t="s">
        <v>457</v>
      </c>
      <c r="B1191" t="s">
        <v>479</v>
      </c>
      <c r="C1191">
        <v>25.7</v>
      </c>
      <c r="D1191" s="12">
        <v>200</v>
      </c>
    </row>
    <row r="1192" spans="1:4">
      <c r="A1192" t="s">
        <v>457</v>
      </c>
      <c r="B1192" t="s">
        <v>480</v>
      </c>
      <c r="C1192">
        <v>19.899999999999999</v>
      </c>
      <c r="D1192" s="12">
        <v>250</v>
      </c>
    </row>
    <row r="1193" spans="1:4">
      <c r="A1193" t="s">
        <v>457</v>
      </c>
      <c r="B1193" t="s">
        <v>482</v>
      </c>
      <c r="C1193">
        <v>2.2999999999999998</v>
      </c>
      <c r="D1193" s="12">
        <v>270</v>
      </c>
    </row>
    <row r="1194" spans="1:4">
      <c r="A1194" t="s">
        <v>457</v>
      </c>
      <c r="B1194" t="s">
        <v>483</v>
      </c>
      <c r="C1194">
        <v>226.7</v>
      </c>
      <c r="D1194" s="12">
        <v>200</v>
      </c>
    </row>
    <row r="1195" spans="1:4">
      <c r="A1195" t="s">
        <v>457</v>
      </c>
      <c r="B1195" t="s">
        <v>528</v>
      </c>
      <c r="C1195">
        <v>202.1</v>
      </c>
      <c r="D1195" s="12">
        <v>170</v>
      </c>
    </row>
    <row r="1196" spans="1:4">
      <c r="A1196" t="s">
        <v>457</v>
      </c>
      <c r="B1196" t="s">
        <v>697</v>
      </c>
      <c r="C1196">
        <v>76</v>
      </c>
      <c r="D1196" s="12">
        <v>100</v>
      </c>
    </row>
    <row r="1197" spans="1:4">
      <c r="A1197" t="s">
        <v>458</v>
      </c>
      <c r="B1197" t="s">
        <v>456</v>
      </c>
      <c r="C1197">
        <v>34.6</v>
      </c>
      <c r="D1197" s="12">
        <v>50</v>
      </c>
    </row>
    <row r="1198" spans="1:4">
      <c r="A1198" t="s">
        <v>458</v>
      </c>
      <c r="B1198" t="s">
        <v>464</v>
      </c>
      <c r="C1198">
        <v>11</v>
      </c>
      <c r="D1198" s="12">
        <v>10</v>
      </c>
    </row>
    <row r="1199" spans="1:4">
      <c r="A1199" t="s">
        <v>459</v>
      </c>
      <c r="B1199" t="s">
        <v>456</v>
      </c>
      <c r="C1199">
        <v>59.9</v>
      </c>
      <c r="D1199" s="12">
        <v>20</v>
      </c>
    </row>
    <row r="1200" spans="1:4">
      <c r="A1200" t="s">
        <v>459</v>
      </c>
      <c r="B1200" t="s">
        <v>457</v>
      </c>
      <c r="C1200">
        <v>27.4</v>
      </c>
      <c r="D1200" s="12">
        <v>60</v>
      </c>
    </row>
    <row r="1201" spans="1:4">
      <c r="A1201" t="s">
        <v>460</v>
      </c>
      <c r="B1201" t="s">
        <v>456</v>
      </c>
      <c r="C1201">
        <v>12.6</v>
      </c>
      <c r="D1201" s="12">
        <v>120</v>
      </c>
    </row>
    <row r="1202" spans="1:4">
      <c r="A1202" t="s">
        <v>460</v>
      </c>
      <c r="B1202" t="s">
        <v>465</v>
      </c>
      <c r="C1202">
        <v>35.1</v>
      </c>
      <c r="D1202" s="12">
        <v>160</v>
      </c>
    </row>
    <row r="1203" spans="1:4">
      <c r="A1203" t="s">
        <v>461</v>
      </c>
      <c r="B1203" t="s">
        <v>456</v>
      </c>
      <c r="C1203">
        <v>30</v>
      </c>
      <c r="D1203" s="12">
        <v>220</v>
      </c>
    </row>
    <row r="1204" spans="1:4">
      <c r="A1204" t="s">
        <v>461</v>
      </c>
      <c r="B1204" t="s">
        <v>466</v>
      </c>
      <c r="C1204">
        <v>43.5</v>
      </c>
      <c r="D1204" s="12">
        <v>330</v>
      </c>
    </row>
    <row r="1205" spans="1:4">
      <c r="A1205" t="s">
        <v>462</v>
      </c>
      <c r="B1205" t="s">
        <v>456</v>
      </c>
      <c r="C1205">
        <v>12.3</v>
      </c>
      <c r="D1205" s="12">
        <v>80</v>
      </c>
    </row>
    <row r="1206" spans="1:4">
      <c r="A1206" t="s">
        <v>462</v>
      </c>
      <c r="B1206" t="s">
        <v>467</v>
      </c>
      <c r="C1206">
        <v>57.9</v>
      </c>
      <c r="D1206" s="12">
        <v>120</v>
      </c>
    </row>
    <row r="1207" spans="1:4">
      <c r="A1207" t="s">
        <v>463</v>
      </c>
      <c r="B1207" t="s">
        <v>456</v>
      </c>
      <c r="C1207">
        <v>17.7</v>
      </c>
      <c r="D1207" s="12">
        <v>180</v>
      </c>
    </row>
    <row r="1208" spans="1:4">
      <c r="A1208" t="s">
        <v>463</v>
      </c>
      <c r="B1208" t="s">
        <v>457</v>
      </c>
      <c r="C1208">
        <v>37.4</v>
      </c>
      <c r="D1208" s="12">
        <v>230</v>
      </c>
    </row>
    <row r="1209" spans="1:4">
      <c r="A1209" t="s">
        <v>464</v>
      </c>
      <c r="B1209" t="s">
        <v>458</v>
      </c>
      <c r="C1209">
        <v>11</v>
      </c>
      <c r="D1209" s="12">
        <v>190</v>
      </c>
    </row>
    <row r="1210" spans="1:4">
      <c r="A1210" t="s">
        <v>464</v>
      </c>
      <c r="B1210" t="s">
        <v>468</v>
      </c>
      <c r="C1210">
        <v>48.6</v>
      </c>
      <c r="D1210" s="12">
        <v>100</v>
      </c>
    </row>
    <row r="1211" spans="1:4">
      <c r="A1211" t="s">
        <v>465</v>
      </c>
      <c r="B1211" t="s">
        <v>460</v>
      </c>
      <c r="C1211">
        <v>35.1</v>
      </c>
      <c r="D1211" s="12">
        <v>300</v>
      </c>
    </row>
    <row r="1212" spans="1:4">
      <c r="A1212" t="s">
        <v>465</v>
      </c>
      <c r="B1212" t="s">
        <v>469</v>
      </c>
      <c r="C1212">
        <v>40.1</v>
      </c>
      <c r="D1212" s="12">
        <v>80</v>
      </c>
    </row>
    <row r="1213" spans="1:4">
      <c r="A1213" t="s">
        <v>466</v>
      </c>
      <c r="B1213" t="s">
        <v>461</v>
      </c>
      <c r="C1213">
        <v>43.5</v>
      </c>
      <c r="D1213" s="12">
        <v>50</v>
      </c>
    </row>
    <row r="1214" spans="1:4">
      <c r="A1214" t="s">
        <v>466</v>
      </c>
      <c r="B1214" t="s">
        <v>470</v>
      </c>
      <c r="C1214">
        <v>14.4</v>
      </c>
      <c r="D1214" s="12">
        <v>30</v>
      </c>
    </row>
    <row r="1215" spans="1:4">
      <c r="A1215" t="s">
        <v>467</v>
      </c>
      <c r="B1215" t="s">
        <v>462</v>
      </c>
      <c r="C1215">
        <v>57.9</v>
      </c>
      <c r="D1215" s="12">
        <v>10</v>
      </c>
    </row>
    <row r="1216" spans="1:4">
      <c r="A1216" t="s">
        <v>467</v>
      </c>
      <c r="B1216" t="s">
        <v>471</v>
      </c>
      <c r="C1216">
        <v>18.399999999999999</v>
      </c>
      <c r="D1216" s="12">
        <v>170</v>
      </c>
    </row>
    <row r="1217" spans="1:4">
      <c r="A1217" t="s">
        <v>468</v>
      </c>
      <c r="B1217" t="s">
        <v>464</v>
      </c>
      <c r="C1217">
        <v>48.6</v>
      </c>
      <c r="D1217" s="12">
        <v>310</v>
      </c>
    </row>
    <row r="1218" spans="1:4">
      <c r="A1218" t="s">
        <v>468</v>
      </c>
      <c r="B1218" t="s">
        <v>472</v>
      </c>
      <c r="C1218">
        <v>10</v>
      </c>
      <c r="D1218" s="12">
        <v>150</v>
      </c>
    </row>
    <row r="1219" spans="1:4">
      <c r="A1219" t="s">
        <v>469</v>
      </c>
      <c r="B1219" t="s">
        <v>465</v>
      </c>
      <c r="C1219">
        <v>40.1</v>
      </c>
      <c r="D1219" s="12">
        <v>100</v>
      </c>
    </row>
    <row r="1220" spans="1:4">
      <c r="A1220" t="s">
        <v>469</v>
      </c>
      <c r="B1220" t="s">
        <v>473</v>
      </c>
      <c r="C1220">
        <v>8.3000000000000007</v>
      </c>
      <c r="D1220" s="12">
        <v>70</v>
      </c>
    </row>
    <row r="1221" spans="1:4">
      <c r="A1221" t="s">
        <v>470</v>
      </c>
      <c r="B1221" t="s">
        <v>466</v>
      </c>
      <c r="C1221">
        <v>14.4</v>
      </c>
      <c r="D1221" s="12">
        <v>30</v>
      </c>
    </row>
    <row r="1222" spans="1:4">
      <c r="A1222" t="s">
        <v>470</v>
      </c>
      <c r="B1222" t="s">
        <v>474</v>
      </c>
      <c r="C1222">
        <v>31.7</v>
      </c>
      <c r="D1222" s="12">
        <v>80</v>
      </c>
    </row>
    <row r="1223" spans="1:4">
      <c r="A1223" t="s">
        <v>471</v>
      </c>
      <c r="B1223" t="s">
        <v>457</v>
      </c>
      <c r="C1223">
        <v>4</v>
      </c>
      <c r="D1223" s="12">
        <v>210</v>
      </c>
    </row>
    <row r="1224" spans="1:4">
      <c r="A1224" t="s">
        <v>471</v>
      </c>
      <c r="B1224" t="s">
        <v>467</v>
      </c>
      <c r="C1224">
        <v>18.399999999999999</v>
      </c>
      <c r="D1224" s="12">
        <v>350</v>
      </c>
    </row>
    <row r="1225" spans="1:4">
      <c r="A1225" t="s">
        <v>472</v>
      </c>
      <c r="B1225" t="s">
        <v>468</v>
      </c>
      <c r="C1225">
        <v>10</v>
      </c>
      <c r="D1225" s="12">
        <v>440</v>
      </c>
    </row>
    <row r="1226" spans="1:4">
      <c r="A1226" t="s">
        <v>472</v>
      </c>
      <c r="B1226" t="s">
        <v>475</v>
      </c>
      <c r="C1226">
        <v>25.5</v>
      </c>
      <c r="D1226" s="12">
        <v>100</v>
      </c>
    </row>
    <row r="1227" spans="1:4">
      <c r="A1227" t="s">
        <v>473</v>
      </c>
      <c r="B1227" t="s">
        <v>469</v>
      </c>
      <c r="C1227">
        <v>8.3000000000000007</v>
      </c>
      <c r="D1227" s="12">
        <v>70</v>
      </c>
    </row>
    <row r="1228" spans="1:4">
      <c r="A1228" t="s">
        <v>473</v>
      </c>
      <c r="B1228" t="s">
        <v>476</v>
      </c>
      <c r="C1228">
        <v>40</v>
      </c>
      <c r="D1228" s="12">
        <v>50</v>
      </c>
    </row>
    <row r="1229" spans="1:4">
      <c r="A1229" t="s">
        <v>474</v>
      </c>
      <c r="B1229" t="s">
        <v>470</v>
      </c>
      <c r="C1229">
        <v>31.7</v>
      </c>
      <c r="D1229" s="12">
        <v>10</v>
      </c>
    </row>
    <row r="1230" spans="1:4">
      <c r="A1230" t="s">
        <v>474</v>
      </c>
      <c r="B1230" t="s">
        <v>477</v>
      </c>
      <c r="C1230">
        <v>14.4</v>
      </c>
      <c r="D1230" s="12">
        <v>20</v>
      </c>
    </row>
    <row r="1231" spans="1:4">
      <c r="A1231" t="s">
        <v>475</v>
      </c>
      <c r="B1231" t="s">
        <v>472</v>
      </c>
      <c r="C1231">
        <v>25.5</v>
      </c>
      <c r="D1231" s="12">
        <v>180</v>
      </c>
    </row>
    <row r="1232" spans="1:4">
      <c r="A1232" t="s">
        <v>475</v>
      </c>
      <c r="B1232" t="s">
        <v>478</v>
      </c>
      <c r="C1232">
        <v>35.4</v>
      </c>
      <c r="D1232" s="12">
        <v>270</v>
      </c>
    </row>
    <row r="1233" spans="1:4">
      <c r="A1233" t="s">
        <v>476</v>
      </c>
      <c r="B1233" t="s">
        <v>473</v>
      </c>
      <c r="C1233">
        <v>40</v>
      </c>
      <c r="D1233" s="12">
        <v>50</v>
      </c>
    </row>
    <row r="1234" spans="1:4">
      <c r="A1234" t="s">
        <v>476</v>
      </c>
      <c r="B1234" t="s">
        <v>479</v>
      </c>
      <c r="C1234">
        <v>24.1</v>
      </c>
      <c r="D1234" s="12">
        <v>60</v>
      </c>
    </row>
    <row r="1235" spans="1:4">
      <c r="A1235" t="s">
        <v>477</v>
      </c>
      <c r="B1235" t="s">
        <v>474</v>
      </c>
      <c r="C1235">
        <v>14.4</v>
      </c>
      <c r="D1235" s="12">
        <v>50</v>
      </c>
    </row>
    <row r="1236" spans="1:4">
      <c r="A1236" t="s">
        <v>477</v>
      </c>
      <c r="B1236" t="s">
        <v>480</v>
      </c>
      <c r="C1236">
        <v>43.4</v>
      </c>
      <c r="D1236" s="12">
        <v>40</v>
      </c>
    </row>
    <row r="1237" spans="1:4">
      <c r="A1237" t="s">
        <v>478</v>
      </c>
      <c r="B1237" t="s">
        <v>475</v>
      </c>
      <c r="C1237">
        <v>35.4</v>
      </c>
      <c r="D1237" s="12">
        <v>10</v>
      </c>
    </row>
    <row r="1238" spans="1:4">
      <c r="A1238" t="s">
        <v>478</v>
      </c>
      <c r="B1238" t="s">
        <v>481</v>
      </c>
      <c r="C1238">
        <v>34.299999999999997</v>
      </c>
      <c r="D1238" s="12">
        <v>40</v>
      </c>
    </row>
    <row r="1239" spans="1:4">
      <c r="A1239" t="s">
        <v>479</v>
      </c>
      <c r="B1239" t="s">
        <v>457</v>
      </c>
      <c r="C1239">
        <v>25.7</v>
      </c>
      <c r="D1239" s="12">
        <v>190</v>
      </c>
    </row>
    <row r="1240" spans="1:4">
      <c r="A1240" t="s">
        <v>479</v>
      </c>
      <c r="B1240" t="s">
        <v>476</v>
      </c>
      <c r="C1240">
        <v>24.1</v>
      </c>
      <c r="D1240" s="12">
        <v>320</v>
      </c>
    </row>
    <row r="1241" spans="1:4">
      <c r="A1241" t="s">
        <v>480</v>
      </c>
      <c r="B1241" t="s">
        <v>457</v>
      </c>
      <c r="C1241">
        <v>19.899999999999999</v>
      </c>
      <c r="D1241" s="12">
        <v>420</v>
      </c>
    </row>
    <row r="1242" spans="1:4">
      <c r="A1242" t="s">
        <v>480</v>
      </c>
      <c r="B1242" t="s">
        <v>477</v>
      </c>
      <c r="C1242">
        <v>43.4</v>
      </c>
      <c r="D1242" s="12">
        <v>220</v>
      </c>
    </row>
    <row r="1243" spans="1:4">
      <c r="A1243" t="s">
        <v>481</v>
      </c>
      <c r="B1243" t="s">
        <v>478</v>
      </c>
      <c r="C1243">
        <v>34.299999999999997</v>
      </c>
      <c r="D1243" s="12">
        <v>190</v>
      </c>
    </row>
    <row r="1244" spans="1:4">
      <c r="A1244" t="s">
        <v>481</v>
      </c>
      <c r="B1244" t="s">
        <v>482</v>
      </c>
      <c r="C1244">
        <v>42.2</v>
      </c>
      <c r="D1244" s="12">
        <v>160</v>
      </c>
    </row>
    <row r="1245" spans="1:4">
      <c r="A1245" t="s">
        <v>482</v>
      </c>
      <c r="B1245" t="s">
        <v>457</v>
      </c>
      <c r="C1245">
        <v>2.2999999999999998</v>
      </c>
      <c r="D1245" s="12">
        <v>120</v>
      </c>
    </row>
    <row r="1246" spans="1:4">
      <c r="A1246" t="s">
        <v>482</v>
      </c>
      <c r="B1246" t="s">
        <v>481</v>
      </c>
      <c r="C1246">
        <v>42.2</v>
      </c>
      <c r="D1246" s="12">
        <v>90</v>
      </c>
    </row>
    <row r="1247" spans="1:4">
      <c r="A1247" t="s">
        <v>483</v>
      </c>
      <c r="B1247" t="s">
        <v>457</v>
      </c>
      <c r="C1247">
        <v>226.7</v>
      </c>
      <c r="D1247" s="12">
        <v>10</v>
      </c>
    </row>
    <row r="1248" spans="1:4">
      <c r="A1248" t="s">
        <v>483</v>
      </c>
      <c r="B1248" t="s">
        <v>484</v>
      </c>
      <c r="C1248">
        <v>3</v>
      </c>
      <c r="D1248" s="12">
        <v>100</v>
      </c>
    </row>
    <row r="1249" spans="1:4">
      <c r="A1249" t="s">
        <v>483</v>
      </c>
      <c r="B1249" t="s">
        <v>485</v>
      </c>
      <c r="C1249">
        <v>45.9</v>
      </c>
      <c r="D1249" s="12">
        <v>140</v>
      </c>
    </row>
    <row r="1250" spans="1:4">
      <c r="A1250" t="s">
        <v>483</v>
      </c>
      <c r="B1250" t="s">
        <v>486</v>
      </c>
      <c r="C1250">
        <v>16.100000000000001</v>
      </c>
      <c r="D1250" s="12">
        <v>310</v>
      </c>
    </row>
    <row r="1251" spans="1:4">
      <c r="A1251" t="s">
        <v>483</v>
      </c>
      <c r="B1251" t="s">
        <v>487</v>
      </c>
      <c r="C1251">
        <v>4.5</v>
      </c>
      <c r="D1251" s="12">
        <v>450</v>
      </c>
    </row>
    <row r="1252" spans="1:4">
      <c r="A1252" t="s">
        <v>483</v>
      </c>
      <c r="B1252" t="s">
        <v>488</v>
      </c>
      <c r="C1252">
        <v>13.3</v>
      </c>
      <c r="D1252" s="12">
        <v>610</v>
      </c>
    </row>
    <row r="1253" spans="1:4">
      <c r="A1253" t="s">
        <v>483</v>
      </c>
      <c r="B1253" t="s">
        <v>599</v>
      </c>
      <c r="C1253">
        <v>88.8</v>
      </c>
      <c r="D1253" s="12">
        <v>150</v>
      </c>
    </row>
    <row r="1254" spans="1:4">
      <c r="A1254" t="s">
        <v>484</v>
      </c>
      <c r="B1254" t="s">
        <v>456</v>
      </c>
      <c r="C1254">
        <v>218</v>
      </c>
      <c r="D1254" s="12">
        <v>120</v>
      </c>
    </row>
    <row r="1255" spans="1:4">
      <c r="A1255" t="s">
        <v>484</v>
      </c>
      <c r="B1255" t="s">
        <v>483</v>
      </c>
      <c r="C1255">
        <v>3</v>
      </c>
      <c r="D1255" s="12">
        <v>90</v>
      </c>
    </row>
    <row r="1256" spans="1:4">
      <c r="A1256" t="s">
        <v>484</v>
      </c>
      <c r="B1256" t="s">
        <v>496</v>
      </c>
      <c r="C1256">
        <v>19.600000000000001</v>
      </c>
      <c r="D1256" s="12">
        <v>60</v>
      </c>
    </row>
    <row r="1257" spans="1:4">
      <c r="A1257" t="s">
        <v>484</v>
      </c>
      <c r="B1257" t="s">
        <v>500</v>
      </c>
      <c r="C1257">
        <v>21</v>
      </c>
      <c r="D1257" s="12">
        <v>30</v>
      </c>
    </row>
    <row r="1258" spans="1:4">
      <c r="A1258" t="s">
        <v>484</v>
      </c>
      <c r="B1258" t="s">
        <v>503</v>
      </c>
      <c r="C1258">
        <v>16.8</v>
      </c>
      <c r="D1258" s="12">
        <v>10</v>
      </c>
    </row>
    <row r="1259" spans="1:4">
      <c r="A1259" t="s">
        <v>484</v>
      </c>
      <c r="B1259" t="s">
        <v>507</v>
      </c>
      <c r="C1259">
        <v>22</v>
      </c>
      <c r="D1259" s="12">
        <v>60</v>
      </c>
    </row>
    <row r="1260" spans="1:4">
      <c r="A1260" t="s">
        <v>484</v>
      </c>
      <c r="B1260" t="s">
        <v>681</v>
      </c>
      <c r="C1260">
        <v>330.2</v>
      </c>
      <c r="D1260" s="12">
        <v>130</v>
      </c>
    </row>
    <row r="1261" spans="1:4">
      <c r="A1261" t="s">
        <v>485</v>
      </c>
      <c r="B1261" t="s">
        <v>483</v>
      </c>
      <c r="C1261">
        <v>45.9</v>
      </c>
      <c r="D1261" s="12">
        <v>160</v>
      </c>
    </row>
    <row r="1262" spans="1:4">
      <c r="A1262" t="s">
        <v>485</v>
      </c>
      <c r="B1262" t="s">
        <v>489</v>
      </c>
      <c r="C1262">
        <v>32.5</v>
      </c>
      <c r="D1262" s="12">
        <v>230</v>
      </c>
    </row>
    <row r="1263" spans="1:4">
      <c r="A1263" t="s">
        <v>486</v>
      </c>
      <c r="B1263" t="s">
        <v>483</v>
      </c>
      <c r="C1263">
        <v>16.100000000000001</v>
      </c>
      <c r="D1263" s="12">
        <v>30</v>
      </c>
    </row>
    <row r="1264" spans="1:4">
      <c r="A1264" t="s">
        <v>486</v>
      </c>
      <c r="B1264" t="s">
        <v>490</v>
      </c>
      <c r="C1264">
        <v>37</v>
      </c>
      <c r="D1264" s="12">
        <v>330</v>
      </c>
    </row>
    <row r="1265" spans="1:4">
      <c r="A1265" t="s">
        <v>487</v>
      </c>
      <c r="B1265" t="s">
        <v>483</v>
      </c>
      <c r="C1265">
        <v>4.5</v>
      </c>
      <c r="D1265" s="12">
        <v>50</v>
      </c>
    </row>
    <row r="1266" spans="1:4">
      <c r="A1266" t="s">
        <v>487</v>
      </c>
      <c r="B1266" t="s">
        <v>491</v>
      </c>
      <c r="C1266">
        <v>19</v>
      </c>
      <c r="D1266" s="12">
        <v>170</v>
      </c>
    </row>
    <row r="1267" spans="1:4">
      <c r="A1267" t="s">
        <v>488</v>
      </c>
      <c r="B1267" t="s">
        <v>483</v>
      </c>
      <c r="C1267">
        <v>13.3</v>
      </c>
      <c r="D1267" s="12">
        <v>140</v>
      </c>
    </row>
    <row r="1268" spans="1:4">
      <c r="A1268" t="s">
        <v>488</v>
      </c>
      <c r="B1268" t="s">
        <v>492</v>
      </c>
      <c r="C1268">
        <v>65.400000000000006</v>
      </c>
      <c r="D1268" s="12">
        <v>250</v>
      </c>
    </row>
    <row r="1269" spans="1:4">
      <c r="A1269" t="s">
        <v>489</v>
      </c>
      <c r="B1269" t="s">
        <v>485</v>
      </c>
      <c r="C1269">
        <v>32.5</v>
      </c>
      <c r="D1269" s="12">
        <v>40</v>
      </c>
    </row>
    <row r="1270" spans="1:4">
      <c r="A1270" t="s">
        <v>489</v>
      </c>
      <c r="B1270" t="s">
        <v>493</v>
      </c>
      <c r="C1270">
        <v>26</v>
      </c>
      <c r="D1270" s="12">
        <v>160</v>
      </c>
    </row>
    <row r="1271" spans="1:4">
      <c r="A1271" t="s">
        <v>490</v>
      </c>
      <c r="B1271" t="s">
        <v>486</v>
      </c>
      <c r="C1271">
        <v>37</v>
      </c>
      <c r="D1271" s="12">
        <v>350</v>
      </c>
    </row>
    <row r="1272" spans="1:4">
      <c r="A1272" t="s">
        <v>490</v>
      </c>
      <c r="B1272" t="s">
        <v>494</v>
      </c>
      <c r="C1272">
        <v>64.400000000000006</v>
      </c>
      <c r="D1272" s="12">
        <v>390</v>
      </c>
    </row>
    <row r="1273" spans="1:4">
      <c r="A1273" t="s">
        <v>491</v>
      </c>
      <c r="B1273" t="s">
        <v>487</v>
      </c>
      <c r="C1273">
        <v>19</v>
      </c>
      <c r="D1273" s="12">
        <v>280</v>
      </c>
    </row>
    <row r="1274" spans="1:4">
      <c r="A1274" t="s">
        <v>491</v>
      </c>
      <c r="B1274" t="s">
        <v>495</v>
      </c>
      <c r="C1274">
        <v>34.700000000000003</v>
      </c>
      <c r="D1274" s="12">
        <v>140</v>
      </c>
    </row>
    <row r="1275" spans="1:4">
      <c r="A1275" t="s">
        <v>492</v>
      </c>
      <c r="B1275" t="s">
        <v>488</v>
      </c>
      <c r="C1275">
        <v>65.400000000000006</v>
      </c>
      <c r="D1275" s="12">
        <v>10</v>
      </c>
    </row>
    <row r="1276" spans="1:4">
      <c r="A1276" t="s">
        <v>492</v>
      </c>
      <c r="B1276" t="s">
        <v>496</v>
      </c>
      <c r="C1276">
        <v>21.5</v>
      </c>
      <c r="D1276" s="12">
        <v>50</v>
      </c>
    </row>
    <row r="1277" spans="1:4">
      <c r="A1277" t="s">
        <v>493</v>
      </c>
      <c r="B1277" t="s">
        <v>489</v>
      </c>
      <c r="C1277">
        <v>26</v>
      </c>
      <c r="D1277" s="12">
        <v>90</v>
      </c>
    </row>
    <row r="1278" spans="1:4">
      <c r="A1278" t="s">
        <v>493</v>
      </c>
      <c r="B1278" t="s">
        <v>497</v>
      </c>
      <c r="C1278">
        <v>10.5</v>
      </c>
      <c r="D1278" s="12">
        <v>950</v>
      </c>
    </row>
    <row r="1279" spans="1:4">
      <c r="A1279" t="s">
        <v>494</v>
      </c>
      <c r="B1279" t="s">
        <v>490</v>
      </c>
      <c r="C1279">
        <v>64.400000000000006</v>
      </c>
      <c r="D1279" s="12">
        <v>670</v>
      </c>
    </row>
    <row r="1280" spans="1:4">
      <c r="A1280" t="s">
        <v>494</v>
      </c>
      <c r="B1280" t="s">
        <v>498</v>
      </c>
      <c r="C1280">
        <v>39.6</v>
      </c>
      <c r="D1280" s="12">
        <v>560</v>
      </c>
    </row>
    <row r="1281" spans="1:4">
      <c r="A1281" t="s">
        <v>495</v>
      </c>
      <c r="B1281" t="s">
        <v>491</v>
      </c>
      <c r="C1281">
        <v>34.700000000000003</v>
      </c>
      <c r="D1281" s="12">
        <v>320</v>
      </c>
    </row>
    <row r="1282" spans="1:4">
      <c r="A1282" t="s">
        <v>495</v>
      </c>
      <c r="B1282" t="s">
        <v>499</v>
      </c>
      <c r="C1282">
        <v>35.200000000000003</v>
      </c>
      <c r="D1282" s="12">
        <v>40</v>
      </c>
    </row>
    <row r="1283" spans="1:4">
      <c r="A1283" t="s">
        <v>496</v>
      </c>
      <c r="B1283" t="s">
        <v>484</v>
      </c>
      <c r="C1283">
        <v>19.600000000000001</v>
      </c>
      <c r="D1283" s="12">
        <v>60</v>
      </c>
    </row>
    <row r="1284" spans="1:4">
      <c r="A1284" t="s">
        <v>496</v>
      </c>
      <c r="B1284" t="s">
        <v>492</v>
      </c>
      <c r="C1284">
        <v>21.5</v>
      </c>
      <c r="D1284" s="12">
        <v>100</v>
      </c>
    </row>
    <row r="1285" spans="1:4">
      <c r="A1285" t="s">
        <v>497</v>
      </c>
      <c r="B1285" t="s">
        <v>493</v>
      </c>
      <c r="C1285">
        <v>10.5</v>
      </c>
      <c r="D1285" s="12">
        <v>130</v>
      </c>
    </row>
    <row r="1286" spans="1:4">
      <c r="A1286" t="s">
        <v>497</v>
      </c>
      <c r="B1286" t="s">
        <v>500</v>
      </c>
      <c r="C1286">
        <v>25.1</v>
      </c>
      <c r="D1286" s="12">
        <v>330</v>
      </c>
    </row>
    <row r="1287" spans="1:4">
      <c r="A1287" t="s">
        <v>498</v>
      </c>
      <c r="B1287" t="s">
        <v>494</v>
      </c>
      <c r="C1287">
        <v>39.6</v>
      </c>
      <c r="D1287" s="12">
        <v>260</v>
      </c>
    </row>
    <row r="1288" spans="1:4">
      <c r="A1288" t="s">
        <v>498</v>
      </c>
      <c r="B1288" t="s">
        <v>501</v>
      </c>
      <c r="C1288">
        <v>62.8</v>
      </c>
      <c r="D1288" s="12">
        <v>160</v>
      </c>
    </row>
    <row r="1289" spans="1:4">
      <c r="A1289" t="s">
        <v>499</v>
      </c>
      <c r="B1289" t="s">
        <v>495</v>
      </c>
      <c r="C1289">
        <v>35.200000000000003</v>
      </c>
      <c r="D1289" s="12">
        <v>20</v>
      </c>
    </row>
    <row r="1290" spans="1:4">
      <c r="A1290" t="s">
        <v>499</v>
      </c>
      <c r="B1290" t="s">
        <v>502</v>
      </c>
      <c r="C1290">
        <v>29.1</v>
      </c>
      <c r="D1290" s="12">
        <v>40</v>
      </c>
    </row>
    <row r="1291" spans="1:4">
      <c r="A1291" t="s">
        <v>500</v>
      </c>
      <c r="B1291" t="s">
        <v>484</v>
      </c>
      <c r="C1291">
        <v>21</v>
      </c>
      <c r="D1291" s="12">
        <v>60</v>
      </c>
    </row>
    <row r="1292" spans="1:4">
      <c r="A1292" t="s">
        <v>500</v>
      </c>
      <c r="B1292" t="s">
        <v>497</v>
      </c>
      <c r="C1292">
        <v>25.1</v>
      </c>
      <c r="D1292" s="12">
        <v>100</v>
      </c>
    </row>
    <row r="1293" spans="1:4">
      <c r="A1293" t="s">
        <v>501</v>
      </c>
      <c r="B1293" t="s">
        <v>498</v>
      </c>
      <c r="C1293">
        <v>62.8</v>
      </c>
      <c r="D1293" s="12">
        <v>300</v>
      </c>
    </row>
    <row r="1294" spans="1:4">
      <c r="A1294" t="s">
        <v>501</v>
      </c>
      <c r="B1294" t="s">
        <v>503</v>
      </c>
      <c r="C1294">
        <v>35.799999999999997</v>
      </c>
      <c r="D1294" s="12">
        <v>280</v>
      </c>
    </row>
    <row r="1295" spans="1:4">
      <c r="A1295" t="s">
        <v>502</v>
      </c>
      <c r="B1295" t="s">
        <v>499</v>
      </c>
      <c r="C1295">
        <v>29.1</v>
      </c>
      <c r="D1295" s="12">
        <v>210</v>
      </c>
    </row>
    <row r="1296" spans="1:4">
      <c r="A1296" t="s">
        <v>502</v>
      </c>
      <c r="B1296" t="s">
        <v>504</v>
      </c>
      <c r="C1296">
        <v>24.3</v>
      </c>
      <c r="D1296" s="12">
        <v>170</v>
      </c>
    </row>
    <row r="1297" spans="1:4">
      <c r="A1297" t="s">
        <v>503</v>
      </c>
      <c r="B1297" t="s">
        <v>484</v>
      </c>
      <c r="C1297">
        <v>16.8</v>
      </c>
      <c r="D1297" s="12">
        <v>10</v>
      </c>
    </row>
    <row r="1298" spans="1:4">
      <c r="A1298" t="s">
        <v>503</v>
      </c>
      <c r="B1298" t="s">
        <v>501</v>
      </c>
      <c r="C1298">
        <v>35.799999999999997</v>
      </c>
      <c r="D1298" s="12">
        <v>40</v>
      </c>
    </row>
    <row r="1299" spans="1:4">
      <c r="A1299" t="s">
        <v>504</v>
      </c>
      <c r="B1299" t="s">
        <v>502</v>
      </c>
      <c r="C1299">
        <v>24.3</v>
      </c>
      <c r="D1299" s="12">
        <v>60</v>
      </c>
    </row>
    <row r="1300" spans="1:4">
      <c r="A1300" t="s">
        <v>504</v>
      </c>
      <c r="B1300" t="s">
        <v>505</v>
      </c>
      <c r="C1300">
        <v>24.2</v>
      </c>
      <c r="D1300" s="12">
        <v>100</v>
      </c>
    </row>
    <row r="1301" spans="1:4">
      <c r="A1301" t="s">
        <v>505</v>
      </c>
      <c r="B1301" t="s">
        <v>504</v>
      </c>
      <c r="C1301">
        <v>24.2</v>
      </c>
      <c r="D1301" s="12">
        <v>130</v>
      </c>
    </row>
    <row r="1302" spans="1:4">
      <c r="A1302" t="s">
        <v>505</v>
      </c>
      <c r="B1302" t="s">
        <v>506</v>
      </c>
      <c r="C1302">
        <v>22.1</v>
      </c>
      <c r="D1302" s="12">
        <v>520</v>
      </c>
    </row>
    <row r="1303" spans="1:4">
      <c r="A1303" t="s">
        <v>506</v>
      </c>
      <c r="B1303" t="s">
        <v>505</v>
      </c>
      <c r="C1303">
        <v>22.1</v>
      </c>
      <c r="D1303" s="12">
        <v>430</v>
      </c>
    </row>
    <row r="1304" spans="1:4">
      <c r="A1304" t="s">
        <v>506</v>
      </c>
      <c r="B1304" t="s">
        <v>507</v>
      </c>
      <c r="C1304">
        <v>27.2</v>
      </c>
      <c r="D1304" s="12">
        <v>300</v>
      </c>
    </row>
    <row r="1305" spans="1:4">
      <c r="A1305" t="s">
        <v>507</v>
      </c>
      <c r="B1305" t="s">
        <v>484</v>
      </c>
      <c r="C1305">
        <v>22</v>
      </c>
      <c r="D1305" s="12">
        <v>160</v>
      </c>
    </row>
    <row r="1306" spans="1:4">
      <c r="A1306" t="s">
        <v>507</v>
      </c>
      <c r="B1306" t="s">
        <v>506</v>
      </c>
      <c r="C1306">
        <v>27.2</v>
      </c>
      <c r="D1306" s="12">
        <v>120</v>
      </c>
    </row>
    <row r="1307" spans="1:4">
      <c r="A1307" t="s">
        <v>508</v>
      </c>
      <c r="B1307" t="s">
        <v>411</v>
      </c>
      <c r="C1307">
        <v>128.19999999999999</v>
      </c>
      <c r="D1307" s="12">
        <v>30</v>
      </c>
    </row>
    <row r="1308" spans="1:4">
      <c r="A1308" t="s">
        <v>508</v>
      </c>
      <c r="B1308" t="s">
        <v>509</v>
      </c>
      <c r="C1308">
        <v>4</v>
      </c>
      <c r="D1308" s="12">
        <v>60</v>
      </c>
    </row>
    <row r="1309" spans="1:4">
      <c r="A1309" t="s">
        <v>508</v>
      </c>
      <c r="B1309" t="s">
        <v>510</v>
      </c>
      <c r="C1309">
        <v>75</v>
      </c>
      <c r="D1309" s="12">
        <v>90</v>
      </c>
    </row>
    <row r="1310" spans="1:4">
      <c r="A1310" t="s">
        <v>508</v>
      </c>
      <c r="B1310" t="s">
        <v>511</v>
      </c>
      <c r="C1310">
        <v>68.8</v>
      </c>
      <c r="D1310" s="12">
        <v>160</v>
      </c>
    </row>
    <row r="1311" spans="1:4">
      <c r="A1311" t="s">
        <v>508</v>
      </c>
      <c r="B1311" t="s">
        <v>518</v>
      </c>
      <c r="C1311">
        <v>309.3</v>
      </c>
      <c r="D1311" s="12">
        <v>200</v>
      </c>
    </row>
    <row r="1312" spans="1:4">
      <c r="A1312" t="s">
        <v>509</v>
      </c>
      <c r="B1312" t="s">
        <v>508</v>
      </c>
      <c r="C1312">
        <v>4</v>
      </c>
      <c r="D1312" s="12">
        <v>250</v>
      </c>
    </row>
    <row r="1313" spans="1:4">
      <c r="A1313" t="s">
        <v>509</v>
      </c>
      <c r="B1313" t="s">
        <v>516</v>
      </c>
      <c r="C1313">
        <v>4.3</v>
      </c>
      <c r="D1313" s="12">
        <v>270</v>
      </c>
    </row>
    <row r="1314" spans="1:4">
      <c r="A1314" t="s">
        <v>509</v>
      </c>
      <c r="B1314" t="s">
        <v>517</v>
      </c>
      <c r="C1314">
        <v>56.2</v>
      </c>
      <c r="D1314" s="12">
        <v>200</v>
      </c>
    </row>
    <row r="1315" spans="1:4">
      <c r="A1315" t="s">
        <v>509</v>
      </c>
      <c r="B1315" t="s">
        <v>538</v>
      </c>
      <c r="C1315">
        <v>268.7</v>
      </c>
      <c r="D1315" s="12">
        <v>170</v>
      </c>
    </row>
    <row r="1316" spans="1:4">
      <c r="A1316" t="s">
        <v>509</v>
      </c>
      <c r="B1316" t="s">
        <v>548</v>
      </c>
      <c r="C1316">
        <v>216.9</v>
      </c>
      <c r="D1316" s="12">
        <v>100</v>
      </c>
    </row>
    <row r="1317" spans="1:4">
      <c r="A1317" t="s">
        <v>510</v>
      </c>
      <c r="B1317" t="s">
        <v>508</v>
      </c>
      <c r="C1317">
        <v>75</v>
      </c>
      <c r="D1317" s="12">
        <v>50</v>
      </c>
    </row>
    <row r="1318" spans="1:4">
      <c r="A1318" t="s">
        <v>510</v>
      </c>
      <c r="B1318" t="s">
        <v>512</v>
      </c>
      <c r="C1318">
        <v>25.6</v>
      </c>
      <c r="D1318" s="12">
        <v>10</v>
      </c>
    </row>
    <row r="1319" spans="1:4">
      <c r="A1319" t="s">
        <v>511</v>
      </c>
      <c r="B1319" t="s">
        <v>508</v>
      </c>
      <c r="C1319">
        <v>68.8</v>
      </c>
      <c r="D1319" s="12">
        <v>20</v>
      </c>
    </row>
    <row r="1320" spans="1:4">
      <c r="A1320" t="s">
        <v>511</v>
      </c>
      <c r="B1320" t="s">
        <v>513</v>
      </c>
      <c r="C1320">
        <v>51.3</v>
      </c>
      <c r="D1320" s="12">
        <v>60</v>
      </c>
    </row>
    <row r="1321" spans="1:4">
      <c r="A1321" t="s">
        <v>512</v>
      </c>
      <c r="B1321" t="s">
        <v>510</v>
      </c>
      <c r="C1321">
        <v>25.6</v>
      </c>
      <c r="D1321" s="12">
        <v>120</v>
      </c>
    </row>
    <row r="1322" spans="1:4">
      <c r="A1322" t="s">
        <v>512</v>
      </c>
      <c r="B1322" t="s">
        <v>514</v>
      </c>
      <c r="C1322">
        <v>102.9</v>
      </c>
      <c r="D1322" s="12">
        <v>160</v>
      </c>
    </row>
    <row r="1323" spans="1:4">
      <c r="A1323" t="s">
        <v>513</v>
      </c>
      <c r="B1323" t="s">
        <v>511</v>
      </c>
      <c r="C1323">
        <v>51.3</v>
      </c>
      <c r="D1323" s="12">
        <v>220</v>
      </c>
    </row>
    <row r="1324" spans="1:4">
      <c r="A1324" t="s">
        <v>513</v>
      </c>
      <c r="B1324" t="s">
        <v>515</v>
      </c>
      <c r="C1324">
        <v>44.1</v>
      </c>
      <c r="D1324" s="12">
        <v>330</v>
      </c>
    </row>
    <row r="1325" spans="1:4">
      <c r="A1325" t="s">
        <v>514</v>
      </c>
      <c r="B1325" t="s">
        <v>512</v>
      </c>
      <c r="C1325">
        <v>102.9</v>
      </c>
      <c r="D1325" s="12">
        <v>80</v>
      </c>
    </row>
    <row r="1326" spans="1:4">
      <c r="A1326" t="s">
        <v>514</v>
      </c>
      <c r="B1326" t="s">
        <v>516</v>
      </c>
      <c r="C1326">
        <v>26.1</v>
      </c>
      <c r="D1326" s="12">
        <v>120</v>
      </c>
    </row>
    <row r="1327" spans="1:4">
      <c r="A1327" t="s">
        <v>515</v>
      </c>
      <c r="B1327" t="s">
        <v>517</v>
      </c>
      <c r="C1327">
        <v>5.3</v>
      </c>
      <c r="D1327" s="12">
        <v>180</v>
      </c>
    </row>
    <row r="1328" spans="1:4">
      <c r="A1328" t="s">
        <v>516</v>
      </c>
      <c r="B1328" t="s">
        <v>509</v>
      </c>
      <c r="C1328">
        <v>4.3</v>
      </c>
      <c r="D1328" s="12">
        <v>230</v>
      </c>
    </row>
    <row r="1329" spans="1:4">
      <c r="A1329" t="s">
        <v>516</v>
      </c>
      <c r="B1329" t="s">
        <v>514</v>
      </c>
      <c r="C1329">
        <v>26.1</v>
      </c>
      <c r="D1329" s="12">
        <v>190</v>
      </c>
    </row>
    <row r="1330" spans="1:4">
      <c r="A1330" t="s">
        <v>517</v>
      </c>
      <c r="B1330" t="s">
        <v>509</v>
      </c>
      <c r="C1330">
        <v>56.2</v>
      </c>
      <c r="D1330" s="12">
        <v>100</v>
      </c>
    </row>
    <row r="1331" spans="1:4">
      <c r="A1331" t="s">
        <v>517</v>
      </c>
      <c r="B1331" t="s">
        <v>515</v>
      </c>
      <c r="C1331">
        <v>5.3</v>
      </c>
      <c r="D1331" s="12">
        <v>300</v>
      </c>
    </row>
    <row r="1332" spans="1:4">
      <c r="A1332" t="s">
        <v>518</v>
      </c>
      <c r="B1332" t="s">
        <v>421</v>
      </c>
      <c r="C1332">
        <v>108.5</v>
      </c>
      <c r="D1332" s="12">
        <v>80</v>
      </c>
    </row>
    <row r="1333" spans="1:4">
      <c r="A1333" t="s">
        <v>518</v>
      </c>
      <c r="B1333" t="s">
        <v>508</v>
      </c>
      <c r="C1333">
        <v>309.3</v>
      </c>
      <c r="D1333" s="12">
        <v>50</v>
      </c>
    </row>
    <row r="1334" spans="1:4">
      <c r="A1334" t="s">
        <v>518</v>
      </c>
      <c r="B1334" t="s">
        <v>519</v>
      </c>
      <c r="C1334">
        <v>1</v>
      </c>
      <c r="D1334" s="12">
        <v>30</v>
      </c>
    </row>
    <row r="1335" spans="1:4">
      <c r="A1335" t="s">
        <v>518</v>
      </c>
      <c r="B1335" t="s">
        <v>520</v>
      </c>
      <c r="C1335">
        <v>75</v>
      </c>
      <c r="D1335" s="12">
        <v>10</v>
      </c>
    </row>
    <row r="1336" spans="1:4">
      <c r="A1336" t="s">
        <v>518</v>
      </c>
      <c r="B1336" t="s">
        <v>521</v>
      </c>
      <c r="C1336">
        <v>68.8</v>
      </c>
      <c r="D1336" s="12">
        <v>170</v>
      </c>
    </row>
    <row r="1337" spans="1:4">
      <c r="A1337" t="s">
        <v>519</v>
      </c>
      <c r="B1337" t="s">
        <v>518</v>
      </c>
      <c r="C1337">
        <v>1</v>
      </c>
      <c r="D1337" s="12">
        <v>310</v>
      </c>
    </row>
    <row r="1338" spans="1:4">
      <c r="A1338" t="s">
        <v>519</v>
      </c>
      <c r="B1338" t="s">
        <v>526</v>
      </c>
      <c r="C1338">
        <v>4.3</v>
      </c>
      <c r="D1338" s="12">
        <v>150</v>
      </c>
    </row>
    <row r="1339" spans="1:4">
      <c r="A1339" t="s">
        <v>519</v>
      </c>
      <c r="B1339" t="s">
        <v>527</v>
      </c>
      <c r="C1339">
        <v>56.2</v>
      </c>
      <c r="D1339" s="12">
        <v>100</v>
      </c>
    </row>
    <row r="1340" spans="1:4">
      <c r="A1340" t="s">
        <v>519</v>
      </c>
      <c r="B1340" t="s">
        <v>573</v>
      </c>
      <c r="C1340">
        <v>172.5</v>
      </c>
      <c r="D1340" s="12">
        <v>70</v>
      </c>
    </row>
    <row r="1341" spans="1:4">
      <c r="A1341" t="s">
        <v>519</v>
      </c>
      <c r="B1341" t="s">
        <v>589</v>
      </c>
      <c r="C1341">
        <v>167.6</v>
      </c>
      <c r="D1341" s="12">
        <v>30</v>
      </c>
    </row>
    <row r="1342" spans="1:4">
      <c r="A1342" t="s">
        <v>520</v>
      </c>
      <c r="B1342" t="s">
        <v>518</v>
      </c>
      <c r="C1342">
        <v>75</v>
      </c>
      <c r="D1342" s="12">
        <v>80</v>
      </c>
    </row>
    <row r="1343" spans="1:4">
      <c r="A1343" t="s">
        <v>520</v>
      </c>
      <c r="B1343" t="s">
        <v>522</v>
      </c>
      <c r="C1343">
        <v>25.6</v>
      </c>
      <c r="D1343" s="12">
        <v>210</v>
      </c>
    </row>
    <row r="1344" spans="1:4">
      <c r="A1344" t="s">
        <v>521</v>
      </c>
      <c r="B1344" t="s">
        <v>518</v>
      </c>
      <c r="C1344">
        <v>68.8</v>
      </c>
      <c r="D1344" s="12">
        <v>350</v>
      </c>
    </row>
    <row r="1345" spans="1:4">
      <c r="A1345" t="s">
        <v>521</v>
      </c>
      <c r="B1345" t="s">
        <v>523</v>
      </c>
      <c r="C1345">
        <v>51.3</v>
      </c>
      <c r="D1345" s="12">
        <v>440</v>
      </c>
    </row>
    <row r="1346" spans="1:4">
      <c r="A1346" t="s">
        <v>522</v>
      </c>
      <c r="B1346" t="s">
        <v>520</v>
      </c>
      <c r="C1346">
        <v>25.6</v>
      </c>
      <c r="D1346" s="12">
        <v>100</v>
      </c>
    </row>
    <row r="1347" spans="1:4">
      <c r="A1347" t="s">
        <v>522</v>
      </c>
      <c r="B1347" t="s">
        <v>524</v>
      </c>
      <c r="C1347">
        <v>102.9</v>
      </c>
      <c r="D1347" s="12">
        <v>70</v>
      </c>
    </row>
    <row r="1348" spans="1:4">
      <c r="A1348" t="s">
        <v>523</v>
      </c>
      <c r="B1348" t="s">
        <v>521</v>
      </c>
      <c r="C1348">
        <v>51.3</v>
      </c>
      <c r="D1348" s="12">
        <v>50</v>
      </c>
    </row>
    <row r="1349" spans="1:4">
      <c r="A1349" t="s">
        <v>523</v>
      </c>
      <c r="B1349" t="s">
        <v>525</v>
      </c>
      <c r="C1349">
        <v>44.1</v>
      </c>
      <c r="D1349" s="12">
        <v>10</v>
      </c>
    </row>
    <row r="1350" spans="1:4">
      <c r="A1350" t="s">
        <v>524</v>
      </c>
      <c r="B1350" t="s">
        <v>522</v>
      </c>
      <c r="C1350">
        <v>102.9</v>
      </c>
      <c r="D1350" s="12">
        <v>20</v>
      </c>
    </row>
    <row r="1351" spans="1:4">
      <c r="A1351" t="s">
        <v>524</v>
      </c>
      <c r="B1351" t="s">
        <v>526</v>
      </c>
      <c r="C1351">
        <v>26.1</v>
      </c>
      <c r="D1351" s="12">
        <v>180</v>
      </c>
    </row>
    <row r="1352" spans="1:4">
      <c r="A1352" t="s">
        <v>525</v>
      </c>
      <c r="B1352" t="s">
        <v>527</v>
      </c>
      <c r="C1352">
        <v>5.3</v>
      </c>
      <c r="D1352" s="12">
        <v>270</v>
      </c>
    </row>
    <row r="1353" spans="1:4">
      <c r="A1353" t="s">
        <v>526</v>
      </c>
      <c r="B1353" t="s">
        <v>519</v>
      </c>
      <c r="C1353">
        <v>4.3</v>
      </c>
      <c r="D1353" s="12">
        <v>50</v>
      </c>
    </row>
    <row r="1354" spans="1:4">
      <c r="A1354" t="s">
        <v>526</v>
      </c>
      <c r="B1354" t="s">
        <v>524</v>
      </c>
      <c r="C1354">
        <v>26.1</v>
      </c>
      <c r="D1354" s="12">
        <v>60</v>
      </c>
    </row>
    <row r="1355" spans="1:4">
      <c r="A1355" t="s">
        <v>527</v>
      </c>
      <c r="B1355" t="s">
        <v>519</v>
      </c>
      <c r="C1355">
        <v>56.2</v>
      </c>
      <c r="D1355" s="12">
        <v>50</v>
      </c>
    </row>
    <row r="1356" spans="1:4">
      <c r="A1356" t="s">
        <v>527</v>
      </c>
      <c r="B1356" t="s">
        <v>525</v>
      </c>
      <c r="C1356">
        <v>5.3</v>
      </c>
      <c r="D1356" s="12">
        <v>40</v>
      </c>
    </row>
    <row r="1357" spans="1:4">
      <c r="A1357" t="s">
        <v>528</v>
      </c>
      <c r="B1357" t="s">
        <v>457</v>
      </c>
      <c r="C1357">
        <v>202.1</v>
      </c>
      <c r="D1357" s="12">
        <v>10</v>
      </c>
    </row>
    <row r="1358" spans="1:4">
      <c r="A1358" t="s">
        <v>528</v>
      </c>
      <c r="B1358" t="s">
        <v>529</v>
      </c>
      <c r="C1358">
        <v>2</v>
      </c>
      <c r="D1358" s="12">
        <v>40</v>
      </c>
    </row>
    <row r="1359" spans="1:4">
      <c r="A1359" t="s">
        <v>528</v>
      </c>
      <c r="B1359" t="s">
        <v>530</v>
      </c>
      <c r="C1359">
        <v>75</v>
      </c>
      <c r="D1359" s="12">
        <v>190</v>
      </c>
    </row>
    <row r="1360" spans="1:4">
      <c r="A1360" t="s">
        <v>528</v>
      </c>
      <c r="B1360" t="s">
        <v>531</v>
      </c>
      <c r="C1360">
        <v>68.8</v>
      </c>
      <c r="D1360" s="12">
        <v>320</v>
      </c>
    </row>
    <row r="1361" spans="1:4">
      <c r="A1361" t="s">
        <v>528</v>
      </c>
      <c r="B1361" t="s">
        <v>701</v>
      </c>
      <c r="C1361">
        <v>192.3</v>
      </c>
      <c r="D1361" s="12">
        <v>420</v>
      </c>
    </row>
    <row r="1362" spans="1:4">
      <c r="A1362" t="s">
        <v>529</v>
      </c>
      <c r="B1362" t="s">
        <v>528</v>
      </c>
      <c r="C1362">
        <v>2</v>
      </c>
      <c r="D1362" s="12">
        <v>220</v>
      </c>
    </row>
    <row r="1363" spans="1:4">
      <c r="A1363" t="s">
        <v>529</v>
      </c>
      <c r="B1363" t="s">
        <v>536</v>
      </c>
      <c r="C1363">
        <v>4.3</v>
      </c>
      <c r="D1363" s="12">
        <v>190</v>
      </c>
    </row>
    <row r="1364" spans="1:4">
      <c r="A1364" t="s">
        <v>529</v>
      </c>
      <c r="B1364" t="s">
        <v>537</v>
      </c>
      <c r="C1364">
        <v>56.2</v>
      </c>
      <c r="D1364" s="12">
        <v>160</v>
      </c>
    </row>
    <row r="1365" spans="1:4">
      <c r="A1365" t="s">
        <v>529</v>
      </c>
      <c r="B1365" t="s">
        <v>589</v>
      </c>
      <c r="C1365">
        <v>284</v>
      </c>
      <c r="D1365" s="12">
        <v>120</v>
      </c>
    </row>
    <row r="1366" spans="1:4">
      <c r="A1366" t="s">
        <v>529</v>
      </c>
      <c r="B1366" t="s">
        <v>599</v>
      </c>
      <c r="C1366">
        <v>152.1</v>
      </c>
      <c r="D1366" s="12">
        <v>90</v>
      </c>
    </row>
    <row r="1367" spans="1:4">
      <c r="A1367" t="s">
        <v>530</v>
      </c>
      <c r="B1367" t="s">
        <v>528</v>
      </c>
      <c r="C1367">
        <v>75</v>
      </c>
      <c r="D1367" s="12">
        <v>10</v>
      </c>
    </row>
    <row r="1368" spans="1:4">
      <c r="A1368" t="s">
        <v>530</v>
      </c>
      <c r="B1368" t="s">
        <v>532</v>
      </c>
      <c r="C1368">
        <v>25.6</v>
      </c>
      <c r="D1368" s="12">
        <v>100</v>
      </c>
    </row>
    <row r="1369" spans="1:4">
      <c r="A1369" t="s">
        <v>531</v>
      </c>
      <c r="B1369" t="s">
        <v>528</v>
      </c>
      <c r="C1369">
        <v>68.8</v>
      </c>
      <c r="D1369" s="12">
        <v>140</v>
      </c>
    </row>
    <row r="1370" spans="1:4">
      <c r="A1370" t="s">
        <v>531</v>
      </c>
      <c r="B1370" t="s">
        <v>533</v>
      </c>
      <c r="C1370">
        <v>51.3</v>
      </c>
      <c r="D1370" s="12">
        <v>310</v>
      </c>
    </row>
    <row r="1371" spans="1:4">
      <c r="A1371" t="s">
        <v>532</v>
      </c>
      <c r="B1371" t="s">
        <v>530</v>
      </c>
      <c r="C1371">
        <v>25.6</v>
      </c>
      <c r="D1371" s="12">
        <v>450</v>
      </c>
    </row>
    <row r="1372" spans="1:4">
      <c r="A1372" t="s">
        <v>532</v>
      </c>
      <c r="B1372" t="s">
        <v>534</v>
      </c>
      <c r="C1372">
        <v>102.9</v>
      </c>
      <c r="D1372" s="12">
        <v>610</v>
      </c>
    </row>
    <row r="1373" spans="1:4">
      <c r="A1373" t="s">
        <v>533</v>
      </c>
      <c r="B1373" t="s">
        <v>531</v>
      </c>
      <c r="C1373">
        <v>51.3</v>
      </c>
      <c r="D1373" s="12">
        <v>150</v>
      </c>
    </row>
    <row r="1374" spans="1:4">
      <c r="A1374" t="s">
        <v>533</v>
      </c>
      <c r="B1374" t="s">
        <v>535</v>
      </c>
      <c r="C1374">
        <v>44.1</v>
      </c>
      <c r="D1374" s="12">
        <v>120</v>
      </c>
    </row>
    <row r="1375" spans="1:4">
      <c r="A1375" t="s">
        <v>534</v>
      </c>
      <c r="B1375" t="s">
        <v>532</v>
      </c>
      <c r="C1375">
        <v>102.9</v>
      </c>
      <c r="D1375" s="12">
        <v>90</v>
      </c>
    </row>
    <row r="1376" spans="1:4">
      <c r="A1376" t="s">
        <v>534</v>
      </c>
      <c r="B1376" t="s">
        <v>536</v>
      </c>
      <c r="C1376">
        <v>26.1</v>
      </c>
      <c r="D1376" s="12">
        <v>60</v>
      </c>
    </row>
    <row r="1377" spans="1:4">
      <c r="A1377" t="s">
        <v>535</v>
      </c>
      <c r="B1377" t="s">
        <v>533</v>
      </c>
      <c r="C1377">
        <v>44.1</v>
      </c>
      <c r="D1377" s="12">
        <v>30</v>
      </c>
    </row>
    <row r="1378" spans="1:4">
      <c r="A1378" t="s">
        <v>535</v>
      </c>
      <c r="B1378" t="s">
        <v>537</v>
      </c>
      <c r="C1378">
        <v>5.3</v>
      </c>
      <c r="D1378" s="12">
        <v>10</v>
      </c>
    </row>
    <row r="1379" spans="1:4">
      <c r="A1379" t="s">
        <v>536</v>
      </c>
      <c r="B1379" t="s">
        <v>529</v>
      </c>
      <c r="C1379">
        <v>4.3</v>
      </c>
      <c r="D1379" s="12">
        <v>60</v>
      </c>
    </row>
    <row r="1380" spans="1:4">
      <c r="A1380" t="s">
        <v>536</v>
      </c>
      <c r="B1380" t="s">
        <v>534</v>
      </c>
      <c r="C1380">
        <v>26.1</v>
      </c>
      <c r="D1380" s="12">
        <v>130</v>
      </c>
    </row>
    <row r="1381" spans="1:4">
      <c r="A1381" t="s">
        <v>537</v>
      </c>
      <c r="B1381" t="s">
        <v>529</v>
      </c>
      <c r="C1381">
        <v>56.2</v>
      </c>
      <c r="D1381" s="12">
        <v>160</v>
      </c>
    </row>
    <row r="1382" spans="1:4">
      <c r="A1382" t="s">
        <v>537</v>
      </c>
      <c r="B1382" t="s">
        <v>535</v>
      </c>
      <c r="C1382">
        <v>5.3</v>
      </c>
      <c r="D1382" s="12">
        <v>230</v>
      </c>
    </row>
    <row r="1383" spans="1:4">
      <c r="A1383" t="s">
        <v>538</v>
      </c>
      <c r="B1383" t="s">
        <v>509</v>
      </c>
      <c r="C1383">
        <v>268.7</v>
      </c>
      <c r="D1383" s="12">
        <v>30</v>
      </c>
    </row>
    <row r="1384" spans="1:4">
      <c r="A1384" t="s">
        <v>538</v>
      </c>
      <c r="B1384" t="s">
        <v>539</v>
      </c>
      <c r="C1384">
        <v>4</v>
      </c>
      <c r="D1384" s="12">
        <v>330</v>
      </c>
    </row>
    <row r="1385" spans="1:4">
      <c r="A1385" t="s">
        <v>538</v>
      </c>
      <c r="B1385" t="s">
        <v>540</v>
      </c>
      <c r="C1385">
        <v>75</v>
      </c>
      <c r="D1385" s="12">
        <v>50</v>
      </c>
    </row>
    <row r="1386" spans="1:4">
      <c r="A1386" t="s">
        <v>538</v>
      </c>
      <c r="B1386" t="s">
        <v>541</v>
      </c>
      <c r="C1386">
        <v>68.8</v>
      </c>
      <c r="D1386" s="12">
        <v>170</v>
      </c>
    </row>
    <row r="1387" spans="1:4">
      <c r="A1387" t="s">
        <v>538</v>
      </c>
      <c r="B1387" t="s">
        <v>548</v>
      </c>
      <c r="C1387">
        <v>213</v>
      </c>
      <c r="D1387" s="12">
        <v>140</v>
      </c>
    </row>
    <row r="1388" spans="1:4">
      <c r="A1388" t="s">
        <v>539</v>
      </c>
      <c r="B1388" t="s">
        <v>538</v>
      </c>
      <c r="C1388">
        <v>4</v>
      </c>
      <c r="D1388" s="12">
        <v>250</v>
      </c>
    </row>
    <row r="1389" spans="1:4">
      <c r="A1389" t="s">
        <v>539</v>
      </c>
      <c r="B1389" t="s">
        <v>546</v>
      </c>
      <c r="C1389">
        <v>4.3</v>
      </c>
      <c r="D1389" s="12">
        <v>40</v>
      </c>
    </row>
    <row r="1390" spans="1:4">
      <c r="A1390" t="s">
        <v>539</v>
      </c>
      <c r="B1390" t="s">
        <v>547</v>
      </c>
      <c r="C1390">
        <v>56.2</v>
      </c>
      <c r="D1390" s="12">
        <v>160</v>
      </c>
    </row>
    <row r="1391" spans="1:4">
      <c r="A1391" t="s">
        <v>540</v>
      </c>
      <c r="B1391" t="s">
        <v>538</v>
      </c>
      <c r="C1391">
        <v>75</v>
      </c>
      <c r="D1391" s="12">
        <v>350</v>
      </c>
    </row>
    <row r="1392" spans="1:4">
      <c r="A1392" t="s">
        <v>540</v>
      </c>
      <c r="B1392" t="s">
        <v>542</v>
      </c>
      <c r="C1392">
        <v>25.6</v>
      </c>
      <c r="D1392" s="12">
        <v>390</v>
      </c>
    </row>
    <row r="1393" spans="1:4">
      <c r="A1393" t="s">
        <v>541</v>
      </c>
      <c r="B1393" t="s">
        <v>538</v>
      </c>
      <c r="C1393">
        <v>68.8</v>
      </c>
      <c r="D1393" s="12">
        <v>280</v>
      </c>
    </row>
    <row r="1394" spans="1:4">
      <c r="A1394" t="s">
        <v>541</v>
      </c>
      <c r="B1394" t="s">
        <v>543</v>
      </c>
      <c r="C1394">
        <v>51.3</v>
      </c>
      <c r="D1394" s="12">
        <v>140</v>
      </c>
    </row>
    <row r="1395" spans="1:4">
      <c r="A1395" t="s">
        <v>542</v>
      </c>
      <c r="B1395" t="s">
        <v>540</v>
      </c>
      <c r="C1395">
        <v>25.6</v>
      </c>
      <c r="D1395" s="12">
        <v>10</v>
      </c>
    </row>
    <row r="1396" spans="1:4">
      <c r="A1396" t="s">
        <v>542</v>
      </c>
      <c r="B1396" t="s">
        <v>544</v>
      </c>
      <c r="C1396">
        <v>102.9</v>
      </c>
      <c r="D1396" s="12">
        <v>50</v>
      </c>
    </row>
    <row r="1397" spans="1:4">
      <c r="A1397" t="s">
        <v>543</v>
      </c>
      <c r="B1397" t="s">
        <v>541</v>
      </c>
      <c r="C1397">
        <v>51.3</v>
      </c>
      <c r="D1397" s="12">
        <v>90</v>
      </c>
    </row>
    <row r="1398" spans="1:4">
      <c r="A1398" t="s">
        <v>543</v>
      </c>
      <c r="B1398" t="s">
        <v>545</v>
      </c>
      <c r="C1398">
        <v>44.1</v>
      </c>
      <c r="D1398" s="12">
        <v>950</v>
      </c>
    </row>
    <row r="1399" spans="1:4">
      <c r="A1399" t="s">
        <v>544</v>
      </c>
      <c r="B1399" t="s">
        <v>542</v>
      </c>
      <c r="C1399">
        <v>102.9</v>
      </c>
      <c r="D1399" s="12">
        <v>670</v>
      </c>
    </row>
    <row r="1400" spans="1:4">
      <c r="A1400" t="s">
        <v>544</v>
      </c>
      <c r="B1400" t="s">
        <v>546</v>
      </c>
      <c r="C1400">
        <v>26.1</v>
      </c>
      <c r="D1400" s="12">
        <v>560</v>
      </c>
    </row>
    <row r="1401" spans="1:4">
      <c r="A1401" t="s">
        <v>545</v>
      </c>
      <c r="B1401" t="s">
        <v>547</v>
      </c>
      <c r="C1401">
        <v>5.3</v>
      </c>
      <c r="D1401" s="12">
        <v>320</v>
      </c>
    </row>
    <row r="1402" spans="1:4">
      <c r="A1402" t="s">
        <v>546</v>
      </c>
      <c r="B1402" t="s">
        <v>539</v>
      </c>
      <c r="C1402">
        <v>4.3</v>
      </c>
      <c r="D1402" s="12">
        <v>40</v>
      </c>
    </row>
    <row r="1403" spans="1:4">
      <c r="A1403" t="s">
        <v>546</v>
      </c>
      <c r="B1403" t="s">
        <v>544</v>
      </c>
      <c r="C1403">
        <v>26.1</v>
      </c>
      <c r="D1403" s="12">
        <v>60</v>
      </c>
    </row>
    <row r="1404" spans="1:4">
      <c r="A1404" t="s">
        <v>547</v>
      </c>
      <c r="B1404" t="s">
        <v>539</v>
      </c>
      <c r="C1404">
        <v>56.2</v>
      </c>
      <c r="D1404" s="12">
        <v>100</v>
      </c>
    </row>
    <row r="1405" spans="1:4">
      <c r="A1405" t="s">
        <v>547</v>
      </c>
      <c r="B1405" t="s">
        <v>545</v>
      </c>
      <c r="C1405">
        <v>5.3</v>
      </c>
      <c r="D1405" s="12">
        <v>130</v>
      </c>
    </row>
    <row r="1406" spans="1:4">
      <c r="A1406" t="s">
        <v>548</v>
      </c>
      <c r="B1406" t="s">
        <v>509</v>
      </c>
      <c r="C1406">
        <v>216.9</v>
      </c>
      <c r="D1406" s="12">
        <v>330</v>
      </c>
    </row>
    <row r="1407" spans="1:4">
      <c r="A1407" t="s">
        <v>548</v>
      </c>
      <c r="B1407" t="s">
        <v>538</v>
      </c>
      <c r="C1407">
        <v>213</v>
      </c>
      <c r="D1407" s="12">
        <v>260</v>
      </c>
    </row>
    <row r="1408" spans="1:4">
      <c r="A1408" t="s">
        <v>548</v>
      </c>
      <c r="B1408" t="s">
        <v>549</v>
      </c>
      <c r="C1408">
        <v>1</v>
      </c>
      <c r="D1408" s="12">
        <v>160</v>
      </c>
    </row>
    <row r="1409" spans="1:4">
      <c r="A1409" t="s">
        <v>548</v>
      </c>
      <c r="B1409" t="s">
        <v>550</v>
      </c>
      <c r="C1409">
        <v>45.9</v>
      </c>
      <c r="D1409" s="12">
        <v>20</v>
      </c>
    </row>
    <row r="1410" spans="1:4">
      <c r="A1410" t="s">
        <v>548</v>
      </c>
      <c r="B1410" t="s">
        <v>551</v>
      </c>
      <c r="C1410">
        <v>16.100000000000001</v>
      </c>
      <c r="D1410" s="12">
        <v>40</v>
      </c>
    </row>
    <row r="1411" spans="1:4">
      <c r="A1411" t="s">
        <v>548</v>
      </c>
      <c r="B1411" t="s">
        <v>552</v>
      </c>
      <c r="C1411">
        <v>4.5</v>
      </c>
      <c r="D1411" s="12">
        <v>60</v>
      </c>
    </row>
    <row r="1412" spans="1:4">
      <c r="A1412" t="s">
        <v>548</v>
      </c>
      <c r="B1412" t="s">
        <v>553</v>
      </c>
      <c r="C1412">
        <v>13.3</v>
      </c>
      <c r="D1412" s="12">
        <v>100</v>
      </c>
    </row>
    <row r="1413" spans="1:4">
      <c r="A1413" t="s">
        <v>548</v>
      </c>
      <c r="B1413" t="s">
        <v>639</v>
      </c>
      <c r="C1413">
        <v>138</v>
      </c>
      <c r="D1413" s="12">
        <v>300</v>
      </c>
    </row>
    <row r="1414" spans="1:4">
      <c r="A1414" t="s">
        <v>548</v>
      </c>
      <c r="B1414" t="s">
        <v>703</v>
      </c>
      <c r="C1414">
        <v>202.1</v>
      </c>
      <c r="D1414" s="12">
        <v>280</v>
      </c>
    </row>
    <row r="1415" spans="1:4">
      <c r="A1415" t="s">
        <v>549</v>
      </c>
      <c r="B1415" t="s">
        <v>548</v>
      </c>
      <c r="C1415">
        <v>1</v>
      </c>
      <c r="D1415" s="12">
        <v>210</v>
      </c>
    </row>
    <row r="1416" spans="1:4">
      <c r="A1416" t="s">
        <v>549</v>
      </c>
      <c r="B1416" t="s">
        <v>561</v>
      </c>
      <c r="C1416">
        <v>19.600000000000001</v>
      </c>
      <c r="D1416" s="12">
        <v>170</v>
      </c>
    </row>
    <row r="1417" spans="1:4">
      <c r="A1417" t="s">
        <v>549</v>
      </c>
      <c r="B1417" t="s">
        <v>565</v>
      </c>
      <c r="C1417">
        <v>21</v>
      </c>
      <c r="D1417" s="12">
        <v>10</v>
      </c>
    </row>
    <row r="1418" spans="1:4">
      <c r="A1418" t="s">
        <v>549</v>
      </c>
      <c r="B1418" t="s">
        <v>568</v>
      </c>
      <c r="C1418">
        <v>16.8</v>
      </c>
      <c r="D1418" s="12">
        <v>40</v>
      </c>
    </row>
    <row r="1419" spans="1:4">
      <c r="A1419" t="s">
        <v>549</v>
      </c>
      <c r="B1419" t="s">
        <v>572</v>
      </c>
      <c r="C1419">
        <v>22</v>
      </c>
      <c r="D1419" s="12">
        <v>60</v>
      </c>
    </row>
    <row r="1420" spans="1:4">
      <c r="A1420" t="s">
        <v>549</v>
      </c>
      <c r="B1420" t="s">
        <v>574</v>
      </c>
      <c r="C1420">
        <v>133.1</v>
      </c>
      <c r="D1420" s="12">
        <v>100</v>
      </c>
    </row>
    <row r="1421" spans="1:4">
      <c r="A1421" t="s">
        <v>549</v>
      </c>
      <c r="B1421" t="s">
        <v>624</v>
      </c>
      <c r="C1421">
        <v>182.4</v>
      </c>
      <c r="D1421" s="12">
        <v>130</v>
      </c>
    </row>
    <row r="1422" spans="1:4">
      <c r="A1422" t="s">
        <v>550</v>
      </c>
      <c r="B1422" t="s">
        <v>548</v>
      </c>
      <c r="C1422">
        <v>45.9</v>
      </c>
      <c r="D1422" s="12">
        <v>520</v>
      </c>
    </row>
    <row r="1423" spans="1:4">
      <c r="A1423" t="s">
        <v>550</v>
      </c>
      <c r="B1423" t="s">
        <v>554</v>
      </c>
      <c r="C1423">
        <v>32.5</v>
      </c>
      <c r="D1423" s="12">
        <v>430</v>
      </c>
    </row>
    <row r="1424" spans="1:4">
      <c r="A1424" t="s">
        <v>551</v>
      </c>
      <c r="B1424" t="s">
        <v>548</v>
      </c>
      <c r="C1424">
        <v>16.100000000000001</v>
      </c>
      <c r="D1424" s="12">
        <v>300</v>
      </c>
    </row>
    <row r="1425" spans="1:4">
      <c r="A1425" t="s">
        <v>551</v>
      </c>
      <c r="B1425" t="s">
        <v>555</v>
      </c>
      <c r="C1425">
        <v>37</v>
      </c>
      <c r="D1425" s="12">
        <v>160</v>
      </c>
    </row>
    <row r="1426" spans="1:4">
      <c r="A1426" t="s">
        <v>552</v>
      </c>
      <c r="B1426" t="s">
        <v>548</v>
      </c>
      <c r="C1426">
        <v>4.5</v>
      </c>
      <c r="D1426" s="12">
        <v>120</v>
      </c>
    </row>
    <row r="1427" spans="1:4">
      <c r="A1427" t="s">
        <v>552</v>
      </c>
      <c r="B1427" t="s">
        <v>556</v>
      </c>
      <c r="C1427">
        <v>19</v>
      </c>
      <c r="D1427" s="12">
        <v>30</v>
      </c>
    </row>
    <row r="1428" spans="1:4">
      <c r="A1428" t="s">
        <v>553</v>
      </c>
      <c r="B1428" t="s">
        <v>548</v>
      </c>
      <c r="C1428">
        <v>13.3</v>
      </c>
      <c r="D1428" s="12">
        <v>60</v>
      </c>
    </row>
    <row r="1429" spans="1:4">
      <c r="A1429" t="s">
        <v>553</v>
      </c>
      <c r="B1429" t="s">
        <v>557</v>
      </c>
      <c r="C1429">
        <v>65.400000000000006</v>
      </c>
      <c r="D1429" s="12">
        <v>90</v>
      </c>
    </row>
    <row r="1430" spans="1:4">
      <c r="A1430" t="s">
        <v>554</v>
      </c>
      <c r="B1430" t="s">
        <v>550</v>
      </c>
      <c r="C1430">
        <v>32.5</v>
      </c>
      <c r="D1430" s="12">
        <v>160</v>
      </c>
    </row>
    <row r="1431" spans="1:4">
      <c r="A1431" t="s">
        <v>554</v>
      </c>
      <c r="B1431" t="s">
        <v>558</v>
      </c>
      <c r="C1431">
        <v>26</v>
      </c>
      <c r="D1431" s="12">
        <v>200</v>
      </c>
    </row>
    <row r="1432" spans="1:4">
      <c r="A1432" t="s">
        <v>555</v>
      </c>
      <c r="B1432" t="s">
        <v>551</v>
      </c>
      <c r="C1432">
        <v>37</v>
      </c>
      <c r="D1432" s="12">
        <v>250</v>
      </c>
    </row>
    <row r="1433" spans="1:4">
      <c r="A1433" t="s">
        <v>555</v>
      </c>
      <c r="B1433" t="s">
        <v>559</v>
      </c>
      <c r="C1433">
        <v>64.400000000000006</v>
      </c>
      <c r="D1433" s="12">
        <v>270</v>
      </c>
    </row>
    <row r="1434" spans="1:4">
      <c r="A1434" t="s">
        <v>556</v>
      </c>
      <c r="B1434" t="s">
        <v>552</v>
      </c>
      <c r="C1434">
        <v>19</v>
      </c>
      <c r="D1434" s="12">
        <v>200</v>
      </c>
    </row>
    <row r="1435" spans="1:4">
      <c r="A1435" t="s">
        <v>556</v>
      </c>
      <c r="B1435" t="s">
        <v>560</v>
      </c>
      <c r="C1435">
        <v>34.700000000000003</v>
      </c>
      <c r="D1435" s="12">
        <v>170</v>
      </c>
    </row>
    <row r="1436" spans="1:4">
      <c r="A1436" t="s">
        <v>557</v>
      </c>
      <c r="B1436" t="s">
        <v>553</v>
      </c>
      <c r="C1436">
        <v>65.400000000000006</v>
      </c>
      <c r="D1436" s="12">
        <v>100</v>
      </c>
    </row>
    <row r="1437" spans="1:4">
      <c r="A1437" t="s">
        <v>557</v>
      </c>
      <c r="B1437" t="s">
        <v>561</v>
      </c>
      <c r="C1437">
        <v>21.5</v>
      </c>
      <c r="D1437" s="12">
        <v>50</v>
      </c>
    </row>
    <row r="1438" spans="1:4">
      <c r="A1438" t="s">
        <v>558</v>
      </c>
      <c r="B1438" t="s">
        <v>554</v>
      </c>
      <c r="C1438">
        <v>26</v>
      </c>
      <c r="D1438" s="12">
        <v>10</v>
      </c>
    </row>
    <row r="1439" spans="1:4">
      <c r="A1439" t="s">
        <v>558</v>
      </c>
      <c r="B1439" t="s">
        <v>562</v>
      </c>
      <c r="C1439">
        <v>10.5</v>
      </c>
      <c r="D1439" s="12">
        <v>20</v>
      </c>
    </row>
    <row r="1440" spans="1:4">
      <c r="A1440" t="s">
        <v>559</v>
      </c>
      <c r="B1440" t="s">
        <v>555</v>
      </c>
      <c r="C1440">
        <v>64.400000000000006</v>
      </c>
      <c r="D1440" s="12">
        <v>60</v>
      </c>
    </row>
    <row r="1441" spans="1:4">
      <c r="A1441" t="s">
        <v>559</v>
      </c>
      <c r="B1441" t="s">
        <v>563</v>
      </c>
      <c r="C1441">
        <v>39.6</v>
      </c>
      <c r="D1441" s="12">
        <v>120</v>
      </c>
    </row>
    <row r="1442" spans="1:4">
      <c r="A1442" t="s">
        <v>560</v>
      </c>
      <c r="B1442" t="s">
        <v>556</v>
      </c>
      <c r="C1442">
        <v>34.700000000000003</v>
      </c>
      <c r="D1442" s="12">
        <v>160</v>
      </c>
    </row>
    <row r="1443" spans="1:4">
      <c r="A1443" t="s">
        <v>560</v>
      </c>
      <c r="B1443" t="s">
        <v>564</v>
      </c>
      <c r="C1443">
        <v>35.200000000000003</v>
      </c>
      <c r="D1443" s="12">
        <v>220</v>
      </c>
    </row>
    <row r="1444" spans="1:4">
      <c r="A1444" t="s">
        <v>561</v>
      </c>
      <c r="B1444" t="s">
        <v>549</v>
      </c>
      <c r="C1444">
        <v>19.600000000000001</v>
      </c>
      <c r="D1444" s="12">
        <v>330</v>
      </c>
    </row>
    <row r="1445" spans="1:4">
      <c r="A1445" t="s">
        <v>561</v>
      </c>
      <c r="B1445" t="s">
        <v>557</v>
      </c>
      <c r="C1445">
        <v>21.5</v>
      </c>
      <c r="D1445" s="12">
        <v>80</v>
      </c>
    </row>
    <row r="1446" spans="1:4">
      <c r="A1446" t="s">
        <v>562</v>
      </c>
      <c r="B1446" t="s">
        <v>558</v>
      </c>
      <c r="C1446">
        <v>10.5</v>
      </c>
      <c r="D1446" s="12">
        <v>120</v>
      </c>
    </row>
    <row r="1447" spans="1:4">
      <c r="A1447" t="s">
        <v>562</v>
      </c>
      <c r="B1447" t="s">
        <v>565</v>
      </c>
      <c r="C1447">
        <v>25.1</v>
      </c>
      <c r="D1447" s="12">
        <v>180</v>
      </c>
    </row>
    <row r="1448" spans="1:4">
      <c r="A1448" t="s">
        <v>563</v>
      </c>
      <c r="B1448" t="s">
        <v>559</v>
      </c>
      <c r="C1448">
        <v>39.6</v>
      </c>
      <c r="D1448" s="12">
        <v>230</v>
      </c>
    </row>
    <row r="1449" spans="1:4">
      <c r="A1449" t="s">
        <v>563</v>
      </c>
      <c r="B1449" t="s">
        <v>566</v>
      </c>
      <c r="C1449">
        <v>62.8</v>
      </c>
      <c r="D1449" s="12">
        <v>190</v>
      </c>
    </row>
    <row r="1450" spans="1:4">
      <c r="A1450" t="s">
        <v>564</v>
      </c>
      <c r="B1450" t="s">
        <v>560</v>
      </c>
      <c r="C1450">
        <v>35.200000000000003</v>
      </c>
      <c r="D1450" s="12">
        <v>100</v>
      </c>
    </row>
    <row r="1451" spans="1:4">
      <c r="A1451" t="s">
        <v>564</v>
      </c>
      <c r="B1451" t="s">
        <v>567</v>
      </c>
      <c r="C1451">
        <v>29.1</v>
      </c>
      <c r="D1451" s="12">
        <v>300</v>
      </c>
    </row>
    <row r="1452" spans="1:4">
      <c r="A1452" t="s">
        <v>565</v>
      </c>
      <c r="B1452" t="s">
        <v>549</v>
      </c>
      <c r="C1452">
        <v>21</v>
      </c>
      <c r="D1452" s="12">
        <v>80</v>
      </c>
    </row>
    <row r="1453" spans="1:4">
      <c r="A1453" t="s">
        <v>565</v>
      </c>
      <c r="B1453" t="s">
        <v>562</v>
      </c>
      <c r="C1453">
        <v>25.1</v>
      </c>
      <c r="D1453" s="12">
        <v>50</v>
      </c>
    </row>
    <row r="1454" spans="1:4">
      <c r="A1454" t="s">
        <v>566</v>
      </c>
      <c r="B1454" t="s">
        <v>563</v>
      </c>
      <c r="C1454">
        <v>62.8</v>
      </c>
      <c r="D1454" s="12">
        <v>30</v>
      </c>
    </row>
    <row r="1455" spans="1:4">
      <c r="A1455" t="s">
        <v>566</v>
      </c>
      <c r="B1455" t="s">
        <v>568</v>
      </c>
      <c r="C1455">
        <v>35.799999999999997</v>
      </c>
      <c r="D1455" s="12">
        <v>10</v>
      </c>
    </row>
    <row r="1456" spans="1:4">
      <c r="A1456" t="s">
        <v>567</v>
      </c>
      <c r="B1456" t="s">
        <v>564</v>
      </c>
      <c r="C1456">
        <v>29.1</v>
      </c>
      <c r="D1456" s="12">
        <v>170</v>
      </c>
    </row>
    <row r="1457" spans="1:4">
      <c r="A1457" t="s">
        <v>567</v>
      </c>
      <c r="B1457" t="s">
        <v>569</v>
      </c>
      <c r="C1457">
        <v>24.3</v>
      </c>
      <c r="D1457" s="12">
        <v>310</v>
      </c>
    </row>
    <row r="1458" spans="1:4">
      <c r="A1458" t="s">
        <v>568</v>
      </c>
      <c r="B1458" t="s">
        <v>549</v>
      </c>
      <c r="C1458">
        <v>16.8</v>
      </c>
      <c r="D1458" s="12">
        <v>150</v>
      </c>
    </row>
    <row r="1459" spans="1:4">
      <c r="A1459" t="s">
        <v>568</v>
      </c>
      <c r="B1459" t="s">
        <v>566</v>
      </c>
      <c r="C1459">
        <v>35.799999999999997</v>
      </c>
      <c r="D1459" s="12">
        <v>100</v>
      </c>
    </row>
    <row r="1460" spans="1:4">
      <c r="A1460" t="s">
        <v>569</v>
      </c>
      <c r="B1460" t="s">
        <v>567</v>
      </c>
      <c r="C1460">
        <v>24.3</v>
      </c>
      <c r="D1460" s="12">
        <v>70</v>
      </c>
    </row>
    <row r="1461" spans="1:4">
      <c r="A1461" t="s">
        <v>569</v>
      </c>
      <c r="B1461" t="s">
        <v>570</v>
      </c>
      <c r="C1461">
        <v>24.2</v>
      </c>
      <c r="D1461" s="12">
        <v>30</v>
      </c>
    </row>
    <row r="1462" spans="1:4">
      <c r="A1462" t="s">
        <v>570</v>
      </c>
      <c r="B1462" t="s">
        <v>569</v>
      </c>
      <c r="C1462">
        <v>24.2</v>
      </c>
      <c r="D1462" s="12">
        <v>80</v>
      </c>
    </row>
    <row r="1463" spans="1:4">
      <c r="A1463" t="s">
        <v>570</v>
      </c>
      <c r="B1463" t="s">
        <v>571</v>
      </c>
      <c r="C1463">
        <v>22.1</v>
      </c>
      <c r="D1463" s="12">
        <v>210</v>
      </c>
    </row>
    <row r="1464" spans="1:4">
      <c r="A1464" t="s">
        <v>571</v>
      </c>
      <c r="B1464" t="s">
        <v>570</v>
      </c>
      <c r="C1464">
        <v>22.1</v>
      </c>
      <c r="D1464" s="12">
        <v>350</v>
      </c>
    </row>
    <row r="1465" spans="1:4">
      <c r="A1465" t="s">
        <v>571</v>
      </c>
      <c r="B1465" t="s">
        <v>572</v>
      </c>
      <c r="C1465">
        <v>27.2</v>
      </c>
      <c r="D1465" s="12">
        <v>440</v>
      </c>
    </row>
    <row r="1466" spans="1:4">
      <c r="A1466" t="s">
        <v>572</v>
      </c>
      <c r="B1466" t="s">
        <v>549</v>
      </c>
      <c r="C1466">
        <v>22</v>
      </c>
      <c r="D1466" s="12">
        <v>100</v>
      </c>
    </row>
    <row r="1467" spans="1:4">
      <c r="A1467" t="s">
        <v>572</v>
      </c>
      <c r="B1467" t="s">
        <v>571</v>
      </c>
      <c r="C1467">
        <v>27.2</v>
      </c>
      <c r="D1467" s="12">
        <v>70</v>
      </c>
    </row>
    <row r="1468" spans="1:4">
      <c r="A1468" t="s">
        <v>573</v>
      </c>
      <c r="B1468" t="s">
        <v>519</v>
      </c>
      <c r="C1468">
        <v>172.5</v>
      </c>
      <c r="D1468" s="12">
        <v>50</v>
      </c>
    </row>
    <row r="1469" spans="1:4">
      <c r="A1469" t="s">
        <v>573</v>
      </c>
      <c r="B1469" t="s">
        <v>574</v>
      </c>
      <c r="C1469">
        <v>2</v>
      </c>
      <c r="D1469" s="12">
        <v>10</v>
      </c>
    </row>
    <row r="1470" spans="1:4">
      <c r="A1470" t="s">
        <v>573</v>
      </c>
      <c r="B1470" t="s">
        <v>575</v>
      </c>
      <c r="C1470">
        <v>72.400000000000006</v>
      </c>
      <c r="D1470" s="12">
        <v>20</v>
      </c>
    </row>
    <row r="1471" spans="1:4">
      <c r="A1471" t="s">
        <v>573</v>
      </c>
      <c r="B1471" t="s">
        <v>576</v>
      </c>
      <c r="C1471">
        <v>12.6</v>
      </c>
      <c r="D1471" s="12">
        <v>180</v>
      </c>
    </row>
    <row r="1472" spans="1:4">
      <c r="A1472" t="s">
        <v>573</v>
      </c>
      <c r="B1472" t="s">
        <v>577</v>
      </c>
      <c r="C1472">
        <v>58.5</v>
      </c>
      <c r="D1472" s="12">
        <v>270</v>
      </c>
    </row>
    <row r="1473" spans="1:4">
      <c r="A1473" t="s">
        <v>573</v>
      </c>
      <c r="B1473" t="s">
        <v>590</v>
      </c>
      <c r="C1473">
        <v>157.80000000000001</v>
      </c>
      <c r="D1473" s="12">
        <v>50</v>
      </c>
    </row>
    <row r="1474" spans="1:4">
      <c r="A1474" t="s">
        <v>574</v>
      </c>
      <c r="B1474" t="s">
        <v>549</v>
      </c>
      <c r="C1474">
        <v>133.1</v>
      </c>
      <c r="D1474" s="12">
        <v>60</v>
      </c>
    </row>
    <row r="1475" spans="1:4">
      <c r="A1475" t="s">
        <v>574</v>
      </c>
      <c r="B1475" t="s">
        <v>573</v>
      </c>
      <c r="C1475">
        <v>2</v>
      </c>
      <c r="D1475" s="12">
        <v>50</v>
      </c>
    </row>
    <row r="1476" spans="1:4">
      <c r="A1476" t="s">
        <v>574</v>
      </c>
      <c r="B1476" t="s">
        <v>582</v>
      </c>
      <c r="C1476">
        <v>29.6</v>
      </c>
      <c r="D1476" s="12">
        <v>40</v>
      </c>
    </row>
    <row r="1477" spans="1:4">
      <c r="A1477" t="s">
        <v>574</v>
      </c>
      <c r="B1477" t="s">
        <v>587</v>
      </c>
      <c r="C1477">
        <v>35.700000000000003</v>
      </c>
      <c r="D1477" s="12">
        <v>10</v>
      </c>
    </row>
    <row r="1478" spans="1:4">
      <c r="A1478" t="s">
        <v>574</v>
      </c>
      <c r="B1478" t="s">
        <v>588</v>
      </c>
      <c r="C1478">
        <v>48.3</v>
      </c>
      <c r="D1478" s="12">
        <v>40</v>
      </c>
    </row>
    <row r="1479" spans="1:4">
      <c r="A1479" t="s">
        <v>574</v>
      </c>
      <c r="B1479" t="s">
        <v>703</v>
      </c>
      <c r="C1479">
        <v>138</v>
      </c>
      <c r="D1479" s="12">
        <v>190</v>
      </c>
    </row>
    <row r="1480" spans="1:4">
      <c r="A1480" t="s">
        <v>575</v>
      </c>
      <c r="B1480" t="s">
        <v>573</v>
      </c>
      <c r="C1480">
        <v>72.400000000000006</v>
      </c>
      <c r="D1480" s="12">
        <v>320</v>
      </c>
    </row>
    <row r="1481" spans="1:4">
      <c r="A1481" t="s">
        <v>575</v>
      </c>
      <c r="B1481" t="s">
        <v>578</v>
      </c>
      <c r="C1481">
        <v>60.9</v>
      </c>
      <c r="D1481" s="12">
        <v>420</v>
      </c>
    </row>
    <row r="1482" spans="1:4">
      <c r="A1482" t="s">
        <v>576</v>
      </c>
      <c r="B1482" t="s">
        <v>573</v>
      </c>
      <c r="C1482">
        <v>12.6</v>
      </c>
      <c r="D1482" s="12">
        <v>220</v>
      </c>
    </row>
    <row r="1483" spans="1:4">
      <c r="A1483" t="s">
        <v>576</v>
      </c>
      <c r="B1483" t="s">
        <v>579</v>
      </c>
      <c r="C1483">
        <v>40.9</v>
      </c>
      <c r="D1483" s="12">
        <v>190</v>
      </c>
    </row>
    <row r="1484" spans="1:4">
      <c r="A1484" t="s">
        <v>577</v>
      </c>
      <c r="B1484" t="s">
        <v>573</v>
      </c>
      <c r="C1484">
        <v>58.5</v>
      </c>
      <c r="D1484" s="12">
        <v>160</v>
      </c>
    </row>
    <row r="1485" spans="1:4">
      <c r="A1485" t="s">
        <v>577</v>
      </c>
      <c r="B1485" t="s">
        <v>580</v>
      </c>
      <c r="C1485">
        <v>33.1</v>
      </c>
      <c r="D1485" s="12">
        <v>120</v>
      </c>
    </row>
    <row r="1486" spans="1:4">
      <c r="A1486" t="s">
        <v>578</v>
      </c>
      <c r="B1486" t="s">
        <v>575</v>
      </c>
      <c r="C1486">
        <v>60.9</v>
      </c>
      <c r="D1486" s="12">
        <v>90</v>
      </c>
    </row>
    <row r="1487" spans="1:4">
      <c r="A1487" t="s">
        <v>578</v>
      </c>
      <c r="B1487" t="s">
        <v>581</v>
      </c>
      <c r="C1487">
        <v>37.6</v>
      </c>
      <c r="D1487" s="12">
        <v>10</v>
      </c>
    </row>
    <row r="1488" spans="1:4">
      <c r="A1488" t="s">
        <v>579</v>
      </c>
      <c r="B1488" t="s">
        <v>576</v>
      </c>
      <c r="C1488">
        <v>40.9</v>
      </c>
      <c r="D1488" s="12">
        <v>100</v>
      </c>
    </row>
    <row r="1489" spans="1:4">
      <c r="A1489" t="s">
        <v>579</v>
      </c>
      <c r="B1489" t="s">
        <v>582</v>
      </c>
      <c r="C1489">
        <v>59.4</v>
      </c>
      <c r="D1489" s="12">
        <v>140</v>
      </c>
    </row>
    <row r="1490" spans="1:4">
      <c r="A1490" t="s">
        <v>580</v>
      </c>
      <c r="B1490" t="s">
        <v>577</v>
      </c>
      <c r="C1490">
        <v>33.1</v>
      </c>
      <c r="D1490" s="12">
        <v>310</v>
      </c>
    </row>
    <row r="1491" spans="1:4">
      <c r="A1491" t="s">
        <v>580</v>
      </c>
      <c r="B1491" t="s">
        <v>583</v>
      </c>
      <c r="C1491">
        <v>69.900000000000006</v>
      </c>
      <c r="D1491" s="12">
        <v>450</v>
      </c>
    </row>
    <row r="1492" spans="1:4">
      <c r="A1492" t="s">
        <v>581</v>
      </c>
      <c r="B1492" t="s">
        <v>578</v>
      </c>
      <c r="C1492">
        <v>37.6</v>
      </c>
      <c r="D1492" s="12">
        <v>610</v>
      </c>
    </row>
    <row r="1493" spans="1:4">
      <c r="A1493" t="s">
        <v>581</v>
      </c>
      <c r="B1493" t="s">
        <v>584</v>
      </c>
      <c r="C1493">
        <v>48.2</v>
      </c>
      <c r="D1493" s="12">
        <v>150</v>
      </c>
    </row>
    <row r="1494" spans="1:4">
      <c r="A1494" t="s">
        <v>582</v>
      </c>
      <c r="B1494" t="s">
        <v>574</v>
      </c>
      <c r="C1494">
        <v>29.6</v>
      </c>
      <c r="D1494" s="12">
        <v>120</v>
      </c>
    </row>
    <row r="1495" spans="1:4">
      <c r="A1495" t="s">
        <v>582</v>
      </c>
      <c r="B1495" t="s">
        <v>579</v>
      </c>
      <c r="C1495">
        <v>59.4</v>
      </c>
      <c r="D1495" s="12">
        <v>90</v>
      </c>
    </row>
    <row r="1496" spans="1:4">
      <c r="A1496" t="s">
        <v>583</v>
      </c>
      <c r="B1496" t="s">
        <v>580</v>
      </c>
      <c r="C1496">
        <v>69.900000000000006</v>
      </c>
      <c r="D1496" s="12">
        <v>60</v>
      </c>
    </row>
    <row r="1497" spans="1:4">
      <c r="A1497" t="s">
        <v>583</v>
      </c>
      <c r="B1497" t="s">
        <v>585</v>
      </c>
      <c r="C1497">
        <v>45.4</v>
      </c>
      <c r="D1497" s="12">
        <v>30</v>
      </c>
    </row>
    <row r="1498" spans="1:4">
      <c r="A1498" t="s">
        <v>584</v>
      </c>
      <c r="B1498" t="s">
        <v>581</v>
      </c>
      <c r="C1498">
        <v>48.2</v>
      </c>
      <c r="D1498" s="12">
        <v>10</v>
      </c>
    </row>
    <row r="1499" spans="1:4">
      <c r="A1499" t="s">
        <v>584</v>
      </c>
      <c r="B1499" t="s">
        <v>586</v>
      </c>
      <c r="C1499">
        <v>56.2</v>
      </c>
      <c r="D1499" s="12">
        <v>60</v>
      </c>
    </row>
    <row r="1500" spans="1:4">
      <c r="A1500" t="s">
        <v>585</v>
      </c>
      <c r="B1500" t="s">
        <v>583</v>
      </c>
      <c r="C1500">
        <v>45.4</v>
      </c>
      <c r="D1500" s="12">
        <v>130</v>
      </c>
    </row>
    <row r="1501" spans="1:4">
      <c r="A1501" t="s">
        <v>585</v>
      </c>
      <c r="B1501" t="s">
        <v>587</v>
      </c>
      <c r="C1501">
        <v>34.799999999999997</v>
      </c>
      <c r="D1501" s="12">
        <v>160</v>
      </c>
    </row>
    <row r="1502" spans="1:4">
      <c r="A1502" t="s">
        <v>586</v>
      </c>
      <c r="B1502" t="s">
        <v>584</v>
      </c>
      <c r="C1502">
        <v>56.2</v>
      </c>
      <c r="D1502" s="12">
        <v>230</v>
      </c>
    </row>
    <row r="1503" spans="1:4">
      <c r="A1503" t="s">
        <v>586</v>
      </c>
      <c r="B1503" t="s">
        <v>588</v>
      </c>
      <c r="C1503">
        <v>24.7</v>
      </c>
      <c r="D1503" s="12">
        <v>30</v>
      </c>
    </row>
    <row r="1504" spans="1:4">
      <c r="A1504" t="s">
        <v>587</v>
      </c>
      <c r="B1504" t="s">
        <v>574</v>
      </c>
      <c r="C1504">
        <v>35.700000000000003</v>
      </c>
      <c r="D1504" s="12">
        <v>330</v>
      </c>
    </row>
    <row r="1505" spans="1:4">
      <c r="A1505" t="s">
        <v>587</v>
      </c>
      <c r="B1505" t="s">
        <v>585</v>
      </c>
      <c r="C1505">
        <v>34.799999999999997</v>
      </c>
      <c r="D1505" s="12">
        <v>50</v>
      </c>
    </row>
    <row r="1506" spans="1:4">
      <c r="A1506" t="s">
        <v>588</v>
      </c>
      <c r="B1506" t="s">
        <v>574</v>
      </c>
      <c r="C1506">
        <v>48.3</v>
      </c>
      <c r="D1506" s="12">
        <v>170</v>
      </c>
    </row>
    <row r="1507" spans="1:4">
      <c r="A1507" t="s">
        <v>588</v>
      </c>
      <c r="B1507" t="s">
        <v>586</v>
      </c>
      <c r="C1507">
        <v>24.7</v>
      </c>
      <c r="D1507" s="12">
        <v>140</v>
      </c>
    </row>
    <row r="1508" spans="1:4">
      <c r="A1508" t="s">
        <v>589</v>
      </c>
      <c r="B1508" t="s">
        <v>519</v>
      </c>
      <c r="C1508">
        <v>167.6</v>
      </c>
      <c r="D1508" s="12">
        <v>250</v>
      </c>
    </row>
    <row r="1509" spans="1:4">
      <c r="A1509" t="s">
        <v>589</v>
      </c>
      <c r="B1509" t="s">
        <v>529</v>
      </c>
      <c r="C1509">
        <v>284</v>
      </c>
      <c r="D1509" s="12">
        <v>40</v>
      </c>
    </row>
    <row r="1510" spans="1:4">
      <c r="A1510" t="s">
        <v>589</v>
      </c>
      <c r="B1510" t="s">
        <v>590</v>
      </c>
      <c r="C1510">
        <v>1</v>
      </c>
      <c r="D1510" s="12">
        <v>160</v>
      </c>
    </row>
    <row r="1511" spans="1:4">
      <c r="A1511" t="s">
        <v>589</v>
      </c>
      <c r="B1511" t="s">
        <v>591</v>
      </c>
      <c r="C1511">
        <v>75</v>
      </c>
      <c r="D1511" s="12">
        <v>350</v>
      </c>
    </row>
    <row r="1512" spans="1:4">
      <c r="A1512" t="s">
        <v>589</v>
      </c>
      <c r="B1512" t="s">
        <v>592</v>
      </c>
      <c r="C1512">
        <v>68.8</v>
      </c>
      <c r="D1512" s="12">
        <v>390</v>
      </c>
    </row>
    <row r="1513" spans="1:4">
      <c r="A1513" t="s">
        <v>590</v>
      </c>
      <c r="B1513" t="s">
        <v>573</v>
      </c>
      <c r="C1513">
        <v>157.80000000000001</v>
      </c>
      <c r="D1513" s="12">
        <v>280</v>
      </c>
    </row>
    <row r="1514" spans="1:4">
      <c r="A1514" t="s">
        <v>590</v>
      </c>
      <c r="B1514" t="s">
        <v>589</v>
      </c>
      <c r="C1514">
        <v>1</v>
      </c>
      <c r="D1514" s="12">
        <v>140</v>
      </c>
    </row>
    <row r="1515" spans="1:4">
      <c r="A1515" t="s">
        <v>590</v>
      </c>
      <c r="B1515" t="s">
        <v>597</v>
      </c>
      <c r="C1515">
        <v>4.3</v>
      </c>
      <c r="D1515" s="12">
        <v>10</v>
      </c>
    </row>
    <row r="1516" spans="1:4">
      <c r="A1516" t="s">
        <v>590</v>
      </c>
      <c r="B1516" t="s">
        <v>598</v>
      </c>
      <c r="C1516">
        <v>56.2</v>
      </c>
      <c r="D1516" s="12">
        <v>50</v>
      </c>
    </row>
    <row r="1517" spans="1:4">
      <c r="A1517" t="s">
        <v>590</v>
      </c>
      <c r="B1517" t="s">
        <v>666</v>
      </c>
      <c r="C1517">
        <v>138</v>
      </c>
      <c r="D1517" s="12">
        <v>90</v>
      </c>
    </row>
    <row r="1518" spans="1:4">
      <c r="A1518" t="s">
        <v>591</v>
      </c>
      <c r="B1518" t="s">
        <v>589</v>
      </c>
      <c r="C1518">
        <v>75</v>
      </c>
      <c r="D1518" s="12">
        <v>950</v>
      </c>
    </row>
    <row r="1519" spans="1:4">
      <c r="A1519" t="s">
        <v>591</v>
      </c>
      <c r="B1519" t="s">
        <v>593</v>
      </c>
      <c r="C1519">
        <v>25.6</v>
      </c>
      <c r="D1519" s="12">
        <v>670</v>
      </c>
    </row>
    <row r="1520" spans="1:4">
      <c r="A1520" t="s">
        <v>592</v>
      </c>
      <c r="B1520" t="s">
        <v>589</v>
      </c>
      <c r="C1520">
        <v>68.8</v>
      </c>
      <c r="D1520" s="12">
        <v>560</v>
      </c>
    </row>
    <row r="1521" spans="1:4">
      <c r="A1521" t="s">
        <v>592</v>
      </c>
      <c r="B1521" t="s">
        <v>594</v>
      </c>
      <c r="C1521">
        <v>51.3</v>
      </c>
      <c r="D1521" s="12">
        <v>320</v>
      </c>
    </row>
    <row r="1522" spans="1:4">
      <c r="A1522" t="s">
        <v>593</v>
      </c>
      <c r="B1522" t="s">
        <v>591</v>
      </c>
      <c r="C1522">
        <v>25.6</v>
      </c>
      <c r="D1522" s="12">
        <v>40</v>
      </c>
    </row>
    <row r="1523" spans="1:4">
      <c r="A1523" t="s">
        <v>593</v>
      </c>
      <c r="B1523" t="s">
        <v>595</v>
      </c>
      <c r="C1523">
        <v>102.9</v>
      </c>
      <c r="D1523" s="12">
        <v>60</v>
      </c>
    </row>
    <row r="1524" spans="1:4">
      <c r="A1524" t="s">
        <v>594</v>
      </c>
      <c r="B1524" t="s">
        <v>592</v>
      </c>
      <c r="C1524">
        <v>51.3</v>
      </c>
      <c r="D1524" s="12">
        <v>100</v>
      </c>
    </row>
    <row r="1525" spans="1:4">
      <c r="A1525" t="s">
        <v>594</v>
      </c>
      <c r="B1525" t="s">
        <v>596</v>
      </c>
      <c r="C1525">
        <v>44.1</v>
      </c>
      <c r="D1525" s="12">
        <v>130</v>
      </c>
    </row>
    <row r="1526" spans="1:4">
      <c r="A1526" t="s">
        <v>595</v>
      </c>
      <c r="B1526" t="s">
        <v>593</v>
      </c>
      <c r="C1526">
        <v>102.9</v>
      </c>
      <c r="D1526" s="12">
        <v>330</v>
      </c>
    </row>
    <row r="1527" spans="1:4">
      <c r="A1527" t="s">
        <v>595</v>
      </c>
      <c r="B1527" t="s">
        <v>597</v>
      </c>
      <c r="C1527">
        <v>26.1</v>
      </c>
      <c r="D1527" s="12">
        <v>260</v>
      </c>
    </row>
    <row r="1528" spans="1:4">
      <c r="A1528" t="s">
        <v>596</v>
      </c>
      <c r="B1528" t="s">
        <v>598</v>
      </c>
      <c r="C1528">
        <v>5.3</v>
      </c>
      <c r="D1528" s="12">
        <v>160</v>
      </c>
    </row>
    <row r="1529" spans="1:4">
      <c r="A1529" t="s">
        <v>597</v>
      </c>
      <c r="B1529" t="s">
        <v>590</v>
      </c>
      <c r="C1529">
        <v>4.3</v>
      </c>
      <c r="D1529" s="12">
        <v>20</v>
      </c>
    </row>
    <row r="1530" spans="1:4">
      <c r="A1530" t="s">
        <v>597</v>
      </c>
      <c r="B1530" t="s">
        <v>595</v>
      </c>
      <c r="C1530">
        <v>26.1</v>
      </c>
      <c r="D1530" s="12">
        <v>40</v>
      </c>
    </row>
    <row r="1531" spans="1:4">
      <c r="A1531" t="s">
        <v>598</v>
      </c>
      <c r="B1531" t="s">
        <v>590</v>
      </c>
      <c r="C1531">
        <v>56.2</v>
      </c>
      <c r="D1531" s="12">
        <v>60</v>
      </c>
    </row>
    <row r="1532" spans="1:4">
      <c r="A1532" t="s">
        <v>598</v>
      </c>
      <c r="B1532" t="s">
        <v>596</v>
      </c>
      <c r="C1532">
        <v>5.3</v>
      </c>
      <c r="D1532" s="12">
        <v>100</v>
      </c>
    </row>
    <row r="1533" spans="1:4">
      <c r="A1533" t="s">
        <v>599</v>
      </c>
      <c r="B1533" t="s">
        <v>483</v>
      </c>
      <c r="C1533">
        <v>88.8</v>
      </c>
      <c r="D1533" s="12">
        <v>300</v>
      </c>
    </row>
    <row r="1534" spans="1:4">
      <c r="A1534" t="s">
        <v>599</v>
      </c>
      <c r="B1534" t="s">
        <v>529</v>
      </c>
      <c r="C1534">
        <v>152.1</v>
      </c>
      <c r="D1534" s="12">
        <v>280</v>
      </c>
    </row>
    <row r="1535" spans="1:4">
      <c r="A1535" t="s">
        <v>599</v>
      </c>
      <c r="B1535" t="s">
        <v>600</v>
      </c>
      <c r="C1535">
        <v>5</v>
      </c>
      <c r="D1535" s="12">
        <v>210</v>
      </c>
    </row>
    <row r="1536" spans="1:4">
      <c r="A1536" t="s">
        <v>599</v>
      </c>
      <c r="B1536" t="s">
        <v>601</v>
      </c>
      <c r="C1536">
        <v>45.9</v>
      </c>
      <c r="D1536" s="12">
        <v>170</v>
      </c>
    </row>
    <row r="1537" spans="1:4">
      <c r="A1537" t="s">
        <v>599</v>
      </c>
      <c r="B1537" t="s">
        <v>602</v>
      </c>
      <c r="C1537">
        <v>16.100000000000001</v>
      </c>
      <c r="D1537" s="12">
        <v>10</v>
      </c>
    </row>
    <row r="1538" spans="1:4">
      <c r="A1538" t="s">
        <v>599</v>
      </c>
      <c r="B1538" t="s">
        <v>603</v>
      </c>
      <c r="C1538">
        <v>4.5</v>
      </c>
      <c r="D1538" s="12">
        <v>40</v>
      </c>
    </row>
    <row r="1539" spans="1:4">
      <c r="A1539" t="s">
        <v>599</v>
      </c>
      <c r="B1539" t="s">
        <v>604</v>
      </c>
      <c r="C1539">
        <v>13.3</v>
      </c>
      <c r="D1539" s="12">
        <v>60</v>
      </c>
    </row>
    <row r="1540" spans="1:4">
      <c r="A1540" t="s">
        <v>600</v>
      </c>
      <c r="B1540" t="s">
        <v>599</v>
      </c>
      <c r="C1540">
        <v>5</v>
      </c>
      <c r="D1540" s="12">
        <v>100</v>
      </c>
    </row>
    <row r="1541" spans="1:4">
      <c r="A1541" t="s">
        <v>600</v>
      </c>
      <c r="B1541" t="s">
        <v>612</v>
      </c>
      <c r="C1541">
        <v>19.600000000000001</v>
      </c>
      <c r="D1541" s="12">
        <v>130</v>
      </c>
    </row>
    <row r="1542" spans="1:4">
      <c r="A1542" t="s">
        <v>600</v>
      </c>
      <c r="B1542" t="s">
        <v>616</v>
      </c>
      <c r="C1542">
        <v>21</v>
      </c>
      <c r="D1542" s="12">
        <v>520</v>
      </c>
    </row>
    <row r="1543" spans="1:4">
      <c r="A1543" t="s">
        <v>600</v>
      </c>
      <c r="B1543" t="s">
        <v>619</v>
      </c>
      <c r="C1543">
        <v>16.8</v>
      </c>
      <c r="D1543" s="12">
        <v>430</v>
      </c>
    </row>
    <row r="1544" spans="1:4">
      <c r="A1544" t="s">
        <v>600</v>
      </c>
      <c r="B1544" t="s">
        <v>623</v>
      </c>
      <c r="C1544">
        <v>22</v>
      </c>
      <c r="D1544" s="12">
        <v>300</v>
      </c>
    </row>
    <row r="1545" spans="1:4">
      <c r="A1545" t="s">
        <v>600</v>
      </c>
      <c r="B1545" t="s">
        <v>666</v>
      </c>
      <c r="C1545">
        <v>330.3</v>
      </c>
      <c r="D1545" s="12">
        <v>160</v>
      </c>
    </row>
    <row r="1546" spans="1:4">
      <c r="A1546" t="s">
        <v>600</v>
      </c>
      <c r="B1546" t="s">
        <v>682</v>
      </c>
      <c r="C1546">
        <v>271.10000000000002</v>
      </c>
      <c r="D1546" s="12">
        <v>120</v>
      </c>
    </row>
    <row r="1547" spans="1:4">
      <c r="A1547" t="s">
        <v>601</v>
      </c>
      <c r="B1547" t="s">
        <v>599</v>
      </c>
      <c r="C1547">
        <v>45.9</v>
      </c>
      <c r="D1547" s="12">
        <v>30</v>
      </c>
    </row>
    <row r="1548" spans="1:4">
      <c r="A1548" t="s">
        <v>601</v>
      </c>
      <c r="B1548" t="s">
        <v>605</v>
      </c>
      <c r="C1548">
        <v>32.5</v>
      </c>
      <c r="D1548" s="12">
        <v>60</v>
      </c>
    </row>
    <row r="1549" spans="1:4">
      <c r="A1549" t="s">
        <v>602</v>
      </c>
      <c r="B1549" t="s">
        <v>599</v>
      </c>
      <c r="C1549">
        <v>16.100000000000001</v>
      </c>
      <c r="D1549" s="12">
        <v>90</v>
      </c>
    </row>
    <row r="1550" spans="1:4">
      <c r="A1550" t="s">
        <v>602</v>
      </c>
      <c r="B1550" t="s">
        <v>606</v>
      </c>
      <c r="C1550">
        <v>37</v>
      </c>
      <c r="D1550" s="12">
        <v>160</v>
      </c>
    </row>
    <row r="1551" spans="1:4">
      <c r="A1551" t="s">
        <v>603</v>
      </c>
      <c r="B1551" t="s">
        <v>599</v>
      </c>
      <c r="C1551">
        <v>4.5</v>
      </c>
      <c r="D1551" s="12">
        <v>200</v>
      </c>
    </row>
    <row r="1552" spans="1:4">
      <c r="A1552" t="s">
        <v>603</v>
      </c>
      <c r="B1552" t="s">
        <v>607</v>
      </c>
      <c r="C1552">
        <v>19</v>
      </c>
      <c r="D1552" s="12">
        <v>250</v>
      </c>
    </row>
    <row r="1553" spans="1:4">
      <c r="A1553" t="s">
        <v>604</v>
      </c>
      <c r="B1553" t="s">
        <v>599</v>
      </c>
      <c r="C1553">
        <v>13.3</v>
      </c>
      <c r="D1553" s="12">
        <v>270</v>
      </c>
    </row>
    <row r="1554" spans="1:4">
      <c r="A1554" t="s">
        <v>604</v>
      </c>
      <c r="B1554" t="s">
        <v>608</v>
      </c>
      <c r="C1554">
        <v>65.400000000000006</v>
      </c>
      <c r="D1554" s="12">
        <v>200</v>
      </c>
    </row>
    <row r="1555" spans="1:4">
      <c r="A1555" t="s">
        <v>605</v>
      </c>
      <c r="B1555" t="s">
        <v>601</v>
      </c>
      <c r="C1555">
        <v>32.5</v>
      </c>
      <c r="D1555" s="12">
        <v>170</v>
      </c>
    </row>
    <row r="1556" spans="1:4">
      <c r="A1556" t="s">
        <v>605</v>
      </c>
      <c r="B1556" t="s">
        <v>609</v>
      </c>
      <c r="C1556">
        <v>26</v>
      </c>
      <c r="D1556" s="12">
        <v>100</v>
      </c>
    </row>
    <row r="1557" spans="1:4">
      <c r="A1557" t="s">
        <v>606</v>
      </c>
      <c r="B1557" t="s">
        <v>602</v>
      </c>
      <c r="C1557">
        <v>37</v>
      </c>
      <c r="D1557" s="12">
        <v>50</v>
      </c>
    </row>
    <row r="1558" spans="1:4">
      <c r="A1558" t="s">
        <v>606</v>
      </c>
      <c r="B1558" t="s">
        <v>610</v>
      </c>
      <c r="C1558">
        <v>64.400000000000006</v>
      </c>
      <c r="D1558" s="12">
        <v>10</v>
      </c>
    </row>
    <row r="1559" spans="1:4">
      <c r="A1559" t="s">
        <v>607</v>
      </c>
      <c r="B1559" t="s">
        <v>603</v>
      </c>
      <c r="C1559">
        <v>19</v>
      </c>
      <c r="D1559" s="12">
        <v>20</v>
      </c>
    </row>
    <row r="1560" spans="1:4">
      <c r="A1560" t="s">
        <v>607</v>
      </c>
      <c r="B1560" t="s">
        <v>611</v>
      </c>
      <c r="C1560">
        <v>34.700000000000003</v>
      </c>
      <c r="D1560" s="12">
        <v>60</v>
      </c>
    </row>
    <row r="1561" spans="1:4">
      <c r="A1561" t="s">
        <v>608</v>
      </c>
      <c r="B1561" t="s">
        <v>604</v>
      </c>
      <c r="C1561">
        <v>65.400000000000006</v>
      </c>
      <c r="D1561" s="12">
        <v>120</v>
      </c>
    </row>
    <row r="1562" spans="1:4">
      <c r="A1562" t="s">
        <v>608</v>
      </c>
      <c r="B1562" t="s">
        <v>612</v>
      </c>
      <c r="C1562">
        <v>21.5</v>
      </c>
      <c r="D1562" s="12">
        <v>160</v>
      </c>
    </row>
    <row r="1563" spans="1:4">
      <c r="A1563" t="s">
        <v>609</v>
      </c>
      <c r="B1563" t="s">
        <v>605</v>
      </c>
      <c r="C1563">
        <v>26</v>
      </c>
      <c r="D1563" s="12">
        <v>220</v>
      </c>
    </row>
    <row r="1564" spans="1:4">
      <c r="A1564" t="s">
        <v>609</v>
      </c>
      <c r="B1564" t="s">
        <v>613</v>
      </c>
      <c r="C1564">
        <v>10.5</v>
      </c>
      <c r="D1564" s="12">
        <v>330</v>
      </c>
    </row>
    <row r="1565" spans="1:4">
      <c r="A1565" t="s">
        <v>610</v>
      </c>
      <c r="B1565" t="s">
        <v>606</v>
      </c>
      <c r="C1565">
        <v>64.400000000000006</v>
      </c>
      <c r="D1565" s="12">
        <v>80</v>
      </c>
    </row>
    <row r="1566" spans="1:4">
      <c r="A1566" t="s">
        <v>610</v>
      </c>
      <c r="B1566" t="s">
        <v>614</v>
      </c>
      <c r="C1566">
        <v>39.6</v>
      </c>
      <c r="D1566" s="12">
        <v>120</v>
      </c>
    </row>
    <row r="1567" spans="1:4">
      <c r="A1567" t="s">
        <v>611</v>
      </c>
      <c r="B1567" t="s">
        <v>607</v>
      </c>
      <c r="C1567">
        <v>34.700000000000003</v>
      </c>
      <c r="D1567" s="12">
        <v>180</v>
      </c>
    </row>
    <row r="1568" spans="1:4">
      <c r="A1568" t="s">
        <v>611</v>
      </c>
      <c r="B1568" t="s">
        <v>615</v>
      </c>
      <c r="C1568">
        <v>35.200000000000003</v>
      </c>
      <c r="D1568" s="12">
        <v>230</v>
      </c>
    </row>
    <row r="1569" spans="1:4">
      <c r="A1569" t="s">
        <v>612</v>
      </c>
      <c r="B1569" t="s">
        <v>600</v>
      </c>
      <c r="C1569">
        <v>19.600000000000001</v>
      </c>
      <c r="D1569" s="12">
        <v>190</v>
      </c>
    </row>
    <row r="1570" spans="1:4">
      <c r="A1570" t="s">
        <v>612</v>
      </c>
      <c r="B1570" t="s">
        <v>608</v>
      </c>
      <c r="C1570">
        <v>21.5</v>
      </c>
      <c r="D1570" s="12">
        <v>100</v>
      </c>
    </row>
    <row r="1571" spans="1:4">
      <c r="A1571" t="s">
        <v>613</v>
      </c>
      <c r="B1571" t="s">
        <v>609</v>
      </c>
      <c r="C1571">
        <v>10.5</v>
      </c>
      <c r="D1571" s="12">
        <v>300</v>
      </c>
    </row>
    <row r="1572" spans="1:4">
      <c r="A1572" t="s">
        <v>613</v>
      </c>
      <c r="B1572" t="s">
        <v>616</v>
      </c>
      <c r="C1572">
        <v>25.1</v>
      </c>
      <c r="D1572" s="12">
        <v>80</v>
      </c>
    </row>
    <row r="1573" spans="1:4">
      <c r="A1573" t="s">
        <v>614</v>
      </c>
      <c r="B1573" t="s">
        <v>610</v>
      </c>
      <c r="C1573">
        <v>39.6</v>
      </c>
      <c r="D1573" s="12">
        <v>50</v>
      </c>
    </row>
    <row r="1574" spans="1:4">
      <c r="A1574" t="s">
        <v>614</v>
      </c>
      <c r="B1574" t="s">
        <v>617</v>
      </c>
      <c r="C1574">
        <v>62.8</v>
      </c>
      <c r="D1574" s="12">
        <v>30</v>
      </c>
    </row>
    <row r="1575" spans="1:4">
      <c r="A1575" t="s">
        <v>615</v>
      </c>
      <c r="B1575" t="s">
        <v>611</v>
      </c>
      <c r="C1575">
        <v>35.200000000000003</v>
      </c>
      <c r="D1575" s="12">
        <v>10</v>
      </c>
    </row>
    <row r="1576" spans="1:4">
      <c r="A1576" t="s">
        <v>615</v>
      </c>
      <c r="B1576" t="s">
        <v>618</v>
      </c>
      <c r="C1576">
        <v>29.1</v>
      </c>
      <c r="D1576" s="12">
        <v>170</v>
      </c>
    </row>
    <row r="1577" spans="1:4">
      <c r="A1577" t="s">
        <v>616</v>
      </c>
      <c r="B1577" t="s">
        <v>600</v>
      </c>
      <c r="C1577">
        <v>21</v>
      </c>
      <c r="D1577" s="12">
        <v>310</v>
      </c>
    </row>
    <row r="1578" spans="1:4">
      <c r="A1578" t="s">
        <v>616</v>
      </c>
      <c r="B1578" t="s">
        <v>613</v>
      </c>
      <c r="C1578">
        <v>25.1</v>
      </c>
      <c r="D1578" s="12">
        <v>150</v>
      </c>
    </row>
    <row r="1579" spans="1:4">
      <c r="A1579" t="s">
        <v>617</v>
      </c>
      <c r="B1579" t="s">
        <v>614</v>
      </c>
      <c r="C1579">
        <v>62.8</v>
      </c>
      <c r="D1579" s="12">
        <v>100</v>
      </c>
    </row>
    <row r="1580" spans="1:4">
      <c r="A1580" t="s">
        <v>617</v>
      </c>
      <c r="B1580" t="s">
        <v>619</v>
      </c>
      <c r="C1580">
        <v>35.799999999999997</v>
      </c>
      <c r="D1580" s="12">
        <v>70</v>
      </c>
    </row>
    <row r="1581" spans="1:4">
      <c r="A1581" t="s">
        <v>618</v>
      </c>
      <c r="B1581" t="s">
        <v>615</v>
      </c>
      <c r="C1581">
        <v>29.1</v>
      </c>
      <c r="D1581" s="12">
        <v>30</v>
      </c>
    </row>
    <row r="1582" spans="1:4">
      <c r="A1582" t="s">
        <v>618</v>
      </c>
      <c r="B1582" t="s">
        <v>620</v>
      </c>
      <c r="C1582">
        <v>24.3</v>
      </c>
      <c r="D1582" s="12">
        <v>80</v>
      </c>
    </row>
    <row r="1583" spans="1:4">
      <c r="A1583" t="s">
        <v>619</v>
      </c>
      <c r="B1583" t="s">
        <v>600</v>
      </c>
      <c r="C1583">
        <v>16.8</v>
      </c>
      <c r="D1583" s="12">
        <v>210</v>
      </c>
    </row>
    <row r="1584" spans="1:4">
      <c r="A1584" t="s">
        <v>619</v>
      </c>
      <c r="B1584" t="s">
        <v>617</v>
      </c>
      <c r="C1584">
        <v>35.799999999999997</v>
      </c>
      <c r="D1584" s="12">
        <v>350</v>
      </c>
    </row>
    <row r="1585" spans="1:4">
      <c r="A1585" t="s">
        <v>620</v>
      </c>
      <c r="B1585" t="s">
        <v>618</v>
      </c>
      <c r="C1585">
        <v>24.3</v>
      </c>
      <c r="D1585" s="12">
        <v>440</v>
      </c>
    </row>
    <row r="1586" spans="1:4">
      <c r="A1586" t="s">
        <v>620</v>
      </c>
      <c r="B1586" t="s">
        <v>621</v>
      </c>
      <c r="C1586">
        <v>24.2</v>
      </c>
      <c r="D1586" s="12">
        <v>100</v>
      </c>
    </row>
    <row r="1587" spans="1:4">
      <c r="A1587" t="s">
        <v>621</v>
      </c>
      <c r="B1587" t="s">
        <v>620</v>
      </c>
      <c r="C1587">
        <v>24.2</v>
      </c>
      <c r="D1587" s="12">
        <v>70</v>
      </c>
    </row>
    <row r="1588" spans="1:4">
      <c r="A1588" t="s">
        <v>621</v>
      </c>
      <c r="B1588" t="s">
        <v>622</v>
      </c>
      <c r="C1588">
        <v>22.1</v>
      </c>
      <c r="D1588" s="12">
        <v>50</v>
      </c>
    </row>
    <row r="1589" spans="1:4">
      <c r="A1589" t="s">
        <v>622</v>
      </c>
      <c r="B1589" t="s">
        <v>621</v>
      </c>
      <c r="C1589">
        <v>22.1</v>
      </c>
      <c r="D1589" s="12">
        <v>10</v>
      </c>
    </row>
    <row r="1590" spans="1:4">
      <c r="A1590" t="s">
        <v>622</v>
      </c>
      <c r="B1590" t="s">
        <v>623</v>
      </c>
      <c r="C1590">
        <v>27.2</v>
      </c>
      <c r="D1590" s="12">
        <v>20</v>
      </c>
    </row>
    <row r="1591" spans="1:4">
      <c r="A1591" t="s">
        <v>623</v>
      </c>
      <c r="B1591" t="s">
        <v>600</v>
      </c>
      <c r="C1591">
        <v>22</v>
      </c>
      <c r="D1591" s="12">
        <v>180</v>
      </c>
    </row>
    <row r="1592" spans="1:4">
      <c r="A1592" t="s">
        <v>623</v>
      </c>
      <c r="B1592" t="s">
        <v>622</v>
      </c>
      <c r="C1592">
        <v>27.2</v>
      </c>
      <c r="D1592" s="12">
        <v>270</v>
      </c>
    </row>
    <row r="1593" spans="1:4">
      <c r="A1593" t="s">
        <v>624</v>
      </c>
      <c r="B1593" t="s">
        <v>549</v>
      </c>
      <c r="C1593">
        <v>182.4</v>
      </c>
      <c r="D1593" s="12">
        <v>50</v>
      </c>
    </row>
    <row r="1594" spans="1:4">
      <c r="A1594" t="s">
        <v>624</v>
      </c>
      <c r="B1594" t="s">
        <v>625</v>
      </c>
      <c r="C1594">
        <v>72.400000000000006</v>
      </c>
      <c r="D1594" s="12">
        <v>60</v>
      </c>
    </row>
    <row r="1595" spans="1:4">
      <c r="A1595" t="s">
        <v>624</v>
      </c>
      <c r="B1595" t="s">
        <v>626</v>
      </c>
      <c r="C1595">
        <v>12.6</v>
      </c>
      <c r="D1595" s="12">
        <v>50</v>
      </c>
    </row>
    <row r="1596" spans="1:4">
      <c r="A1596" t="s">
        <v>624</v>
      </c>
      <c r="B1596" t="s">
        <v>627</v>
      </c>
      <c r="C1596">
        <v>58.5</v>
      </c>
      <c r="D1596" s="12">
        <v>40</v>
      </c>
    </row>
    <row r="1597" spans="1:4">
      <c r="A1597" t="s">
        <v>624</v>
      </c>
      <c r="B1597" t="s">
        <v>639</v>
      </c>
      <c r="C1597">
        <v>121.7</v>
      </c>
      <c r="D1597" s="12">
        <v>10</v>
      </c>
    </row>
    <row r="1598" spans="1:4">
      <c r="A1598" t="s">
        <v>624</v>
      </c>
      <c r="B1598" t="s">
        <v>702</v>
      </c>
      <c r="C1598">
        <v>147.9</v>
      </c>
      <c r="D1598" s="12">
        <v>40</v>
      </c>
    </row>
    <row r="1599" spans="1:4">
      <c r="A1599" t="s">
        <v>625</v>
      </c>
      <c r="B1599" t="s">
        <v>624</v>
      </c>
      <c r="C1599">
        <v>72.400000000000006</v>
      </c>
      <c r="D1599" s="12">
        <v>190</v>
      </c>
    </row>
    <row r="1600" spans="1:4">
      <c r="A1600" t="s">
        <v>625</v>
      </c>
      <c r="B1600" t="s">
        <v>628</v>
      </c>
      <c r="C1600">
        <v>60.9</v>
      </c>
      <c r="D1600" s="12">
        <v>320</v>
      </c>
    </row>
    <row r="1601" spans="1:4">
      <c r="A1601" t="s">
        <v>626</v>
      </c>
      <c r="B1601" t="s">
        <v>624</v>
      </c>
      <c r="C1601">
        <v>12.6</v>
      </c>
      <c r="D1601" s="12">
        <v>420</v>
      </c>
    </row>
    <row r="1602" spans="1:4">
      <c r="A1602" t="s">
        <v>626</v>
      </c>
      <c r="B1602" t="s">
        <v>629</v>
      </c>
      <c r="C1602">
        <v>40.9</v>
      </c>
      <c r="D1602" s="12">
        <v>220</v>
      </c>
    </row>
    <row r="1603" spans="1:4">
      <c r="A1603" t="s">
        <v>627</v>
      </c>
      <c r="B1603" t="s">
        <v>624</v>
      </c>
      <c r="C1603">
        <v>58.5</v>
      </c>
      <c r="D1603" s="12">
        <v>190</v>
      </c>
    </row>
    <row r="1604" spans="1:4">
      <c r="A1604" t="s">
        <v>627</v>
      </c>
      <c r="B1604" t="s">
        <v>630</v>
      </c>
      <c r="C1604">
        <v>33.1</v>
      </c>
      <c r="D1604" s="12">
        <v>160</v>
      </c>
    </row>
    <row r="1605" spans="1:4">
      <c r="A1605" t="s">
        <v>628</v>
      </c>
      <c r="B1605" t="s">
        <v>625</v>
      </c>
      <c r="C1605">
        <v>60.9</v>
      </c>
      <c r="D1605" s="12">
        <v>120</v>
      </c>
    </row>
    <row r="1606" spans="1:4">
      <c r="A1606" t="s">
        <v>628</v>
      </c>
      <c r="B1606" t="s">
        <v>631</v>
      </c>
      <c r="C1606">
        <v>37.6</v>
      </c>
      <c r="D1606" s="12">
        <v>90</v>
      </c>
    </row>
    <row r="1607" spans="1:4">
      <c r="A1607" t="s">
        <v>629</v>
      </c>
      <c r="B1607" t="s">
        <v>626</v>
      </c>
      <c r="C1607">
        <v>40.9</v>
      </c>
      <c r="D1607" s="12">
        <v>10</v>
      </c>
    </row>
    <row r="1608" spans="1:4">
      <c r="A1608" t="s">
        <v>629</v>
      </c>
      <c r="B1608" t="s">
        <v>632</v>
      </c>
      <c r="C1608">
        <v>59.4</v>
      </c>
      <c r="D1608" s="12">
        <v>100</v>
      </c>
    </row>
    <row r="1609" spans="1:4">
      <c r="A1609" t="s">
        <v>630</v>
      </c>
      <c r="B1609" t="s">
        <v>627</v>
      </c>
      <c r="C1609">
        <v>33.1</v>
      </c>
      <c r="D1609" s="12">
        <v>140</v>
      </c>
    </row>
    <row r="1610" spans="1:4">
      <c r="A1610" t="s">
        <v>630</v>
      </c>
      <c r="B1610" t="s">
        <v>633</v>
      </c>
      <c r="C1610">
        <v>69.900000000000006</v>
      </c>
      <c r="D1610" s="12">
        <v>310</v>
      </c>
    </row>
    <row r="1611" spans="1:4">
      <c r="A1611" t="s">
        <v>631</v>
      </c>
      <c r="B1611" t="s">
        <v>628</v>
      </c>
      <c r="C1611">
        <v>37.6</v>
      </c>
      <c r="D1611" s="12">
        <v>450</v>
      </c>
    </row>
    <row r="1612" spans="1:4">
      <c r="A1612" t="s">
        <v>631</v>
      </c>
      <c r="B1612" t="s">
        <v>634</v>
      </c>
      <c r="C1612">
        <v>48.2</v>
      </c>
      <c r="D1612" s="12">
        <v>610</v>
      </c>
    </row>
    <row r="1613" spans="1:4">
      <c r="A1613" t="s">
        <v>632</v>
      </c>
      <c r="B1613" t="s">
        <v>629</v>
      </c>
      <c r="C1613">
        <v>59.4</v>
      </c>
      <c r="D1613" s="12">
        <v>150</v>
      </c>
    </row>
    <row r="1614" spans="1:4">
      <c r="A1614" t="s">
        <v>632</v>
      </c>
      <c r="B1614" t="s">
        <v>639</v>
      </c>
      <c r="C1614">
        <v>29.6</v>
      </c>
      <c r="D1614" s="12">
        <v>120</v>
      </c>
    </row>
    <row r="1615" spans="1:4">
      <c r="A1615" t="s">
        <v>633</v>
      </c>
      <c r="B1615" t="s">
        <v>630</v>
      </c>
      <c r="C1615">
        <v>69.900000000000006</v>
      </c>
      <c r="D1615" s="12">
        <v>90</v>
      </c>
    </row>
    <row r="1616" spans="1:4">
      <c r="A1616" t="s">
        <v>633</v>
      </c>
      <c r="B1616" t="s">
        <v>635</v>
      </c>
      <c r="C1616">
        <v>45.4</v>
      </c>
      <c r="D1616" s="12">
        <v>60</v>
      </c>
    </row>
    <row r="1617" spans="1:4">
      <c r="A1617" t="s">
        <v>634</v>
      </c>
      <c r="B1617" t="s">
        <v>631</v>
      </c>
      <c r="C1617">
        <v>48.2</v>
      </c>
      <c r="D1617" s="12">
        <v>30</v>
      </c>
    </row>
    <row r="1618" spans="1:4">
      <c r="A1618" t="s">
        <v>634</v>
      </c>
      <c r="B1618" t="s">
        <v>636</v>
      </c>
      <c r="C1618">
        <v>56.2</v>
      </c>
      <c r="D1618" s="12">
        <v>10</v>
      </c>
    </row>
    <row r="1619" spans="1:4">
      <c r="A1619" t="s">
        <v>635</v>
      </c>
      <c r="B1619" t="s">
        <v>633</v>
      </c>
      <c r="C1619">
        <v>45.4</v>
      </c>
      <c r="D1619" s="12">
        <v>60</v>
      </c>
    </row>
    <row r="1620" spans="1:4">
      <c r="A1620" t="s">
        <v>635</v>
      </c>
      <c r="B1620" t="s">
        <v>637</v>
      </c>
      <c r="C1620">
        <v>34.799999999999997</v>
      </c>
      <c r="D1620" s="12">
        <v>130</v>
      </c>
    </row>
    <row r="1621" spans="1:4">
      <c r="A1621" t="s">
        <v>636</v>
      </c>
      <c r="B1621" t="s">
        <v>634</v>
      </c>
      <c r="C1621">
        <v>56.2</v>
      </c>
      <c r="D1621" s="12">
        <v>160</v>
      </c>
    </row>
    <row r="1622" spans="1:4">
      <c r="A1622" t="s">
        <v>636</v>
      </c>
      <c r="B1622" t="s">
        <v>638</v>
      </c>
      <c r="C1622">
        <v>24.7</v>
      </c>
      <c r="D1622" s="12">
        <v>230</v>
      </c>
    </row>
    <row r="1623" spans="1:4">
      <c r="A1623" t="s">
        <v>637</v>
      </c>
      <c r="B1623" t="s">
        <v>635</v>
      </c>
      <c r="C1623">
        <v>34.799999999999997</v>
      </c>
      <c r="D1623" s="12">
        <v>30</v>
      </c>
    </row>
    <row r="1624" spans="1:4">
      <c r="A1624" t="s">
        <v>637</v>
      </c>
      <c r="B1624" t="s">
        <v>639</v>
      </c>
      <c r="C1624">
        <v>35.700000000000003</v>
      </c>
      <c r="D1624" s="12">
        <v>330</v>
      </c>
    </row>
    <row r="1625" spans="1:4">
      <c r="A1625" t="s">
        <v>638</v>
      </c>
      <c r="B1625" t="s">
        <v>636</v>
      </c>
      <c r="C1625">
        <v>24.7</v>
      </c>
      <c r="D1625" s="12">
        <v>50</v>
      </c>
    </row>
    <row r="1626" spans="1:4">
      <c r="A1626" t="s">
        <v>638</v>
      </c>
      <c r="B1626" t="s">
        <v>639</v>
      </c>
      <c r="C1626">
        <v>48.3</v>
      </c>
      <c r="D1626" s="12">
        <v>170</v>
      </c>
    </row>
    <row r="1627" spans="1:4">
      <c r="A1627" t="s">
        <v>639</v>
      </c>
      <c r="B1627" t="s">
        <v>548</v>
      </c>
      <c r="C1627">
        <v>138</v>
      </c>
      <c r="D1627" s="12">
        <v>140</v>
      </c>
    </row>
    <row r="1628" spans="1:4">
      <c r="A1628" t="s">
        <v>639</v>
      </c>
      <c r="B1628" t="s">
        <v>624</v>
      </c>
      <c r="C1628">
        <v>121.7</v>
      </c>
      <c r="D1628" s="12">
        <v>250</v>
      </c>
    </row>
    <row r="1629" spans="1:4">
      <c r="A1629" t="s">
        <v>639</v>
      </c>
      <c r="B1629" t="s">
        <v>632</v>
      </c>
      <c r="C1629">
        <v>29.6</v>
      </c>
      <c r="D1629" s="12">
        <v>40</v>
      </c>
    </row>
    <row r="1630" spans="1:4">
      <c r="A1630" t="s">
        <v>639</v>
      </c>
      <c r="B1630" t="s">
        <v>637</v>
      </c>
      <c r="C1630">
        <v>35.700000000000003</v>
      </c>
      <c r="D1630" s="12">
        <v>160</v>
      </c>
    </row>
    <row r="1631" spans="1:4">
      <c r="A1631" t="s">
        <v>639</v>
      </c>
      <c r="B1631" t="s">
        <v>638</v>
      </c>
      <c r="C1631">
        <v>48.3</v>
      </c>
      <c r="D1631" s="12">
        <v>350</v>
      </c>
    </row>
    <row r="1632" spans="1:4">
      <c r="A1632" t="s">
        <v>639</v>
      </c>
      <c r="B1632" t="s">
        <v>640</v>
      </c>
      <c r="C1632">
        <v>213</v>
      </c>
      <c r="D1632" s="12">
        <v>390</v>
      </c>
    </row>
    <row r="1633" spans="1:4">
      <c r="A1633" t="s">
        <v>640</v>
      </c>
      <c r="B1633" t="s">
        <v>639</v>
      </c>
      <c r="C1633">
        <v>213</v>
      </c>
      <c r="D1633" s="12">
        <v>280</v>
      </c>
    </row>
    <row r="1634" spans="1:4">
      <c r="A1634" t="s">
        <v>640</v>
      </c>
      <c r="B1634" t="s">
        <v>641</v>
      </c>
      <c r="C1634">
        <v>1</v>
      </c>
      <c r="D1634" s="12">
        <v>140</v>
      </c>
    </row>
    <row r="1635" spans="1:4">
      <c r="A1635" t="s">
        <v>640</v>
      </c>
      <c r="B1635" t="s">
        <v>642</v>
      </c>
      <c r="C1635">
        <v>45.9</v>
      </c>
      <c r="D1635" s="12">
        <v>10</v>
      </c>
    </row>
    <row r="1636" spans="1:4">
      <c r="A1636" t="s">
        <v>640</v>
      </c>
      <c r="B1636" t="s">
        <v>643</v>
      </c>
      <c r="C1636">
        <v>16.100000000000001</v>
      </c>
      <c r="D1636" s="12">
        <v>50</v>
      </c>
    </row>
    <row r="1637" spans="1:4">
      <c r="A1637" t="s">
        <v>640</v>
      </c>
      <c r="B1637" t="s">
        <v>644</v>
      </c>
      <c r="C1637">
        <v>4.5</v>
      </c>
      <c r="D1637" s="12">
        <v>90</v>
      </c>
    </row>
    <row r="1638" spans="1:4">
      <c r="A1638" t="s">
        <v>640</v>
      </c>
      <c r="B1638" t="s">
        <v>645</v>
      </c>
      <c r="C1638">
        <v>13.3</v>
      </c>
      <c r="D1638" s="12">
        <v>950</v>
      </c>
    </row>
    <row r="1639" spans="1:4">
      <c r="A1639" t="s">
        <v>640</v>
      </c>
      <c r="B1639" t="s">
        <v>703</v>
      </c>
      <c r="C1639">
        <v>64.099999999999994</v>
      </c>
      <c r="D1639" s="12">
        <v>670</v>
      </c>
    </row>
    <row r="1640" spans="1:4">
      <c r="A1640" t="s">
        <v>641</v>
      </c>
      <c r="B1640" t="s">
        <v>640</v>
      </c>
      <c r="C1640">
        <v>1</v>
      </c>
      <c r="D1640" s="12">
        <v>560</v>
      </c>
    </row>
    <row r="1641" spans="1:4">
      <c r="A1641" t="s">
        <v>641</v>
      </c>
      <c r="B1641" t="s">
        <v>653</v>
      </c>
      <c r="C1641">
        <v>19.600000000000001</v>
      </c>
      <c r="D1641" s="12">
        <v>320</v>
      </c>
    </row>
    <row r="1642" spans="1:4">
      <c r="A1642" t="s">
        <v>641</v>
      </c>
      <c r="B1642" t="s">
        <v>657</v>
      </c>
      <c r="C1642">
        <v>21</v>
      </c>
      <c r="D1642" s="12">
        <v>40</v>
      </c>
    </row>
    <row r="1643" spans="1:4">
      <c r="A1643" t="s">
        <v>641</v>
      </c>
      <c r="B1643" t="s">
        <v>660</v>
      </c>
      <c r="C1643">
        <v>16.8</v>
      </c>
      <c r="D1643" s="12">
        <v>60</v>
      </c>
    </row>
    <row r="1644" spans="1:4">
      <c r="A1644" t="s">
        <v>641</v>
      </c>
      <c r="B1644" t="s">
        <v>664</v>
      </c>
      <c r="C1644">
        <v>22</v>
      </c>
      <c r="D1644" s="12">
        <v>100</v>
      </c>
    </row>
    <row r="1645" spans="1:4">
      <c r="A1645" t="s">
        <v>641</v>
      </c>
      <c r="B1645" t="s">
        <v>702</v>
      </c>
      <c r="C1645">
        <v>138</v>
      </c>
      <c r="D1645" s="12">
        <v>130</v>
      </c>
    </row>
    <row r="1646" spans="1:4">
      <c r="A1646" t="s">
        <v>641</v>
      </c>
      <c r="B1646" t="s">
        <v>704</v>
      </c>
      <c r="C1646">
        <v>108.5</v>
      </c>
      <c r="D1646" s="12">
        <v>330</v>
      </c>
    </row>
    <row r="1647" spans="1:4">
      <c r="A1647" t="s">
        <v>642</v>
      </c>
      <c r="B1647" t="s">
        <v>640</v>
      </c>
      <c r="C1647">
        <v>45.9</v>
      </c>
      <c r="D1647" s="12">
        <v>260</v>
      </c>
    </row>
    <row r="1648" spans="1:4">
      <c r="A1648" t="s">
        <v>642</v>
      </c>
      <c r="B1648" t="s">
        <v>646</v>
      </c>
      <c r="C1648">
        <v>32.5</v>
      </c>
      <c r="D1648" s="12">
        <v>160</v>
      </c>
    </row>
    <row r="1649" spans="1:4">
      <c r="A1649" t="s">
        <v>643</v>
      </c>
      <c r="B1649" t="s">
        <v>640</v>
      </c>
      <c r="C1649">
        <v>16.100000000000001</v>
      </c>
      <c r="D1649" s="12">
        <v>20</v>
      </c>
    </row>
    <row r="1650" spans="1:4">
      <c r="A1650" t="s">
        <v>643</v>
      </c>
      <c r="B1650" t="s">
        <v>647</v>
      </c>
      <c r="C1650">
        <v>37</v>
      </c>
      <c r="D1650" s="12">
        <v>40</v>
      </c>
    </row>
    <row r="1651" spans="1:4">
      <c r="A1651" t="s">
        <v>644</v>
      </c>
      <c r="B1651" t="s">
        <v>640</v>
      </c>
      <c r="C1651">
        <v>4.5</v>
      </c>
      <c r="D1651" s="12">
        <v>60</v>
      </c>
    </row>
    <row r="1652" spans="1:4">
      <c r="A1652" t="s">
        <v>644</v>
      </c>
      <c r="B1652" t="s">
        <v>648</v>
      </c>
      <c r="C1652">
        <v>19</v>
      </c>
      <c r="D1652" s="12">
        <v>100</v>
      </c>
    </row>
    <row r="1653" spans="1:4">
      <c r="A1653" t="s">
        <v>645</v>
      </c>
      <c r="B1653" t="s">
        <v>640</v>
      </c>
      <c r="C1653">
        <v>13.3</v>
      </c>
      <c r="D1653" s="12">
        <v>300</v>
      </c>
    </row>
    <row r="1654" spans="1:4">
      <c r="A1654" t="s">
        <v>645</v>
      </c>
      <c r="B1654" t="s">
        <v>649</v>
      </c>
      <c r="C1654">
        <v>65.400000000000006</v>
      </c>
      <c r="D1654" s="12">
        <v>280</v>
      </c>
    </row>
    <row r="1655" spans="1:4">
      <c r="A1655" t="s">
        <v>646</v>
      </c>
      <c r="B1655" t="s">
        <v>642</v>
      </c>
      <c r="C1655">
        <v>32.5</v>
      </c>
      <c r="D1655" s="12">
        <v>210</v>
      </c>
    </row>
    <row r="1656" spans="1:4">
      <c r="A1656" t="s">
        <v>646</v>
      </c>
      <c r="B1656" t="s">
        <v>650</v>
      </c>
      <c r="C1656">
        <v>26</v>
      </c>
      <c r="D1656" s="12">
        <v>170</v>
      </c>
    </row>
    <row r="1657" spans="1:4">
      <c r="A1657" t="s">
        <v>647</v>
      </c>
      <c r="B1657" t="s">
        <v>643</v>
      </c>
      <c r="C1657">
        <v>37</v>
      </c>
      <c r="D1657" s="12">
        <v>10</v>
      </c>
    </row>
    <row r="1658" spans="1:4">
      <c r="A1658" t="s">
        <v>647</v>
      </c>
      <c r="B1658" t="s">
        <v>651</v>
      </c>
      <c r="C1658">
        <v>64.400000000000006</v>
      </c>
      <c r="D1658" s="12">
        <v>40</v>
      </c>
    </row>
    <row r="1659" spans="1:4">
      <c r="A1659" t="s">
        <v>648</v>
      </c>
      <c r="B1659" t="s">
        <v>644</v>
      </c>
      <c r="C1659">
        <v>19</v>
      </c>
      <c r="D1659" s="12">
        <v>60</v>
      </c>
    </row>
    <row r="1660" spans="1:4">
      <c r="A1660" t="s">
        <v>648</v>
      </c>
      <c r="B1660" t="s">
        <v>652</v>
      </c>
      <c r="C1660">
        <v>34.700000000000003</v>
      </c>
      <c r="D1660" s="12">
        <v>100</v>
      </c>
    </row>
    <row r="1661" spans="1:4">
      <c r="A1661" t="s">
        <v>649</v>
      </c>
      <c r="B1661" t="s">
        <v>645</v>
      </c>
      <c r="C1661">
        <v>65.400000000000006</v>
      </c>
      <c r="D1661" s="12">
        <v>130</v>
      </c>
    </row>
    <row r="1662" spans="1:4">
      <c r="A1662" t="s">
        <v>649</v>
      </c>
      <c r="B1662" t="s">
        <v>653</v>
      </c>
      <c r="C1662">
        <v>21.5</v>
      </c>
      <c r="D1662" s="12">
        <v>520</v>
      </c>
    </row>
    <row r="1663" spans="1:4">
      <c r="A1663" t="s">
        <v>650</v>
      </c>
      <c r="B1663" t="s">
        <v>646</v>
      </c>
      <c r="C1663">
        <v>26</v>
      </c>
      <c r="D1663" s="12">
        <v>430</v>
      </c>
    </row>
    <row r="1664" spans="1:4">
      <c r="A1664" t="s">
        <v>650</v>
      </c>
      <c r="B1664" t="s">
        <v>654</v>
      </c>
      <c r="C1664">
        <v>10.5</v>
      </c>
      <c r="D1664" s="12">
        <v>300</v>
      </c>
    </row>
    <row r="1665" spans="1:4">
      <c r="A1665" t="s">
        <v>651</v>
      </c>
      <c r="B1665" t="s">
        <v>647</v>
      </c>
      <c r="C1665">
        <v>64.400000000000006</v>
      </c>
      <c r="D1665" s="12">
        <v>160</v>
      </c>
    </row>
    <row r="1666" spans="1:4">
      <c r="A1666" t="s">
        <v>651</v>
      </c>
      <c r="B1666" t="s">
        <v>655</v>
      </c>
      <c r="C1666">
        <v>39.6</v>
      </c>
      <c r="D1666" s="12">
        <v>120</v>
      </c>
    </row>
    <row r="1667" spans="1:4">
      <c r="A1667" t="s">
        <v>652</v>
      </c>
      <c r="B1667" t="s">
        <v>648</v>
      </c>
      <c r="C1667">
        <v>34.700000000000003</v>
      </c>
      <c r="D1667" s="12">
        <v>30</v>
      </c>
    </row>
    <row r="1668" spans="1:4">
      <c r="A1668" t="s">
        <v>652</v>
      </c>
      <c r="B1668" t="s">
        <v>656</v>
      </c>
      <c r="C1668">
        <v>35.200000000000003</v>
      </c>
      <c r="D1668" s="12">
        <v>60</v>
      </c>
    </row>
    <row r="1669" spans="1:4">
      <c r="A1669" t="s">
        <v>653</v>
      </c>
      <c r="B1669" t="s">
        <v>641</v>
      </c>
      <c r="C1669">
        <v>19.600000000000001</v>
      </c>
      <c r="D1669" s="12">
        <v>90</v>
      </c>
    </row>
    <row r="1670" spans="1:4">
      <c r="A1670" t="s">
        <v>653</v>
      </c>
      <c r="B1670" t="s">
        <v>649</v>
      </c>
      <c r="C1670">
        <v>21.5</v>
      </c>
      <c r="D1670" s="12">
        <v>160</v>
      </c>
    </row>
    <row r="1671" spans="1:4">
      <c r="A1671" t="s">
        <v>654</v>
      </c>
      <c r="B1671" t="s">
        <v>650</v>
      </c>
      <c r="C1671">
        <v>10.5</v>
      </c>
      <c r="D1671" s="12">
        <v>200</v>
      </c>
    </row>
    <row r="1672" spans="1:4">
      <c r="A1672" t="s">
        <v>654</v>
      </c>
      <c r="B1672" t="s">
        <v>657</v>
      </c>
      <c r="C1672">
        <v>25.1</v>
      </c>
      <c r="D1672" s="12">
        <v>250</v>
      </c>
    </row>
    <row r="1673" spans="1:4">
      <c r="A1673" t="s">
        <v>655</v>
      </c>
      <c r="B1673" t="s">
        <v>651</v>
      </c>
      <c r="C1673">
        <v>39.6</v>
      </c>
      <c r="D1673" s="12">
        <v>270</v>
      </c>
    </row>
    <row r="1674" spans="1:4">
      <c r="A1674" t="s">
        <v>655</v>
      </c>
      <c r="B1674" t="s">
        <v>658</v>
      </c>
      <c r="C1674">
        <v>62.8</v>
      </c>
      <c r="D1674" s="12">
        <v>200</v>
      </c>
    </row>
    <row r="1675" spans="1:4">
      <c r="A1675" t="s">
        <v>656</v>
      </c>
      <c r="B1675" t="s">
        <v>652</v>
      </c>
      <c r="C1675">
        <v>35.200000000000003</v>
      </c>
      <c r="D1675" s="12">
        <v>170</v>
      </c>
    </row>
    <row r="1676" spans="1:4">
      <c r="A1676" t="s">
        <v>656</v>
      </c>
      <c r="B1676" t="s">
        <v>659</v>
      </c>
      <c r="C1676">
        <v>29.1</v>
      </c>
      <c r="D1676" s="12">
        <v>100</v>
      </c>
    </row>
    <row r="1677" spans="1:4">
      <c r="A1677" t="s">
        <v>657</v>
      </c>
      <c r="B1677" t="s">
        <v>641</v>
      </c>
      <c r="C1677">
        <v>21</v>
      </c>
      <c r="D1677" s="12">
        <v>50</v>
      </c>
    </row>
    <row r="1678" spans="1:4">
      <c r="A1678" t="s">
        <v>657</v>
      </c>
      <c r="B1678" t="s">
        <v>654</v>
      </c>
      <c r="C1678">
        <v>25.1</v>
      </c>
      <c r="D1678" s="12">
        <v>10</v>
      </c>
    </row>
    <row r="1679" spans="1:4">
      <c r="A1679" t="s">
        <v>658</v>
      </c>
      <c r="B1679" t="s">
        <v>655</v>
      </c>
      <c r="C1679">
        <v>62.8</v>
      </c>
      <c r="D1679" s="12">
        <v>20</v>
      </c>
    </row>
    <row r="1680" spans="1:4">
      <c r="A1680" t="s">
        <v>658</v>
      </c>
      <c r="B1680" t="s">
        <v>660</v>
      </c>
      <c r="C1680">
        <v>35.799999999999997</v>
      </c>
      <c r="D1680" s="12">
        <v>60</v>
      </c>
    </row>
    <row r="1681" spans="1:4">
      <c r="A1681" t="s">
        <v>659</v>
      </c>
      <c r="B1681" t="s">
        <v>656</v>
      </c>
      <c r="C1681">
        <v>29.1</v>
      </c>
      <c r="D1681" s="12">
        <v>120</v>
      </c>
    </row>
    <row r="1682" spans="1:4">
      <c r="A1682" t="s">
        <v>659</v>
      </c>
      <c r="B1682" t="s">
        <v>661</v>
      </c>
      <c r="C1682">
        <v>24.3</v>
      </c>
      <c r="D1682" s="12">
        <v>160</v>
      </c>
    </row>
    <row r="1683" spans="1:4">
      <c r="A1683" t="s">
        <v>660</v>
      </c>
      <c r="B1683" t="s">
        <v>641</v>
      </c>
      <c r="C1683">
        <v>16.8</v>
      </c>
      <c r="D1683" s="12">
        <v>220</v>
      </c>
    </row>
    <row r="1684" spans="1:4">
      <c r="A1684" t="s">
        <v>660</v>
      </c>
      <c r="B1684" t="s">
        <v>658</v>
      </c>
      <c r="C1684">
        <v>35.799999999999997</v>
      </c>
      <c r="D1684" s="12">
        <v>330</v>
      </c>
    </row>
    <row r="1685" spans="1:4">
      <c r="A1685" t="s">
        <v>661</v>
      </c>
      <c r="B1685" t="s">
        <v>659</v>
      </c>
      <c r="C1685">
        <v>24.3</v>
      </c>
      <c r="D1685" s="12">
        <v>80</v>
      </c>
    </row>
    <row r="1686" spans="1:4">
      <c r="A1686" t="s">
        <v>661</v>
      </c>
      <c r="B1686" t="s">
        <v>662</v>
      </c>
      <c r="C1686">
        <v>24.2</v>
      </c>
      <c r="D1686" s="12">
        <v>120</v>
      </c>
    </row>
    <row r="1687" spans="1:4">
      <c r="A1687" t="s">
        <v>662</v>
      </c>
      <c r="B1687" t="s">
        <v>661</v>
      </c>
      <c r="C1687">
        <v>24.2</v>
      </c>
      <c r="D1687" s="12">
        <v>180</v>
      </c>
    </row>
    <row r="1688" spans="1:4">
      <c r="A1688" t="s">
        <v>662</v>
      </c>
      <c r="B1688" t="s">
        <v>663</v>
      </c>
      <c r="C1688">
        <v>22.1</v>
      </c>
      <c r="D1688" s="12">
        <v>230</v>
      </c>
    </row>
    <row r="1689" spans="1:4">
      <c r="A1689" t="s">
        <v>663</v>
      </c>
      <c r="B1689" t="s">
        <v>662</v>
      </c>
      <c r="C1689">
        <v>22.1</v>
      </c>
      <c r="D1689" s="12">
        <v>190</v>
      </c>
    </row>
    <row r="1690" spans="1:4">
      <c r="A1690" t="s">
        <v>663</v>
      </c>
      <c r="B1690" t="s">
        <v>664</v>
      </c>
      <c r="C1690">
        <v>27.2</v>
      </c>
      <c r="D1690" s="12">
        <v>100</v>
      </c>
    </row>
    <row r="1691" spans="1:4">
      <c r="A1691" t="s">
        <v>664</v>
      </c>
      <c r="B1691" t="s">
        <v>641</v>
      </c>
      <c r="C1691">
        <v>22</v>
      </c>
      <c r="D1691" s="12">
        <v>300</v>
      </c>
    </row>
    <row r="1692" spans="1:4">
      <c r="A1692" t="s">
        <v>664</v>
      </c>
      <c r="B1692" t="s">
        <v>663</v>
      </c>
      <c r="C1692">
        <v>27.2</v>
      </c>
      <c r="D1692" s="12">
        <v>80</v>
      </c>
    </row>
    <row r="1693" spans="1:4">
      <c r="A1693" t="s">
        <v>665</v>
      </c>
      <c r="B1693" t="s">
        <v>666</v>
      </c>
      <c r="C1693">
        <v>3</v>
      </c>
      <c r="D1693" s="12">
        <v>50</v>
      </c>
    </row>
    <row r="1694" spans="1:4">
      <c r="A1694" t="s">
        <v>665</v>
      </c>
      <c r="B1694" t="s">
        <v>667</v>
      </c>
      <c r="C1694">
        <v>72.400000000000006</v>
      </c>
      <c r="D1694" s="12">
        <v>30</v>
      </c>
    </row>
    <row r="1695" spans="1:4">
      <c r="A1695" t="s">
        <v>665</v>
      </c>
      <c r="B1695" t="s">
        <v>668</v>
      </c>
      <c r="C1695">
        <v>12.6</v>
      </c>
      <c r="D1695" s="12">
        <v>10</v>
      </c>
    </row>
    <row r="1696" spans="1:4">
      <c r="A1696" t="s">
        <v>665</v>
      </c>
      <c r="B1696" t="s">
        <v>669</v>
      </c>
      <c r="C1696">
        <v>58.5</v>
      </c>
      <c r="D1696" s="12">
        <v>170</v>
      </c>
    </row>
    <row r="1697" spans="1:4">
      <c r="A1697" t="s">
        <v>665</v>
      </c>
      <c r="B1697" t="s">
        <v>703</v>
      </c>
      <c r="C1697">
        <v>103.5</v>
      </c>
      <c r="D1697" s="12">
        <v>310</v>
      </c>
    </row>
    <row r="1698" spans="1:4">
      <c r="A1698" t="s">
        <v>665</v>
      </c>
      <c r="B1698" t="s">
        <v>704</v>
      </c>
      <c r="C1698">
        <v>88.8</v>
      </c>
      <c r="D1698" s="12">
        <v>150</v>
      </c>
    </row>
    <row r="1699" spans="1:4">
      <c r="A1699" t="s">
        <v>666</v>
      </c>
      <c r="B1699" t="s">
        <v>590</v>
      </c>
      <c r="C1699">
        <v>138</v>
      </c>
      <c r="D1699" s="12">
        <v>100</v>
      </c>
    </row>
    <row r="1700" spans="1:4">
      <c r="A1700" t="s">
        <v>666</v>
      </c>
      <c r="B1700" t="s">
        <v>600</v>
      </c>
      <c r="C1700">
        <v>330.3</v>
      </c>
      <c r="D1700" s="12">
        <v>70</v>
      </c>
    </row>
    <row r="1701" spans="1:4">
      <c r="A1701" t="s">
        <v>666</v>
      </c>
      <c r="B1701" t="s">
        <v>665</v>
      </c>
      <c r="C1701">
        <v>3</v>
      </c>
      <c r="D1701" s="12">
        <v>30</v>
      </c>
    </row>
    <row r="1702" spans="1:4">
      <c r="A1702" t="s">
        <v>666</v>
      </c>
      <c r="B1702" t="s">
        <v>674</v>
      </c>
      <c r="C1702">
        <v>29.6</v>
      </c>
      <c r="D1702" s="12">
        <v>80</v>
      </c>
    </row>
    <row r="1703" spans="1:4">
      <c r="A1703" t="s">
        <v>666</v>
      </c>
      <c r="B1703" t="s">
        <v>679</v>
      </c>
      <c r="C1703">
        <v>35.700000000000003</v>
      </c>
      <c r="D1703" s="12">
        <v>210</v>
      </c>
    </row>
    <row r="1704" spans="1:4">
      <c r="A1704" t="s">
        <v>666</v>
      </c>
      <c r="B1704" t="s">
        <v>680</v>
      </c>
      <c r="C1704">
        <v>48.3</v>
      </c>
      <c r="D1704" s="12">
        <v>350</v>
      </c>
    </row>
    <row r="1705" spans="1:4">
      <c r="A1705" t="s">
        <v>666</v>
      </c>
      <c r="B1705" t="s">
        <v>682</v>
      </c>
      <c r="C1705">
        <v>202.1</v>
      </c>
      <c r="D1705" s="12">
        <v>440</v>
      </c>
    </row>
    <row r="1706" spans="1:4">
      <c r="A1706" t="s">
        <v>667</v>
      </c>
      <c r="B1706" t="s">
        <v>665</v>
      </c>
      <c r="C1706">
        <v>72.400000000000006</v>
      </c>
      <c r="D1706" s="12">
        <v>100</v>
      </c>
    </row>
    <row r="1707" spans="1:4">
      <c r="A1707" t="s">
        <v>667</v>
      </c>
      <c r="B1707" t="s">
        <v>670</v>
      </c>
      <c r="C1707">
        <v>60.9</v>
      </c>
      <c r="D1707" s="12">
        <v>70</v>
      </c>
    </row>
    <row r="1708" spans="1:4">
      <c r="A1708" t="s">
        <v>668</v>
      </c>
      <c r="B1708" t="s">
        <v>665</v>
      </c>
      <c r="C1708">
        <v>12.6</v>
      </c>
      <c r="D1708" s="12">
        <v>50</v>
      </c>
    </row>
    <row r="1709" spans="1:4">
      <c r="A1709" t="s">
        <v>668</v>
      </c>
      <c r="B1709" t="s">
        <v>671</v>
      </c>
      <c r="C1709">
        <v>40.9</v>
      </c>
      <c r="D1709" s="12">
        <v>10</v>
      </c>
    </row>
    <row r="1710" spans="1:4">
      <c r="A1710" t="s">
        <v>669</v>
      </c>
      <c r="B1710" t="s">
        <v>665</v>
      </c>
      <c r="C1710">
        <v>58.5</v>
      </c>
      <c r="D1710" s="12">
        <v>20</v>
      </c>
    </row>
    <row r="1711" spans="1:4">
      <c r="A1711" t="s">
        <v>669</v>
      </c>
      <c r="B1711" t="s">
        <v>672</v>
      </c>
      <c r="C1711">
        <v>33.1</v>
      </c>
      <c r="D1711" s="12">
        <v>180</v>
      </c>
    </row>
    <row r="1712" spans="1:4">
      <c r="A1712" t="s">
        <v>670</v>
      </c>
      <c r="B1712" t="s">
        <v>667</v>
      </c>
      <c r="C1712">
        <v>60.9</v>
      </c>
      <c r="D1712" s="12">
        <v>270</v>
      </c>
    </row>
    <row r="1713" spans="1:4">
      <c r="A1713" t="s">
        <v>670</v>
      </c>
      <c r="B1713" t="s">
        <v>673</v>
      </c>
      <c r="C1713">
        <v>37.6</v>
      </c>
      <c r="D1713" s="12">
        <v>50</v>
      </c>
    </row>
    <row r="1714" spans="1:4">
      <c r="A1714" t="s">
        <v>671</v>
      </c>
      <c r="B1714" t="s">
        <v>668</v>
      </c>
      <c r="C1714">
        <v>40.9</v>
      </c>
      <c r="D1714" s="12">
        <v>60</v>
      </c>
    </row>
    <row r="1715" spans="1:4">
      <c r="A1715" t="s">
        <v>671</v>
      </c>
      <c r="B1715" t="s">
        <v>674</v>
      </c>
      <c r="C1715">
        <v>59.4</v>
      </c>
      <c r="D1715" s="12">
        <v>50</v>
      </c>
    </row>
    <row r="1716" spans="1:4">
      <c r="A1716" t="s">
        <v>672</v>
      </c>
      <c r="B1716" t="s">
        <v>669</v>
      </c>
      <c r="C1716">
        <v>33.1</v>
      </c>
      <c r="D1716" s="12">
        <v>40</v>
      </c>
    </row>
    <row r="1717" spans="1:4">
      <c r="A1717" t="s">
        <v>672</v>
      </c>
      <c r="B1717" t="s">
        <v>675</v>
      </c>
      <c r="C1717">
        <v>69.900000000000006</v>
      </c>
      <c r="D1717" s="12">
        <v>10</v>
      </c>
    </row>
    <row r="1718" spans="1:4">
      <c r="A1718" t="s">
        <v>673</v>
      </c>
      <c r="B1718" t="s">
        <v>670</v>
      </c>
      <c r="C1718">
        <v>37.6</v>
      </c>
      <c r="D1718" s="12">
        <v>40</v>
      </c>
    </row>
    <row r="1719" spans="1:4">
      <c r="A1719" t="s">
        <v>673</v>
      </c>
      <c r="B1719" t="s">
        <v>676</v>
      </c>
      <c r="C1719">
        <v>48.2</v>
      </c>
      <c r="D1719" s="12">
        <v>190</v>
      </c>
    </row>
    <row r="1720" spans="1:4">
      <c r="A1720" t="s">
        <v>674</v>
      </c>
      <c r="B1720" t="s">
        <v>666</v>
      </c>
      <c r="C1720">
        <v>29.6</v>
      </c>
      <c r="D1720" s="12">
        <v>320</v>
      </c>
    </row>
    <row r="1721" spans="1:4">
      <c r="A1721" t="s">
        <v>674</v>
      </c>
      <c r="B1721" t="s">
        <v>671</v>
      </c>
      <c r="C1721">
        <v>59.4</v>
      </c>
      <c r="D1721" s="12">
        <v>420</v>
      </c>
    </row>
    <row r="1722" spans="1:4">
      <c r="A1722" t="s">
        <v>675</v>
      </c>
      <c r="B1722" t="s">
        <v>672</v>
      </c>
      <c r="C1722">
        <v>69.900000000000006</v>
      </c>
      <c r="D1722" s="12">
        <v>220</v>
      </c>
    </row>
    <row r="1723" spans="1:4">
      <c r="A1723" t="s">
        <v>675</v>
      </c>
      <c r="B1723" t="s">
        <v>677</v>
      </c>
      <c r="C1723">
        <v>45.4</v>
      </c>
      <c r="D1723" s="12">
        <v>190</v>
      </c>
    </row>
    <row r="1724" spans="1:4">
      <c r="A1724" t="s">
        <v>676</v>
      </c>
      <c r="B1724" t="s">
        <v>673</v>
      </c>
      <c r="C1724">
        <v>48.2</v>
      </c>
      <c r="D1724" s="12">
        <v>160</v>
      </c>
    </row>
    <row r="1725" spans="1:4">
      <c r="A1725" t="s">
        <v>676</v>
      </c>
      <c r="B1725" t="s">
        <v>678</v>
      </c>
      <c r="C1725">
        <v>56.2</v>
      </c>
      <c r="D1725" s="12">
        <v>120</v>
      </c>
    </row>
    <row r="1726" spans="1:4">
      <c r="A1726" t="s">
        <v>677</v>
      </c>
      <c r="B1726" t="s">
        <v>675</v>
      </c>
      <c r="C1726">
        <v>45.4</v>
      </c>
      <c r="D1726" s="12">
        <v>90</v>
      </c>
    </row>
    <row r="1727" spans="1:4">
      <c r="A1727" t="s">
        <v>677</v>
      </c>
      <c r="B1727" t="s">
        <v>679</v>
      </c>
      <c r="C1727">
        <v>34.799999999999997</v>
      </c>
      <c r="D1727" s="12">
        <v>10</v>
      </c>
    </row>
    <row r="1728" spans="1:4">
      <c r="A1728" t="s">
        <v>678</v>
      </c>
      <c r="B1728" t="s">
        <v>676</v>
      </c>
      <c r="C1728">
        <v>56.2</v>
      </c>
      <c r="D1728" s="12">
        <v>100</v>
      </c>
    </row>
    <row r="1729" spans="1:4">
      <c r="A1729" t="s">
        <v>678</v>
      </c>
      <c r="B1729" t="s">
        <v>680</v>
      </c>
      <c r="C1729">
        <v>24.7</v>
      </c>
      <c r="D1729" s="12">
        <v>140</v>
      </c>
    </row>
    <row r="1730" spans="1:4">
      <c r="A1730" t="s">
        <v>679</v>
      </c>
      <c r="B1730" t="s">
        <v>666</v>
      </c>
      <c r="C1730">
        <v>35.700000000000003</v>
      </c>
      <c r="D1730" s="12">
        <v>310</v>
      </c>
    </row>
    <row r="1731" spans="1:4">
      <c r="A1731" t="s">
        <v>679</v>
      </c>
      <c r="B1731" t="s">
        <v>677</v>
      </c>
      <c r="C1731">
        <v>34.799999999999997</v>
      </c>
      <c r="D1731" s="12">
        <v>450</v>
      </c>
    </row>
    <row r="1732" spans="1:4">
      <c r="A1732" t="s">
        <v>680</v>
      </c>
      <c r="B1732" t="s">
        <v>666</v>
      </c>
      <c r="C1732">
        <v>48.3</v>
      </c>
      <c r="D1732" s="12">
        <v>610</v>
      </c>
    </row>
    <row r="1733" spans="1:4">
      <c r="A1733" t="s">
        <v>680</v>
      </c>
      <c r="B1733" t="s">
        <v>678</v>
      </c>
      <c r="C1733">
        <v>24.7</v>
      </c>
      <c r="D1733" s="12">
        <v>150</v>
      </c>
    </row>
    <row r="1734" spans="1:4">
      <c r="A1734" t="s">
        <v>681</v>
      </c>
      <c r="B1734" t="s">
        <v>484</v>
      </c>
      <c r="C1734">
        <v>330.2</v>
      </c>
      <c r="D1734" s="12">
        <v>120</v>
      </c>
    </row>
    <row r="1735" spans="1:4">
      <c r="A1735" t="s">
        <v>681</v>
      </c>
      <c r="B1735" t="s">
        <v>682</v>
      </c>
      <c r="C1735">
        <v>1</v>
      </c>
      <c r="D1735" s="12">
        <v>90</v>
      </c>
    </row>
    <row r="1736" spans="1:4">
      <c r="A1736" t="s">
        <v>681</v>
      </c>
      <c r="B1736" t="s">
        <v>683</v>
      </c>
      <c r="C1736">
        <v>72.400000000000006</v>
      </c>
      <c r="D1736" s="12">
        <v>60</v>
      </c>
    </row>
    <row r="1737" spans="1:4">
      <c r="A1737" t="s">
        <v>681</v>
      </c>
      <c r="B1737" t="s">
        <v>684</v>
      </c>
      <c r="C1737">
        <v>12.6</v>
      </c>
      <c r="D1737" s="12">
        <v>30</v>
      </c>
    </row>
    <row r="1738" spans="1:4">
      <c r="A1738" t="s">
        <v>681</v>
      </c>
      <c r="B1738" t="s">
        <v>685</v>
      </c>
      <c r="C1738">
        <v>58.5</v>
      </c>
      <c r="D1738" s="12">
        <v>10</v>
      </c>
    </row>
    <row r="1739" spans="1:4">
      <c r="A1739" t="s">
        <v>681</v>
      </c>
      <c r="B1739" t="s">
        <v>704</v>
      </c>
      <c r="C1739">
        <v>126.7</v>
      </c>
      <c r="D1739" s="12">
        <v>60</v>
      </c>
    </row>
    <row r="1740" spans="1:4">
      <c r="A1740" t="s">
        <v>682</v>
      </c>
      <c r="B1740" t="s">
        <v>600</v>
      </c>
      <c r="C1740">
        <v>271.10000000000002</v>
      </c>
      <c r="D1740" s="12">
        <v>130</v>
      </c>
    </row>
    <row r="1741" spans="1:4">
      <c r="A1741" t="s">
        <v>682</v>
      </c>
      <c r="B1741" t="s">
        <v>666</v>
      </c>
      <c r="C1741">
        <v>202.1</v>
      </c>
      <c r="D1741" s="12">
        <v>160</v>
      </c>
    </row>
    <row r="1742" spans="1:4">
      <c r="A1742" t="s">
        <v>682</v>
      </c>
      <c r="B1742" t="s">
        <v>681</v>
      </c>
      <c r="C1742">
        <v>1</v>
      </c>
      <c r="D1742" s="12">
        <v>230</v>
      </c>
    </row>
    <row r="1743" spans="1:4">
      <c r="A1743" t="s">
        <v>682</v>
      </c>
      <c r="B1743" t="s">
        <v>690</v>
      </c>
      <c r="C1743">
        <v>29.6</v>
      </c>
      <c r="D1743" s="12">
        <v>30</v>
      </c>
    </row>
    <row r="1744" spans="1:4">
      <c r="A1744" t="s">
        <v>682</v>
      </c>
      <c r="B1744" t="s">
        <v>695</v>
      </c>
      <c r="C1744">
        <v>35.700000000000003</v>
      </c>
      <c r="D1744" s="12">
        <v>330</v>
      </c>
    </row>
    <row r="1745" spans="1:4">
      <c r="A1745" t="s">
        <v>682</v>
      </c>
      <c r="B1745" t="s">
        <v>696</v>
      </c>
      <c r="C1745">
        <v>48.3</v>
      </c>
      <c r="D1745" s="12">
        <v>50</v>
      </c>
    </row>
    <row r="1746" spans="1:4">
      <c r="A1746" t="s">
        <v>683</v>
      </c>
      <c r="B1746" t="s">
        <v>681</v>
      </c>
      <c r="C1746">
        <v>72.400000000000006</v>
      </c>
      <c r="D1746" s="12">
        <v>170</v>
      </c>
    </row>
    <row r="1747" spans="1:4">
      <c r="A1747" t="s">
        <v>683</v>
      </c>
      <c r="B1747" t="s">
        <v>686</v>
      </c>
      <c r="C1747">
        <v>60.9</v>
      </c>
      <c r="D1747" s="12">
        <v>140</v>
      </c>
    </row>
    <row r="1748" spans="1:4">
      <c r="A1748" t="s">
        <v>684</v>
      </c>
      <c r="B1748" t="s">
        <v>681</v>
      </c>
      <c r="C1748">
        <v>12.6</v>
      </c>
      <c r="D1748" s="12">
        <v>250</v>
      </c>
    </row>
    <row r="1749" spans="1:4">
      <c r="A1749" t="s">
        <v>684</v>
      </c>
      <c r="B1749" t="s">
        <v>687</v>
      </c>
      <c r="C1749">
        <v>40.9</v>
      </c>
      <c r="D1749" s="12">
        <v>40</v>
      </c>
    </row>
    <row r="1750" spans="1:4">
      <c r="A1750" t="s">
        <v>685</v>
      </c>
      <c r="B1750" t="s">
        <v>681</v>
      </c>
      <c r="C1750">
        <v>58.5</v>
      </c>
      <c r="D1750" s="12">
        <v>160</v>
      </c>
    </row>
    <row r="1751" spans="1:4">
      <c r="A1751" t="s">
        <v>685</v>
      </c>
      <c r="B1751" t="s">
        <v>688</v>
      </c>
      <c r="C1751">
        <v>33.1</v>
      </c>
      <c r="D1751" s="12">
        <v>350</v>
      </c>
    </row>
    <row r="1752" spans="1:4">
      <c r="A1752" t="s">
        <v>686</v>
      </c>
      <c r="B1752" t="s">
        <v>683</v>
      </c>
      <c r="C1752">
        <v>60.9</v>
      </c>
      <c r="D1752" s="12">
        <v>390</v>
      </c>
    </row>
    <row r="1753" spans="1:4">
      <c r="A1753" t="s">
        <v>686</v>
      </c>
      <c r="B1753" t="s">
        <v>689</v>
      </c>
      <c r="C1753">
        <v>37.6</v>
      </c>
      <c r="D1753" s="12">
        <v>280</v>
      </c>
    </row>
    <row r="1754" spans="1:4">
      <c r="A1754" t="s">
        <v>687</v>
      </c>
      <c r="B1754" t="s">
        <v>684</v>
      </c>
      <c r="C1754">
        <v>40.9</v>
      </c>
      <c r="D1754" s="12">
        <v>140</v>
      </c>
    </row>
    <row r="1755" spans="1:4">
      <c r="A1755" t="s">
        <v>687</v>
      </c>
      <c r="B1755" t="s">
        <v>690</v>
      </c>
      <c r="C1755">
        <v>59.4</v>
      </c>
      <c r="D1755" s="12">
        <v>10</v>
      </c>
    </row>
    <row r="1756" spans="1:4">
      <c r="A1756" t="s">
        <v>688</v>
      </c>
      <c r="B1756" t="s">
        <v>685</v>
      </c>
      <c r="C1756">
        <v>33.1</v>
      </c>
      <c r="D1756" s="12">
        <v>50</v>
      </c>
    </row>
    <row r="1757" spans="1:4">
      <c r="A1757" t="s">
        <v>688</v>
      </c>
      <c r="B1757" t="s">
        <v>691</v>
      </c>
      <c r="C1757">
        <v>69.900000000000006</v>
      </c>
      <c r="D1757" s="12">
        <v>90</v>
      </c>
    </row>
    <row r="1758" spans="1:4">
      <c r="A1758" t="s">
        <v>689</v>
      </c>
      <c r="B1758" t="s">
        <v>686</v>
      </c>
      <c r="C1758">
        <v>37.6</v>
      </c>
      <c r="D1758" s="12">
        <v>950</v>
      </c>
    </row>
    <row r="1759" spans="1:4">
      <c r="A1759" t="s">
        <v>689</v>
      </c>
      <c r="B1759" t="s">
        <v>692</v>
      </c>
      <c r="C1759">
        <v>48.2</v>
      </c>
      <c r="D1759" s="12">
        <v>670</v>
      </c>
    </row>
    <row r="1760" spans="1:4">
      <c r="A1760" t="s">
        <v>690</v>
      </c>
      <c r="B1760" t="s">
        <v>682</v>
      </c>
      <c r="C1760">
        <v>29.6</v>
      </c>
      <c r="D1760" s="12">
        <v>560</v>
      </c>
    </row>
    <row r="1761" spans="1:4">
      <c r="A1761" t="s">
        <v>690</v>
      </c>
      <c r="B1761" t="s">
        <v>687</v>
      </c>
      <c r="C1761">
        <v>59.4</v>
      </c>
      <c r="D1761" s="12">
        <v>320</v>
      </c>
    </row>
    <row r="1762" spans="1:4">
      <c r="A1762" t="s">
        <v>691</v>
      </c>
      <c r="B1762" t="s">
        <v>688</v>
      </c>
      <c r="C1762">
        <v>69.900000000000006</v>
      </c>
      <c r="D1762" s="12">
        <v>40</v>
      </c>
    </row>
    <row r="1763" spans="1:4">
      <c r="A1763" t="s">
        <v>691</v>
      </c>
      <c r="B1763" t="s">
        <v>693</v>
      </c>
      <c r="C1763">
        <v>45.4</v>
      </c>
      <c r="D1763" s="12">
        <v>60</v>
      </c>
    </row>
    <row r="1764" spans="1:4">
      <c r="A1764" t="s">
        <v>692</v>
      </c>
      <c r="B1764" t="s">
        <v>689</v>
      </c>
      <c r="C1764">
        <v>48.2</v>
      </c>
      <c r="D1764" s="12">
        <v>100</v>
      </c>
    </row>
    <row r="1765" spans="1:4">
      <c r="A1765" t="s">
        <v>692</v>
      </c>
      <c r="B1765" t="s">
        <v>694</v>
      </c>
      <c r="C1765">
        <v>56.2</v>
      </c>
      <c r="D1765" s="12">
        <v>130</v>
      </c>
    </row>
    <row r="1766" spans="1:4">
      <c r="A1766" t="s">
        <v>693</v>
      </c>
      <c r="B1766" t="s">
        <v>691</v>
      </c>
      <c r="C1766">
        <v>45.4</v>
      </c>
      <c r="D1766" s="12">
        <v>330</v>
      </c>
    </row>
    <row r="1767" spans="1:4">
      <c r="A1767" t="s">
        <v>693</v>
      </c>
      <c r="B1767" t="s">
        <v>695</v>
      </c>
      <c r="C1767">
        <v>34.799999999999997</v>
      </c>
      <c r="D1767" s="12">
        <v>260</v>
      </c>
    </row>
    <row r="1768" spans="1:4">
      <c r="A1768" t="s">
        <v>694</v>
      </c>
      <c r="B1768" t="s">
        <v>692</v>
      </c>
      <c r="C1768">
        <v>56.2</v>
      </c>
      <c r="D1768" s="12">
        <v>160</v>
      </c>
    </row>
    <row r="1769" spans="1:4">
      <c r="A1769" t="s">
        <v>694</v>
      </c>
      <c r="B1769" t="s">
        <v>696</v>
      </c>
      <c r="C1769">
        <v>24.7</v>
      </c>
      <c r="D1769" s="12">
        <v>20</v>
      </c>
    </row>
    <row r="1770" spans="1:4">
      <c r="A1770" t="s">
        <v>695</v>
      </c>
      <c r="B1770" t="s">
        <v>682</v>
      </c>
      <c r="C1770">
        <v>35.700000000000003</v>
      </c>
      <c r="D1770" s="12">
        <v>40</v>
      </c>
    </row>
    <row r="1771" spans="1:4">
      <c r="A1771" t="s">
        <v>695</v>
      </c>
      <c r="B1771" t="s">
        <v>693</v>
      </c>
      <c r="C1771">
        <v>34.799999999999997</v>
      </c>
      <c r="D1771" s="12">
        <v>60</v>
      </c>
    </row>
    <row r="1772" spans="1:4">
      <c r="A1772" t="s">
        <v>696</v>
      </c>
      <c r="B1772" t="s">
        <v>682</v>
      </c>
      <c r="C1772">
        <v>48.3</v>
      </c>
      <c r="D1772" s="12">
        <v>100</v>
      </c>
    </row>
    <row r="1773" spans="1:4">
      <c r="A1773" t="s">
        <v>696</v>
      </c>
      <c r="B1773" t="s">
        <v>694</v>
      </c>
      <c r="C1773">
        <v>24.7</v>
      </c>
      <c r="D1773" s="12">
        <v>300</v>
      </c>
    </row>
    <row r="1774" spans="1:4">
      <c r="A1774" t="s">
        <v>697</v>
      </c>
      <c r="B1774" t="s">
        <v>177</v>
      </c>
      <c r="C1774">
        <v>76</v>
      </c>
      <c r="D1774" s="12">
        <v>280</v>
      </c>
    </row>
    <row r="1775" spans="1:4">
      <c r="A1775" t="s">
        <v>697</v>
      </c>
      <c r="B1775" t="s">
        <v>440</v>
      </c>
      <c r="C1775">
        <v>88.8</v>
      </c>
      <c r="D1775" s="12">
        <v>210</v>
      </c>
    </row>
    <row r="1776" spans="1:4">
      <c r="A1776" t="s">
        <v>697</v>
      </c>
      <c r="B1776" t="s">
        <v>441</v>
      </c>
      <c r="C1776">
        <v>88.8</v>
      </c>
      <c r="D1776" s="12">
        <v>170</v>
      </c>
    </row>
    <row r="1777" spans="1:4">
      <c r="A1777" t="s">
        <v>697</v>
      </c>
      <c r="B1777" t="s">
        <v>457</v>
      </c>
      <c r="C1777">
        <v>76</v>
      </c>
      <c r="D1777" s="12">
        <v>10</v>
      </c>
    </row>
    <row r="1778" spans="1:4">
      <c r="A1778" t="s">
        <v>698</v>
      </c>
      <c r="B1778" t="s">
        <v>183</v>
      </c>
      <c r="C1778">
        <v>246.5</v>
      </c>
      <c r="D1778" s="12">
        <v>40</v>
      </c>
    </row>
    <row r="1779" spans="1:4">
      <c r="A1779" t="s">
        <v>698</v>
      </c>
      <c r="B1779" t="s">
        <v>194</v>
      </c>
      <c r="C1779">
        <v>88.8</v>
      </c>
      <c r="D1779" s="12">
        <v>60</v>
      </c>
    </row>
    <row r="1780" spans="1:4">
      <c r="A1780" t="s">
        <v>698</v>
      </c>
      <c r="B1780" t="s">
        <v>196</v>
      </c>
      <c r="C1780">
        <v>93.7</v>
      </c>
      <c r="D1780" s="12">
        <v>100</v>
      </c>
    </row>
    <row r="1781" spans="1:4">
      <c r="A1781" t="s">
        <v>698</v>
      </c>
      <c r="B1781" t="s">
        <v>233</v>
      </c>
      <c r="C1781">
        <v>187.3</v>
      </c>
      <c r="D1781" s="12">
        <v>130</v>
      </c>
    </row>
    <row r="1782" spans="1:4">
      <c r="A1782" t="s">
        <v>699</v>
      </c>
      <c r="B1782" t="s">
        <v>305</v>
      </c>
      <c r="C1782">
        <v>121.7</v>
      </c>
      <c r="D1782" s="12">
        <v>520</v>
      </c>
    </row>
    <row r="1783" spans="1:4">
      <c r="A1783" t="s">
        <v>699</v>
      </c>
      <c r="B1783" t="s">
        <v>331</v>
      </c>
      <c r="C1783">
        <v>35.5</v>
      </c>
      <c r="D1783" s="12">
        <v>430</v>
      </c>
    </row>
    <row r="1784" spans="1:4">
      <c r="A1784" t="s">
        <v>699</v>
      </c>
      <c r="B1784" t="s">
        <v>341</v>
      </c>
      <c r="C1784">
        <v>35.5</v>
      </c>
      <c r="D1784" s="12">
        <v>300</v>
      </c>
    </row>
    <row r="1785" spans="1:4">
      <c r="A1785" t="s">
        <v>699</v>
      </c>
      <c r="B1785" t="s">
        <v>358</v>
      </c>
      <c r="C1785">
        <v>103.5</v>
      </c>
      <c r="D1785" s="12">
        <v>160</v>
      </c>
    </row>
    <row r="1786" spans="1:4">
      <c r="A1786" t="s">
        <v>700</v>
      </c>
      <c r="B1786" t="s">
        <v>358</v>
      </c>
      <c r="C1786">
        <v>40.5</v>
      </c>
      <c r="D1786" s="12">
        <v>120</v>
      </c>
    </row>
    <row r="1787" spans="1:4">
      <c r="A1787" t="s">
        <v>700</v>
      </c>
      <c r="B1787" t="s">
        <v>360</v>
      </c>
      <c r="C1787">
        <v>45.6</v>
      </c>
      <c r="D1787" s="12">
        <v>30</v>
      </c>
    </row>
    <row r="1788" spans="1:4">
      <c r="A1788" t="s">
        <v>700</v>
      </c>
      <c r="B1788" t="s">
        <v>363</v>
      </c>
      <c r="C1788">
        <v>45.6</v>
      </c>
      <c r="D1788" s="12">
        <v>60</v>
      </c>
    </row>
    <row r="1789" spans="1:4">
      <c r="A1789" t="s">
        <v>701</v>
      </c>
      <c r="B1789" t="s">
        <v>363</v>
      </c>
      <c r="C1789">
        <v>64.099999999999994</v>
      </c>
      <c r="D1789" s="12">
        <v>90</v>
      </c>
    </row>
    <row r="1790" spans="1:4">
      <c r="A1790" t="s">
        <v>701</v>
      </c>
      <c r="B1790" t="s">
        <v>421</v>
      </c>
      <c r="C1790">
        <v>50.7</v>
      </c>
      <c r="D1790" s="12">
        <v>160</v>
      </c>
    </row>
    <row r="1791" spans="1:4">
      <c r="A1791" t="s">
        <v>701</v>
      </c>
      <c r="B1791" t="s">
        <v>430</v>
      </c>
      <c r="C1791">
        <v>305.60000000000002</v>
      </c>
      <c r="D1791" s="12">
        <v>200</v>
      </c>
    </row>
    <row r="1792" spans="1:4">
      <c r="A1792" t="s">
        <v>701</v>
      </c>
      <c r="B1792" t="s">
        <v>528</v>
      </c>
      <c r="C1792">
        <v>192.3</v>
      </c>
      <c r="D1792" s="12">
        <v>250</v>
      </c>
    </row>
    <row r="1793" spans="1:4">
      <c r="A1793" t="s">
        <v>702</v>
      </c>
      <c r="B1793" t="s">
        <v>624</v>
      </c>
      <c r="C1793">
        <v>147.9</v>
      </c>
      <c r="D1793" s="12">
        <v>270</v>
      </c>
    </row>
    <row r="1794" spans="1:4">
      <c r="A1794" t="s">
        <v>702</v>
      </c>
      <c r="B1794" t="s">
        <v>641</v>
      </c>
      <c r="C1794">
        <v>138</v>
      </c>
      <c r="D1794" s="12">
        <v>200</v>
      </c>
    </row>
    <row r="1795" spans="1:4">
      <c r="A1795" t="s">
        <v>703</v>
      </c>
      <c r="B1795" t="s">
        <v>548</v>
      </c>
      <c r="C1795">
        <v>202.1</v>
      </c>
      <c r="D1795" s="12">
        <v>170</v>
      </c>
    </row>
    <row r="1796" spans="1:4">
      <c r="A1796" t="s">
        <v>703</v>
      </c>
      <c r="B1796" t="s">
        <v>574</v>
      </c>
      <c r="C1796">
        <v>138</v>
      </c>
      <c r="D1796" s="12">
        <v>100</v>
      </c>
    </row>
    <row r="1797" spans="1:4">
      <c r="A1797" t="s">
        <v>703</v>
      </c>
      <c r="B1797" t="s">
        <v>640</v>
      </c>
      <c r="C1797">
        <v>64.099999999999994</v>
      </c>
      <c r="D1797" s="12">
        <v>50</v>
      </c>
    </row>
    <row r="1798" spans="1:4">
      <c r="A1798" t="s">
        <v>703</v>
      </c>
      <c r="B1798" t="s">
        <v>665</v>
      </c>
      <c r="C1798">
        <v>103.5</v>
      </c>
      <c r="D1798" s="12">
        <v>10</v>
      </c>
    </row>
    <row r="1799" spans="1:4">
      <c r="A1799" t="s">
        <v>704</v>
      </c>
      <c r="B1799" t="s">
        <v>641</v>
      </c>
      <c r="C1799">
        <v>108.5</v>
      </c>
      <c r="D1799" s="12">
        <v>20</v>
      </c>
    </row>
    <row r="1800" spans="1:4">
      <c r="A1800" t="s">
        <v>704</v>
      </c>
      <c r="B1800" t="s">
        <v>665</v>
      </c>
      <c r="C1800">
        <v>88.8</v>
      </c>
      <c r="D1800" s="12">
        <v>60</v>
      </c>
    </row>
    <row r="1801" spans="1:4">
      <c r="A1801" t="s">
        <v>704</v>
      </c>
      <c r="B1801" t="s">
        <v>681</v>
      </c>
      <c r="C1801">
        <v>126.7</v>
      </c>
      <c r="D1801" s="12">
        <v>120</v>
      </c>
    </row>
    <row r="1802" spans="1:4">
      <c r="D1802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0E95D-36D8-F94C-8819-AC12C7F47D5E}">
  <dimension ref="A1:E33"/>
  <sheetViews>
    <sheetView workbookViewId="0">
      <selection sqref="A1:E1048576"/>
    </sheetView>
  </sheetViews>
  <sheetFormatPr defaultColWidth="10.90625" defaultRowHeight="14.5"/>
  <cols>
    <col min="2" max="2" width="28.1796875" customWidth="1"/>
    <col min="3" max="3" width="11.453125"/>
    <col min="4" max="4" width="23.453125" customWidth="1"/>
  </cols>
  <sheetData>
    <row r="1" spans="1:5" ht="16">
      <c r="A1" s="1"/>
      <c r="B1" s="2" t="s">
        <v>716</v>
      </c>
      <c r="C1" s="3"/>
      <c r="D1" s="4" t="s">
        <v>717</v>
      </c>
      <c r="E1" s="3"/>
    </row>
    <row r="2" spans="1:5" ht="16">
      <c r="A2" s="1" t="s">
        <v>718</v>
      </c>
      <c r="B2" s="2">
        <f>14*3.9 / 320</f>
        <v>0.170625</v>
      </c>
      <c r="C2" s="3" t="s">
        <v>719</v>
      </c>
      <c r="D2" s="4">
        <f>6*2.6 / 320</f>
        <v>4.8750000000000002E-2</v>
      </c>
      <c r="E2" s="3" t="s">
        <v>719</v>
      </c>
    </row>
    <row r="3" spans="1:5" ht="16">
      <c r="A3" s="1" t="s">
        <v>720</v>
      </c>
      <c r="B3" s="5">
        <f>3*3.1  / 320</f>
        <v>2.9062500000000002E-2</v>
      </c>
      <c r="C3" s="3" t="s">
        <v>719</v>
      </c>
      <c r="D3" s="4">
        <f>1*3.1  / 320</f>
        <v>9.6874999999999999E-3</v>
      </c>
      <c r="E3" s="3" t="s">
        <v>719</v>
      </c>
    </row>
    <row r="4" spans="1:5" ht="16">
      <c r="A4" s="1" t="s">
        <v>721</v>
      </c>
      <c r="B4" s="2">
        <f>(2*0.016 + 168 * 1 + 17*5 + 16*168)/ 320</f>
        <v>9.1907250000000005</v>
      </c>
      <c r="C4" s="3" t="s">
        <v>719</v>
      </c>
      <c r="D4" s="4">
        <f>(2*0.016 + 36 * 1 + 4*5 + 4*36)/ 320</f>
        <v>0.62509999999999999</v>
      </c>
      <c r="E4" s="3" t="s">
        <v>719</v>
      </c>
    </row>
    <row r="5" spans="1:5" ht="16">
      <c r="A5" s="1" t="s">
        <v>722</v>
      </c>
      <c r="B5" s="2">
        <v>1</v>
      </c>
      <c r="C5" s="3" t="s">
        <v>719</v>
      </c>
      <c r="D5" s="4">
        <f>2*0.016 / 320</f>
        <v>1E-4</v>
      </c>
      <c r="E5" s="3" t="s">
        <v>719</v>
      </c>
    </row>
    <row r="6" spans="1:5" ht="16">
      <c r="A6" s="1" t="s">
        <v>723</v>
      </c>
      <c r="B6" s="2">
        <f>2*0.016 / 320</f>
        <v>1E-4</v>
      </c>
      <c r="C6" s="3" t="s">
        <v>719</v>
      </c>
      <c r="D6" s="4">
        <f>36*1  / 320</f>
        <v>0.1125</v>
      </c>
      <c r="E6" s="3" t="s">
        <v>719</v>
      </c>
    </row>
    <row r="7" spans="1:5" ht="16">
      <c r="A7" s="1" t="s">
        <v>724</v>
      </c>
      <c r="B7" s="2">
        <v>625</v>
      </c>
      <c r="C7" s="3" t="s">
        <v>719</v>
      </c>
      <c r="D7" s="4">
        <f>4*5 / 320</f>
        <v>6.25E-2</v>
      </c>
      <c r="E7" s="3" t="s">
        <v>719</v>
      </c>
    </row>
    <row r="8" spans="1:5" ht="16">
      <c r="A8" s="1" t="s">
        <v>725</v>
      </c>
      <c r="B8" s="2">
        <f>168*1  / 320</f>
        <v>0.52500000000000002</v>
      </c>
      <c r="C8" s="3" t="s">
        <v>719</v>
      </c>
      <c r="D8" s="4">
        <f>4*36 / 320</f>
        <v>0.45</v>
      </c>
      <c r="E8" s="3" t="s">
        <v>719</v>
      </c>
    </row>
    <row r="9" spans="1:5" ht="16">
      <c r="A9" s="1" t="s">
        <v>726</v>
      </c>
      <c r="B9" s="2">
        <f>17*5 / 320</f>
        <v>0.265625</v>
      </c>
      <c r="C9" s="3" t="s">
        <v>719</v>
      </c>
      <c r="D9" s="4">
        <f>8*3.9 / 1280</f>
        <v>2.4375000000000001E-2</v>
      </c>
      <c r="E9" s="3" t="s">
        <v>719</v>
      </c>
    </row>
    <row r="10" spans="1:5" ht="16">
      <c r="A10" s="1" t="s">
        <v>727</v>
      </c>
      <c r="B10" s="2">
        <f>5*3.1 / 1280</f>
        <v>1.2109375E-2</v>
      </c>
      <c r="C10" s="3" t="s">
        <v>719</v>
      </c>
      <c r="D10" s="4">
        <f>2*3.1 / 1280</f>
        <v>4.84375E-3</v>
      </c>
      <c r="E10" s="3" t="s">
        <v>719</v>
      </c>
    </row>
    <row r="11" spans="1:5" ht="16">
      <c r="A11" s="1" t="s">
        <v>728</v>
      </c>
      <c r="B11" s="2">
        <f>(2*0.016 + 636*1 + 64*5 + 32*636) / 1280</f>
        <v>16.646899999999999</v>
      </c>
      <c r="C11" s="3" t="s">
        <v>719</v>
      </c>
      <c r="D11" s="4">
        <f>(2*0.016 + 96*1 + 10*5 + 4*96) / 1280</f>
        <v>0.41408749999999994</v>
      </c>
      <c r="E11" s="3" t="s">
        <v>719</v>
      </c>
    </row>
    <row r="12" spans="1:5" ht="16">
      <c r="A12" s="1" t="s">
        <v>729</v>
      </c>
      <c r="B12" s="2">
        <f>2*0.016 / 1280</f>
        <v>2.5000000000000001E-5</v>
      </c>
      <c r="C12" s="3" t="s">
        <v>719</v>
      </c>
      <c r="D12" s="4">
        <f>2*0.016 / 1280</f>
        <v>2.5000000000000001E-5</v>
      </c>
      <c r="E12" s="3" t="s">
        <v>719</v>
      </c>
    </row>
    <row r="13" spans="1:5" ht="16">
      <c r="A13" s="1" t="s">
        <v>730</v>
      </c>
      <c r="B13" s="2">
        <f>636*1  / 1280</f>
        <v>0.49687500000000001</v>
      </c>
      <c r="C13" s="3" t="s">
        <v>719</v>
      </c>
      <c r="D13" s="4">
        <f>96*1  / 1280</f>
        <v>7.4999999999999997E-2</v>
      </c>
      <c r="E13" s="3" t="s">
        <v>719</v>
      </c>
    </row>
    <row r="14" spans="1:5" ht="16">
      <c r="A14" s="1" t="s">
        <v>731</v>
      </c>
      <c r="B14" s="2">
        <f>64*5 / 1280</f>
        <v>0.25</v>
      </c>
      <c r="C14" s="3" t="s">
        <v>719</v>
      </c>
      <c r="D14" s="4">
        <f>10*5 / 1280</f>
        <v>3.90625E-2</v>
      </c>
      <c r="E14" s="3" t="s">
        <v>719</v>
      </c>
    </row>
    <row r="15" spans="1:5" ht="16">
      <c r="A15" s="1" t="s">
        <v>732</v>
      </c>
      <c r="B15" s="2">
        <f>32*636 / 1280</f>
        <v>15.9</v>
      </c>
      <c r="C15" s="3" t="s">
        <v>719</v>
      </c>
      <c r="D15" s="4">
        <f>4*96 / 1280</f>
        <v>0.3</v>
      </c>
      <c r="E15" s="3" t="s">
        <v>719</v>
      </c>
    </row>
    <row r="16" spans="1:5" ht="16">
      <c r="A16" s="1" t="s">
        <v>733</v>
      </c>
      <c r="B16" s="2">
        <f>14*1100 / 320</f>
        <v>48.125</v>
      </c>
      <c r="C16" s="3" t="s">
        <v>719</v>
      </c>
      <c r="D16" s="4">
        <f>6*750 / 320</f>
        <v>14.0625</v>
      </c>
      <c r="E16" s="3" t="s">
        <v>719</v>
      </c>
    </row>
    <row r="17" spans="1:5" ht="16">
      <c r="A17" s="1" t="s">
        <v>734</v>
      </c>
      <c r="B17" s="6">
        <f>1*140 / 320</f>
        <v>0.4375</v>
      </c>
      <c r="C17" s="3" t="s">
        <v>719</v>
      </c>
      <c r="D17" s="4">
        <f>1*140 / 320</f>
        <v>0.4375</v>
      </c>
      <c r="E17" s="3" t="s">
        <v>719</v>
      </c>
    </row>
    <row r="18" spans="1:5" ht="16">
      <c r="A18" s="1" t="s">
        <v>735</v>
      </c>
      <c r="B18" s="6">
        <f>(2*1.5 + 168*58 + 17*95 + 300*168) / 320</f>
        <v>193.00624999999999</v>
      </c>
      <c r="C18" s="3" t="s">
        <v>719</v>
      </c>
      <c r="D18" s="4">
        <f>(2*1.5 + 36*58 + 4*95 + 300*36) / 320</f>
        <v>41.471874999999997</v>
      </c>
      <c r="E18" s="3" t="s">
        <v>719</v>
      </c>
    </row>
    <row r="19" spans="1:5" ht="16">
      <c r="A19" s="1" t="s">
        <v>736</v>
      </c>
      <c r="B19" s="6">
        <f>2*1.5 / 320</f>
        <v>9.3749999999999997E-3</v>
      </c>
      <c r="C19" s="3" t="s">
        <v>719</v>
      </c>
      <c r="D19" s="4">
        <f>2*1.5 / 320</f>
        <v>9.3749999999999997E-3</v>
      </c>
      <c r="E19" s="3" t="s">
        <v>719</v>
      </c>
    </row>
    <row r="20" spans="1:5" ht="16">
      <c r="A20" s="1" t="s">
        <v>737</v>
      </c>
      <c r="B20" s="6">
        <f>168*58  / 320</f>
        <v>30.45</v>
      </c>
      <c r="C20" s="3" t="s">
        <v>719</v>
      </c>
      <c r="D20" s="4">
        <f>36*58  / 320</f>
        <v>6.5250000000000004</v>
      </c>
      <c r="E20" s="3" t="s">
        <v>719</v>
      </c>
    </row>
    <row r="21" spans="1:5" ht="16">
      <c r="A21" s="1" t="s">
        <v>738</v>
      </c>
      <c r="B21" s="6">
        <f>17*95 / 320</f>
        <v>5.046875</v>
      </c>
      <c r="C21" s="3" t="s">
        <v>719</v>
      </c>
      <c r="D21" s="4">
        <f>4*95 / 320</f>
        <v>1.1875</v>
      </c>
      <c r="E21" s="3" t="s">
        <v>719</v>
      </c>
    </row>
    <row r="22" spans="1:5" ht="16">
      <c r="A22" s="1" t="s">
        <v>739</v>
      </c>
      <c r="B22" s="6">
        <f>300*168 / 320</f>
        <v>157.5</v>
      </c>
      <c r="C22" s="3" t="s">
        <v>719</v>
      </c>
      <c r="D22" s="4">
        <f>300*36 / 320</f>
        <v>33.75</v>
      </c>
      <c r="E22" s="3" t="s">
        <v>719</v>
      </c>
    </row>
    <row r="23" spans="1:5" ht="16">
      <c r="A23" s="1" t="s">
        <v>740</v>
      </c>
      <c r="B23" s="6">
        <f>53*1100 / 1280</f>
        <v>45.546875</v>
      </c>
      <c r="C23" s="3" t="s">
        <v>719</v>
      </c>
      <c r="D23" s="4">
        <f>8*1100 / 1280</f>
        <v>6.875</v>
      </c>
      <c r="E23" s="3" t="s">
        <v>719</v>
      </c>
    </row>
    <row r="24" spans="1:5" ht="16">
      <c r="A24" s="1" t="s">
        <v>741</v>
      </c>
      <c r="B24" s="6">
        <f>5*200 / 1280</f>
        <v>0.78125</v>
      </c>
      <c r="C24" s="3" t="s">
        <v>719</v>
      </c>
      <c r="D24" s="4">
        <f>2*140 / 1280</f>
        <v>0.21875</v>
      </c>
      <c r="E24" s="3" t="s">
        <v>719</v>
      </c>
    </row>
    <row r="25" spans="1:5" ht="16">
      <c r="A25" s="1" t="s">
        <v>742</v>
      </c>
      <c r="B25" s="6">
        <f>(2*1.5 + 636*58 + 64*95 + 1100*636) / 1280</f>
        <v>580.13359375000005</v>
      </c>
      <c r="C25" s="3" t="s">
        <v>719</v>
      </c>
      <c r="D25" s="4">
        <f>(2*1.5 + 96*58 + 10*95 + 300*96) / 1280</f>
        <v>27.594531249999999</v>
      </c>
      <c r="E25" s="3" t="s">
        <v>719</v>
      </c>
    </row>
    <row r="26" spans="1:5" ht="16">
      <c r="A26" s="1" t="s">
        <v>743</v>
      </c>
      <c r="B26" s="6">
        <f>2*1.5 / 1280</f>
        <v>2.3437499999999999E-3</v>
      </c>
      <c r="C26" s="3" t="s">
        <v>719</v>
      </c>
      <c r="D26" s="4">
        <f>2*1.5 / 1280</f>
        <v>2.3437499999999999E-3</v>
      </c>
      <c r="E26" s="3" t="s">
        <v>719</v>
      </c>
    </row>
    <row r="27" spans="1:5" ht="15.5">
      <c r="A27" s="1" t="s">
        <v>744</v>
      </c>
      <c r="B27" s="6">
        <f>636*58  / 1280</f>
        <v>28.818750000000001</v>
      </c>
      <c r="C27" s="3" t="s">
        <v>719</v>
      </c>
      <c r="D27" s="7">
        <f>96*58  / 1280</f>
        <v>4.3499999999999996</v>
      </c>
      <c r="E27" s="3" t="s">
        <v>719</v>
      </c>
    </row>
    <row r="28" spans="1:5" ht="15.5">
      <c r="A28" s="1" t="s">
        <v>745</v>
      </c>
      <c r="B28" s="6">
        <f>64*95 / 1280</f>
        <v>4.75</v>
      </c>
      <c r="C28" s="3" t="s">
        <v>719</v>
      </c>
      <c r="D28" s="7">
        <f>10*95 / 1280</f>
        <v>0.7421875</v>
      </c>
      <c r="E28" s="3" t="s">
        <v>719</v>
      </c>
    </row>
    <row r="29" spans="1:5" ht="15.5">
      <c r="A29" s="1" t="s">
        <v>746</v>
      </c>
      <c r="B29" s="6">
        <f>1100*96 / 1280</f>
        <v>82.5</v>
      </c>
      <c r="C29" s="3" t="s">
        <v>719</v>
      </c>
      <c r="D29" s="7">
        <f>300*96 / 1280</f>
        <v>22.5</v>
      </c>
      <c r="E29" s="3" t="s">
        <v>719</v>
      </c>
    </row>
    <row r="30" spans="1:5" ht="15.5">
      <c r="A30" s="1" t="s">
        <v>747</v>
      </c>
      <c r="B30" s="6">
        <f>1344*14/320</f>
        <v>58.8</v>
      </c>
      <c r="C30" s="3" t="s">
        <v>748</v>
      </c>
      <c r="D30" s="7">
        <f>288*6/320</f>
        <v>5.4</v>
      </c>
      <c r="E30" s="3" t="s">
        <v>748</v>
      </c>
    </row>
    <row r="31" spans="1:5" ht="15.5">
      <c r="A31" s="1" t="s">
        <v>749</v>
      </c>
      <c r="B31" s="6">
        <f>5088*53/1280</f>
        <v>210.67500000000001</v>
      </c>
      <c r="C31" s="3" t="s">
        <v>748</v>
      </c>
      <c r="D31" s="7">
        <f>768*8/1280</f>
        <v>4.8</v>
      </c>
      <c r="E31" s="3" t="s">
        <v>748</v>
      </c>
    </row>
    <row r="32" spans="1:5" ht="15.5">
      <c r="A32" s="1" t="s">
        <v>750</v>
      </c>
      <c r="B32" s="6">
        <f>120*3/320</f>
        <v>1.125</v>
      </c>
      <c r="C32" s="3" t="s">
        <v>751</v>
      </c>
      <c r="D32" s="7">
        <f>40*1/320</f>
        <v>0.125</v>
      </c>
      <c r="E32" s="3" t="s">
        <v>751</v>
      </c>
    </row>
    <row r="33" spans="1:5" ht="15.5">
      <c r="A33" s="1" t="s">
        <v>752</v>
      </c>
      <c r="B33" s="6">
        <f>600*5/1280</f>
        <v>2.34375</v>
      </c>
      <c r="C33" s="3" t="s">
        <v>751</v>
      </c>
      <c r="D33" s="7">
        <f>120*2/1280</f>
        <v>0.1875</v>
      </c>
      <c r="E33" s="3" t="s">
        <v>751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E83E6-EC55-124D-8909-8C3A7F43F28A}">
  <dimension ref="A1:C21"/>
  <sheetViews>
    <sheetView workbookViewId="0">
      <selection activeCell="E6" sqref="E6"/>
    </sheetView>
  </sheetViews>
  <sheetFormatPr defaultColWidth="10.90625" defaultRowHeight="14.5"/>
  <cols>
    <col min="1" max="1" width="40.1796875" customWidth="1"/>
    <col min="2" max="2" width="20.453125" customWidth="1"/>
    <col min="3" max="3" width="12.453125" customWidth="1"/>
  </cols>
  <sheetData>
    <row r="1" spans="1:3" ht="15.5">
      <c r="A1" s="8" t="s">
        <v>753</v>
      </c>
      <c r="B1" s="8" t="s">
        <v>754</v>
      </c>
      <c r="C1" s="8" t="s">
        <v>755</v>
      </c>
    </row>
    <row r="2" spans="1:3" ht="15.5">
      <c r="A2" s="3" t="s">
        <v>756</v>
      </c>
      <c r="B2" s="9">
        <v>1</v>
      </c>
      <c r="C2" s="3" t="s">
        <v>719</v>
      </c>
    </row>
    <row r="3" spans="1:3" ht="15.5">
      <c r="A3" s="3" t="s">
        <v>757</v>
      </c>
      <c r="B3" s="3">
        <v>7</v>
      </c>
      <c r="C3" s="3" t="s">
        <v>719</v>
      </c>
    </row>
    <row r="4" spans="1:3" ht="15.5">
      <c r="A4" s="3" t="s">
        <v>758</v>
      </c>
      <c r="B4" s="3">
        <v>25</v>
      </c>
      <c r="C4" s="3" t="s">
        <v>719</v>
      </c>
    </row>
    <row r="5" spans="1:3" ht="15.5">
      <c r="A5" s="3" t="s">
        <v>759</v>
      </c>
      <c r="B5" s="3">
        <v>1.4</v>
      </c>
      <c r="C5" s="3" t="s">
        <v>719</v>
      </c>
    </row>
    <row r="6" spans="1:3" ht="15.5">
      <c r="A6" s="3" t="s">
        <v>760</v>
      </c>
      <c r="B6" s="3">
        <v>4</v>
      </c>
      <c r="C6" s="3" t="s">
        <v>719</v>
      </c>
    </row>
    <row r="7" spans="1:3" ht="15.5">
      <c r="A7" s="3" t="s">
        <v>761</v>
      </c>
      <c r="B7" s="3">
        <v>5</v>
      </c>
      <c r="C7" s="3" t="s">
        <v>719</v>
      </c>
    </row>
    <row r="8" spans="1:3" ht="15.5">
      <c r="A8" s="3" t="s">
        <v>762</v>
      </c>
      <c r="B8" s="3">
        <v>14</v>
      </c>
      <c r="C8" s="3" t="s">
        <v>719</v>
      </c>
    </row>
    <row r="9" spans="1:3" ht="15.5">
      <c r="A9" s="3" t="s">
        <v>763</v>
      </c>
      <c r="B9" s="3">
        <v>7</v>
      </c>
      <c r="C9" s="3" t="s">
        <v>719</v>
      </c>
    </row>
    <row r="10" spans="1:3" ht="15.5">
      <c r="A10" s="3" t="s">
        <v>764</v>
      </c>
      <c r="B10" s="3">
        <v>1.5</v>
      </c>
      <c r="C10" s="3" t="s">
        <v>719</v>
      </c>
    </row>
    <row r="11" spans="1:3" ht="15.5">
      <c r="A11" s="3" t="s">
        <v>765</v>
      </c>
      <c r="B11" s="3">
        <v>0.2</v>
      </c>
      <c r="C11" s="3" t="s">
        <v>719</v>
      </c>
    </row>
    <row r="12" spans="1:3" ht="15.5">
      <c r="A12" s="3"/>
      <c r="B12" s="10" t="s">
        <v>766</v>
      </c>
      <c r="C12" s="3"/>
    </row>
    <row r="13" spans="1:3" ht="15.5">
      <c r="A13" s="3" t="s">
        <v>715</v>
      </c>
      <c r="B13" s="3">
        <v>60</v>
      </c>
      <c r="C13" s="3" t="s">
        <v>767</v>
      </c>
    </row>
    <row r="14" spans="1:3" ht="15.5">
      <c r="A14" s="3" t="s">
        <v>719</v>
      </c>
      <c r="B14" s="10">
        <v>10000</v>
      </c>
      <c r="C14" s="11" t="s">
        <v>768</v>
      </c>
    </row>
    <row r="15" spans="1:3">
      <c r="A15" s="12"/>
      <c r="B15" s="13"/>
      <c r="C15" s="12"/>
    </row>
    <row r="16" spans="1:3" ht="15.5">
      <c r="A16" s="3"/>
      <c r="B16" s="14"/>
      <c r="C16" s="3"/>
    </row>
    <row r="17" spans="1:3" ht="15.5">
      <c r="A17" s="3"/>
      <c r="B17" s="3"/>
      <c r="C17" s="3"/>
    </row>
    <row r="18" spans="1:3" ht="15.5">
      <c r="A18" s="3"/>
      <c r="B18" s="3"/>
      <c r="C18" s="3"/>
    </row>
    <row r="19" spans="1:3" ht="15.5">
      <c r="A19" s="3"/>
      <c r="B19" s="3"/>
      <c r="C19" s="3"/>
    </row>
    <row r="20" spans="1:3" ht="15.5">
      <c r="A20" s="3"/>
      <c r="B20" s="3"/>
      <c r="C20" s="3"/>
    </row>
    <row r="21" spans="1:3" ht="15.5">
      <c r="A21" s="3"/>
      <c r="B21" s="3"/>
      <c r="C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Nodes</vt:lpstr>
      <vt:lpstr>Links</vt:lpstr>
      <vt:lpstr>EquipmentCost</vt:lpstr>
      <vt:lpstr>EquipmentCost_v2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Nataliia Koneva</cp:lastModifiedBy>
  <dcterms:created xsi:type="dcterms:W3CDTF">2024-01-29T21:50:24Z</dcterms:created>
  <dcterms:modified xsi:type="dcterms:W3CDTF">2024-03-21T17:53:39Z</dcterms:modified>
</cp:coreProperties>
</file>