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1339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E27" i="1"/>
  <c r="D28" i="1"/>
  <c r="D27" i="1"/>
  <c r="E24" i="1"/>
  <c r="D26" i="1"/>
  <c r="E26" i="1"/>
  <c r="E16" i="1"/>
  <c r="C22" i="1"/>
  <c r="C19" i="1"/>
  <c r="C20" i="1" s="1"/>
  <c r="C23" i="1" s="1"/>
  <c r="E23" i="1" s="1"/>
  <c r="C16" i="1"/>
  <c r="C15" i="1"/>
  <c r="C14" i="1"/>
  <c r="D9" i="1"/>
  <c r="D7" i="1"/>
  <c r="E5" i="1"/>
  <c r="F21" i="1" l="1"/>
  <c r="F24" i="1"/>
  <c r="C5" i="1"/>
  <c r="D5" i="1" l="1"/>
</calcChain>
</file>

<file path=xl/sharedStrings.xml><?xml version="1.0" encoding="utf-8"?>
<sst xmlns="http://schemas.openxmlformats.org/spreadsheetml/2006/main" count="18" uniqueCount="17">
  <si>
    <t>val</t>
  </si>
  <si>
    <t>trund1</t>
  </si>
  <si>
    <t>Uin</t>
  </si>
  <si>
    <t>Uopor</t>
  </si>
  <si>
    <t>U_D1</t>
  </si>
  <si>
    <t>U_R10</t>
  </si>
  <si>
    <t>U_Q3_C</t>
  </si>
  <si>
    <t>R12</t>
  </si>
  <si>
    <t>K</t>
  </si>
  <si>
    <t>R21</t>
  </si>
  <si>
    <t>Rbat</t>
  </si>
  <si>
    <t>Rbat_RAW</t>
  </si>
  <si>
    <t>----&gt;</t>
  </si>
  <si>
    <t>Rkoef</t>
  </si>
  <si>
    <t>V</t>
  </si>
  <si>
    <t>UoprKoef</t>
  </si>
  <si>
    <t>Падение напряжение на диоде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</si>
</sst>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28"/>
  <sheetViews>
    <sheetView tabSelected="1" topLeftCell="A4" workbookViewId="0">
      <selection activeCell="E15" sqref="E15"/>
    </sheetView>
  </sheetViews>
  <sheetFormatPr defaultRowHeight="15"/>
  <cols>
    <col min="5" max="5" width="26.140625" customWidth="1"/>
  </cols>
  <sheetData>
    <row r="2" spans="2:5">
      <c r="D2">
        <v>2</v>
      </c>
      <c r="E2">
        <v>3</v>
      </c>
    </row>
    <row r="3" spans="2:5">
      <c r="B3" t="s">
        <v>0</v>
      </c>
      <c r="C3">
        <v>4.2366000000000001</v>
      </c>
    </row>
    <row r="5" spans="2:5">
      <c r="C5">
        <f>TRUNC(C3,0)</f>
        <v>4</v>
      </c>
      <c r="D5">
        <f>TRUNC((C3-C5)*10,0)</f>
        <v>2</v>
      </c>
      <c r="E5">
        <f>INT(((C3-C5)-D5/10)*100)</f>
        <v>3</v>
      </c>
    </row>
    <row r="7" spans="2:5">
      <c r="C7" t="s">
        <v>1</v>
      </c>
      <c r="D7">
        <f>(C3-C5)*10</f>
        <v>2.3660000000000014</v>
      </c>
    </row>
    <row r="9" spans="2:5">
      <c r="D9">
        <f>(D7-D5)*10</f>
        <v>3.6600000000000144</v>
      </c>
    </row>
    <row r="13" spans="2:5">
      <c r="B13" t="s">
        <v>2</v>
      </c>
      <c r="C13">
        <v>7.4</v>
      </c>
    </row>
    <row r="14" spans="2:5">
      <c r="B14" t="s">
        <v>4</v>
      </c>
      <c r="C14" s="2">
        <f>C13-0.55</f>
        <v>6.8500000000000005</v>
      </c>
    </row>
    <row r="15" spans="2:5">
      <c r="B15" t="s">
        <v>5</v>
      </c>
      <c r="C15" s="2">
        <f>C14-0.75</f>
        <v>6.1000000000000005</v>
      </c>
      <c r="E15" t="s">
        <v>16</v>
      </c>
    </row>
    <row r="16" spans="2:5">
      <c r="B16" t="s">
        <v>6</v>
      </c>
      <c r="C16" s="2">
        <f>C14-0.13</f>
        <v>6.7200000000000006</v>
      </c>
      <c r="E16">
        <f>C13-C16</f>
        <v>0.67999999999999972</v>
      </c>
    </row>
    <row r="17" spans="2:6">
      <c r="B17" t="s">
        <v>7</v>
      </c>
      <c r="C17">
        <v>21.5</v>
      </c>
      <c r="D17" t="s">
        <v>8</v>
      </c>
    </row>
    <row r="18" spans="2:6">
      <c r="B18" t="s">
        <v>9</v>
      </c>
      <c r="C18">
        <v>3.3</v>
      </c>
      <c r="D18" t="s">
        <v>8</v>
      </c>
    </row>
    <row r="19" spans="2:6">
      <c r="B19" t="s">
        <v>13</v>
      </c>
      <c r="C19" s="2">
        <f>(C18/(C18+C17))</f>
        <v>0.13306451612903225</v>
      </c>
    </row>
    <row r="20" spans="2:6">
      <c r="B20" t="s">
        <v>10</v>
      </c>
      <c r="C20" s="2">
        <f>C16*C19</f>
        <v>0.89419354838709686</v>
      </c>
      <c r="D20" t="s">
        <v>14</v>
      </c>
    </row>
    <row r="21" spans="2:6">
      <c r="B21" t="s">
        <v>3</v>
      </c>
      <c r="C21">
        <v>1.1000000000000001</v>
      </c>
      <c r="E21">
        <v>8.0000000000000002E-3</v>
      </c>
      <c r="F21">
        <f>C16*C19</f>
        <v>0.89419354838709686</v>
      </c>
    </row>
    <row r="22" spans="2:6">
      <c r="B22" t="s">
        <v>15</v>
      </c>
      <c r="C22" s="2">
        <f>1023/C21</f>
        <v>929.99999999999989</v>
      </c>
    </row>
    <row r="23" spans="2:6">
      <c r="B23" t="s">
        <v>11</v>
      </c>
      <c r="C23" s="5">
        <f>C20*C22</f>
        <v>831.6</v>
      </c>
      <c r="D23" s="1" t="s">
        <v>12</v>
      </c>
      <c r="E23" s="2" t="str">
        <f>C23/C22/C19 &amp;"V"</f>
        <v>6.72V</v>
      </c>
    </row>
    <row r="24" spans="2:6">
      <c r="C24">
        <v>833</v>
      </c>
      <c r="E24" s="4">
        <f>C24/C22/C19</f>
        <v>6.7313131313131329</v>
      </c>
      <c r="F24" s="3">
        <f>E24+E16</f>
        <v>7.4113131313131326</v>
      </c>
    </row>
    <row r="26" spans="2:6">
      <c r="D26">
        <f>1023/1.1</f>
        <v>929.99999999999989</v>
      </c>
      <c r="E26">
        <f>(C18/(C18+C17))</f>
        <v>0.13306451612903225</v>
      </c>
    </row>
    <row r="27" spans="2:6">
      <c r="B27">
        <v>814</v>
      </c>
      <c r="D27">
        <f>D26/E26</f>
        <v>6989.090909090909</v>
      </c>
      <c r="E27">
        <f>B27*E21</f>
        <v>6.5120000000000005</v>
      </c>
      <c r="F27">
        <f>E27+0.68</f>
        <v>7.1920000000000002</v>
      </c>
    </row>
    <row r="28" spans="2:6">
      <c r="D28">
        <f>B27/D27/E26</f>
        <v>0.87526881720430116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2012-11-21T11:28:17Z</dcterms:created>
  <dcterms:modified xsi:type="dcterms:W3CDTF">2012-11-26T11:03:30Z</dcterms:modified>
</cp:coreProperties>
</file>