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xmlns:r="http://schemas.openxmlformats.org/officeDocument/2006/relationships" name="Survey Sheet (2)" sheetId="1" state="visible" r:id="rId1"/>
    <sheet xmlns:r="http://schemas.openxmlformats.org/officeDocument/2006/relationships" name="2360-190602" sheetId="2" state="visible" r:id="rId2"/>
    <sheet xmlns:r="http://schemas.openxmlformats.org/officeDocument/2006/relationships" name="Map" sheetId="3" state="visible" r:id="rId3"/>
  </sheets>
  <definedNames>
    <definedName name="_2360" localSheetId="1">#REF!</definedName>
    <definedName name="_2360" localSheetId="2">#REF!</definedName>
    <definedName name="_2360" localSheetId="0">#REF!</definedName>
    <definedName name="_2360">#REF!</definedName>
    <definedName name="_xlnm.Print_Area" localSheetId="0">'Survey Sheet (2)'!$A$1:$Y$41</definedName>
    <definedName name="_xlnm.Print_Titles" localSheetId="1">'2360-190602'!$1:$17</definedName>
    <definedName name="_xlnm.Print_Area" localSheetId="1">'2360-190602'!$A$1:$S$39</definedName>
    <definedName name="_xlnm.Print_Area" localSheetId="2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4">
    <numFmt numFmtId="164" formatCode=";;;"/>
    <numFmt numFmtId="165" formatCode="m/d/yy;@"/>
    <numFmt numFmtId="166" formatCode="0.0"/>
    <numFmt numFmtId="167" formatCode="m/d/yyyy;@"/>
  </numFmts>
  <fonts count="31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  <font>
      <name val="Times New Roman"/>
      <family val="1"/>
      <b val="1"/>
      <sz val="9"/>
    </font>
    <font>
      <name val="Times New Roman"/>
      <family val="1"/>
      <b val="1"/>
      <sz val="11"/>
    </font>
    <font>
      <name val="Times New Roman"/>
      <family val="1"/>
      <i val="1"/>
      <sz val="10"/>
    </font>
    <font>
      <name val="Times New Roman"/>
      <family val="1"/>
      <b val="1"/>
      <i val="1"/>
      <sz val="10"/>
    </font>
  </fonts>
  <fills count="7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  <fill>
      <patternFill patternType="solid">
        <fgColor theme="0" tint="-0.1499984740745262"/>
        <bgColor indexed="64"/>
      </patternFill>
    </fill>
  </fills>
  <borders count="13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</borders>
  <cellStyleXfs count="4">
    <xf numFmtId="0" fontId="20" fillId="0" borderId="0"/>
    <xf numFmtId="0" fontId="20" fillId="0" borderId="0"/>
    <xf numFmtId="0" fontId="20" fillId="0" borderId="0"/>
    <xf numFmtId="0" fontId="20" fillId="0" borderId="0"/>
  </cellStyleXfs>
  <cellXfs count="606">
    <xf numFmtId="0" fontId="0" fillId="0" borderId="0" pivotButton="0" quotePrefix="0" xfId="0"/>
    <xf numFmtId="0" fontId="2" fillId="0" borderId="24" applyAlignment="1" pivotButton="0" quotePrefix="0" xfId="0">
      <alignment horizontal="left" vertical="center"/>
    </xf>
    <xf numFmtId="0" fontId="2" fillId="0" borderId="50" applyAlignment="1" pivotButton="0" quotePrefix="0" xfId="0">
      <alignment horizontal="left" vertical="center"/>
    </xf>
    <xf numFmtId="0" fontId="10" fillId="0" borderId="47" applyAlignment="1" pivotButton="0" quotePrefix="0" xfId="0">
      <alignment horizontal="left" vertical="center"/>
    </xf>
    <xf numFmtId="0" fontId="10" fillId="0" borderId="50" applyAlignment="1" pivotButton="0" quotePrefix="0" xfId="0">
      <alignment horizontal="left" vertical="center"/>
    </xf>
    <xf numFmtId="0" fontId="12" fillId="0" borderId="47" applyAlignment="1" pivotButton="0" quotePrefix="0" xfId="0">
      <alignment horizontal="left" vertical="center"/>
    </xf>
    <xf numFmtId="0" fontId="7" fillId="4" borderId="56" applyAlignment="1" pivotButton="0" quotePrefix="0" xfId="0">
      <alignment horizontal="center"/>
    </xf>
    <xf numFmtId="0" fontId="7" fillId="4" borderId="62" applyAlignment="1" pivotButton="0" quotePrefix="0" xfId="0">
      <alignment horizontal="center" wrapText="1"/>
    </xf>
    <xf numFmtId="0" fontId="7" fillId="4" borderId="59" applyAlignment="1" pivotButton="0" quotePrefix="0" xfId="0">
      <alignment horizontal="center"/>
    </xf>
    <xf numFmtId="0" fontId="7" fillId="4" borderId="63" applyAlignment="1" pivotButton="0" quotePrefix="0" xfId="0">
      <alignment horizontal="center"/>
    </xf>
    <xf numFmtId="0" fontId="7" fillId="4" borderId="64" applyAlignment="1" pivotButton="0" quotePrefix="0" xfId="0">
      <alignment horizontal="center"/>
    </xf>
    <xf numFmtId="0" fontId="7" fillId="4" borderId="60" applyAlignment="1" pivotButton="0" quotePrefix="0" xfId="0">
      <alignment horizontal="center"/>
    </xf>
    <xf numFmtId="0" fontId="7" fillId="4" borderId="61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8" applyAlignment="1" pivotButton="0" quotePrefix="0" xfId="0">
      <alignment horizontal="left" vertical="center"/>
    </xf>
    <xf numFmtId="0" fontId="2" fillId="0" borderId="9" applyAlignment="1" pivotButton="0" quotePrefix="0" xfId="0">
      <alignment horizontal="right" vertical="center"/>
    </xf>
    <xf numFmtId="0" fontId="2" fillId="0" borderId="18" applyAlignment="1" pivotButton="0" quotePrefix="0" xfId="0">
      <alignment horizontal="left" vertical="center"/>
    </xf>
    <xf numFmtId="0" fontId="2" fillId="0" borderId="19" applyAlignment="1" pivotButton="0" quotePrefix="0" xfId="0">
      <alignment horizontal="right" vertical="center"/>
    </xf>
    <xf numFmtId="0" fontId="2" fillId="0" borderId="18" applyAlignment="1" pivotButton="0" quotePrefix="0" xfId="0">
      <alignment vertical="center"/>
    </xf>
    <xf numFmtId="0" fontId="6" fillId="3" borderId="24" applyAlignment="1" pivotButton="0" quotePrefix="0" xfId="0">
      <alignment horizontal="centerContinuous" vertical="center"/>
    </xf>
    <xf numFmtId="0" fontId="4" fillId="3" borderId="25" applyAlignment="1" pivotButton="0" quotePrefix="0" xfId="0">
      <alignment horizontal="centerContinuous" vertical="center"/>
    </xf>
    <xf numFmtId="0" fontId="3" fillId="3" borderId="25" applyAlignment="1" pivotButton="0" quotePrefix="0" xfId="0">
      <alignment horizontal="centerContinuous" vertical="center"/>
    </xf>
    <xf numFmtId="0" fontId="3" fillId="3" borderId="26" applyAlignment="1" pivotButton="0" quotePrefix="0" xfId="0">
      <alignment horizontal="centerContinuous" vertical="center"/>
    </xf>
    <xf numFmtId="0" fontId="6" fillId="3" borderId="30" applyAlignment="1" pivotButton="0" quotePrefix="0" xfId="0">
      <alignment horizontal="centerContinuous" vertical="center"/>
    </xf>
    <xf numFmtId="0" fontId="7" fillId="3" borderId="25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0" fontId="7" fillId="3" borderId="29" applyAlignment="1" pivotButton="0" quotePrefix="0" xfId="0">
      <alignment horizontal="centerContinuous" vertical="center"/>
    </xf>
    <xf numFmtId="0" fontId="3" fillId="3" borderId="31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8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32" applyAlignment="1" pivotButton="0" quotePrefix="0" xfId="0">
      <alignment vertical="center"/>
    </xf>
    <xf numFmtId="0" fontId="8" fillId="3" borderId="33" applyAlignment="1" pivotButton="0" quotePrefix="0" xfId="0">
      <alignment vertical="center"/>
    </xf>
    <xf numFmtId="0" fontId="9" fillId="3" borderId="33" applyAlignment="1" pivotButton="0" quotePrefix="0" xfId="0">
      <alignment horizontal="centerContinuous" vertical="center"/>
    </xf>
    <xf numFmtId="0" fontId="9" fillId="3" borderId="34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" vertical="center" wrapText="1"/>
    </xf>
    <xf numFmtId="0" fontId="3" fillId="3" borderId="34" applyAlignment="1" pivotButton="0" quotePrefix="0" xfId="0">
      <alignment horizontal="center" vertical="center"/>
    </xf>
    <xf numFmtId="0" fontId="3" fillId="3" borderId="37" applyAlignment="1" pivotButton="0" quotePrefix="0" xfId="0">
      <alignment horizontal="centerContinuous" vertical="center"/>
    </xf>
    <xf numFmtId="0" fontId="3" fillId="3" borderId="35" applyAlignment="1" pivotButton="0" quotePrefix="0" xfId="0">
      <alignment horizontal="centerContinuous" vertical="center" wrapText="1"/>
    </xf>
    <xf numFmtId="0" fontId="3" fillId="3" borderId="38" applyAlignment="1" pivotButton="0" quotePrefix="0" xfId="0">
      <alignment horizontal="centerContinuous" vertical="center"/>
    </xf>
    <xf numFmtId="0" fontId="3" fillId="3" borderId="39" applyAlignment="1" pivotButton="0" quotePrefix="0" xfId="0">
      <alignment horizontal="centerContinuous" vertical="center"/>
    </xf>
    <xf numFmtId="0" fontId="4" fillId="3" borderId="33" applyAlignment="1" pivotButton="0" quotePrefix="0" xfId="0">
      <alignment horizontal="centerContinuous" vertical="center"/>
    </xf>
    <xf numFmtId="0" fontId="4" fillId="3" borderId="40" applyAlignment="1" pivotButton="0" quotePrefix="0" xfId="0">
      <alignment horizontal="centerContinuous" vertical="center"/>
    </xf>
    <xf numFmtId="0" fontId="2" fillId="0" borderId="8" applyAlignment="1" pivotButton="0" quotePrefix="0" xfId="0">
      <alignment vertical="center"/>
    </xf>
    <xf numFmtId="0" fontId="3" fillId="3" borderId="8" applyAlignment="1" pivotButton="0" quotePrefix="0" xfId="0">
      <alignment horizontal="left" vertical="center"/>
    </xf>
    <xf numFmtId="0" fontId="3" fillId="3" borderId="41" applyAlignment="1" pivotButton="0" quotePrefix="0" xfId="0">
      <alignment horizontal="left" vertical="center"/>
    </xf>
    <xf numFmtId="0" fontId="11" fillId="3" borderId="15" applyAlignment="1" pivotButton="0" quotePrefix="0" xfId="0">
      <alignment vertical="center"/>
    </xf>
    <xf numFmtId="0" fontId="7" fillId="3" borderId="42" applyAlignment="1" pivotButton="0" quotePrefix="0" xfId="0">
      <alignment horizontal="right" vertical="center"/>
    </xf>
    <xf numFmtId="0" fontId="3" fillId="0" borderId="47" applyAlignment="1" pivotButton="0" quotePrefix="0" xfId="0">
      <alignment vertical="center"/>
    </xf>
    <xf numFmtId="0" fontId="3" fillId="3" borderId="8" applyAlignment="1" pivotButton="0" quotePrefix="0" xfId="0">
      <alignment vertical="center"/>
    </xf>
    <xf numFmtId="0" fontId="3" fillId="3" borderId="41" applyAlignment="1" pivotButton="0" quotePrefix="0" xfId="0">
      <alignment vertical="center"/>
    </xf>
    <xf numFmtId="0" fontId="4" fillId="0" borderId="25" applyAlignment="1" pivotButton="0" quotePrefix="0" xfId="0">
      <alignment vertical="center"/>
    </xf>
    <xf numFmtId="0" fontId="3" fillId="0" borderId="25" applyAlignment="1" pivotButton="0" quotePrefix="0" xfId="0">
      <alignment vertical="center"/>
    </xf>
    <xf numFmtId="0" fontId="11" fillId="3" borderId="15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11" fillId="3" borderId="13" applyAlignment="1" pivotButton="0" quotePrefix="0" xfId="0">
      <alignment horizontal="right" vertical="center"/>
    </xf>
    <xf numFmtId="0" fontId="7" fillId="3" borderId="14" applyAlignment="1" pivotButton="0" quotePrefix="0" xfId="0">
      <alignment horizontal="right" vertical="center"/>
    </xf>
    <xf numFmtId="0" fontId="2" fillId="5" borderId="51" applyAlignment="1" pivotButton="0" quotePrefix="0" xfId="0">
      <alignment horizontal="centerContinuous" vertical="center"/>
    </xf>
    <xf numFmtId="0" fontId="3" fillId="5" borderId="52" applyAlignment="1" pivotButton="0" quotePrefix="0" xfId="0">
      <alignment horizontal="center" vertical="center"/>
    </xf>
    <xf numFmtId="0" fontId="3" fillId="5" borderId="51" applyAlignment="1" pivotButton="0" quotePrefix="0" xfId="0">
      <alignment horizontal="center" vertical="center"/>
    </xf>
    <xf numFmtId="0" fontId="11" fillId="3" borderId="18" applyAlignment="1" pivotButton="0" quotePrefix="1" xfId="0">
      <alignment horizontal="right" vertical="center"/>
    </xf>
    <xf numFmtId="0" fontId="7" fillId="3" borderId="15" applyAlignment="1" pivotButton="0" quotePrefix="1" xfId="0">
      <alignment horizontal="right" vertical="center"/>
    </xf>
    <xf numFmtId="0" fontId="11" fillId="3" borderId="15" applyAlignment="1" pivotButton="0" quotePrefix="1" xfId="0">
      <alignment horizontal="right" vertical="center"/>
    </xf>
    <xf numFmtId="0" fontId="14" fillId="0" borderId="0" applyAlignment="1" pivotButton="0" quotePrefix="0" xfId="0">
      <alignment vertical="center"/>
    </xf>
    <xf numFmtId="0" fontId="2" fillId="5" borderId="52" applyAlignment="1" pivotButton="0" quotePrefix="0" xfId="0">
      <alignment horizontal="centerContinuous" vertical="center"/>
    </xf>
    <xf numFmtId="0" fontId="15" fillId="3" borderId="15" applyAlignment="1" pivotButton="0" quotePrefix="0" xfId="0">
      <alignment horizontal="left" vertical="center"/>
    </xf>
    <xf numFmtId="0" fontId="2" fillId="5" borderId="41" applyAlignment="1" pivotButton="0" quotePrefix="0" xfId="0">
      <alignment horizontal="centerContinuous" vertical="center"/>
    </xf>
    <xf numFmtId="0" fontId="2" fillId="5" borderId="10" applyAlignment="1" pivotButton="0" quotePrefix="0" xfId="0">
      <alignment horizontal="centerContinuous" vertical="center"/>
    </xf>
    <xf numFmtId="0" fontId="2" fillId="5" borderId="45" applyAlignment="1" pivotButton="0" quotePrefix="0" xfId="0">
      <alignment horizontal="centerContinuous" vertical="center"/>
    </xf>
    <xf numFmtId="0" fontId="2" fillId="5" borderId="15" applyAlignment="1" pivotButton="0" quotePrefix="0" xfId="0">
      <alignment horizontal="centerContinuous" vertical="center"/>
    </xf>
    <xf numFmtId="0" fontId="10" fillId="0" borderId="50" applyAlignment="1" pivotButton="0" quotePrefix="0" xfId="0">
      <alignment vertical="center"/>
    </xf>
    <xf numFmtId="1" fontId="3" fillId="0" borderId="67" applyAlignment="1" pivotButton="0" quotePrefix="0" xfId="0">
      <alignment horizontal="right" vertical="center"/>
    </xf>
    <xf numFmtId="1" fontId="3" fillId="0" borderId="68" applyAlignment="1" pivotButton="0" quotePrefix="0" xfId="0">
      <alignment horizontal="right" vertical="center"/>
    </xf>
    <xf numFmtId="1" fontId="3" fillId="0" borderId="69" applyAlignment="1" pivotButton="0" quotePrefix="0" xfId="0">
      <alignment horizontal="right" vertical="center"/>
    </xf>
    <xf numFmtId="0" fontId="3" fillId="2" borderId="66" applyAlignment="1" applyProtection="1" pivotButton="0" quotePrefix="0" xfId="0">
      <alignment horizontal="right" vertical="center"/>
      <protection locked="0" hidden="0"/>
    </xf>
    <xf numFmtId="1" fontId="3" fillId="0" borderId="70" applyAlignment="1" pivotButton="0" quotePrefix="0" xfId="0">
      <alignment horizontal="right" vertical="center"/>
    </xf>
    <xf numFmtId="0" fontId="18" fillId="0" borderId="0" applyAlignment="1" pivotButton="0" quotePrefix="0" xfId="0">
      <alignment vertical="center"/>
    </xf>
    <xf numFmtId="1" fontId="3" fillId="0" borderId="73" applyAlignment="1" pivotButton="0" quotePrefix="0" xfId="0">
      <alignment horizontal="right" vertical="center"/>
    </xf>
    <xf numFmtId="1" fontId="3" fillId="0" borderId="79" applyAlignment="1" pivotButton="0" quotePrefix="0" xfId="0">
      <alignment horizontal="right" vertical="center"/>
    </xf>
    <xf numFmtId="1" fontId="3" fillId="0" borderId="80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4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0" fillId="0" borderId="0" pivotButton="0" quotePrefix="0" xfId="0"/>
    <xf numFmtId="0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44" applyAlignment="1" applyProtection="1" pivotButton="0" quotePrefix="0" xfId="0">
      <alignment horizontal="centerContinuous" vertical="center" wrapText="1"/>
      <protection locked="0" hidden="0"/>
    </xf>
    <xf numFmtId="0" fontId="3" fillId="2" borderId="45" applyAlignment="1" applyProtection="1" pivotButton="0" quotePrefix="0" xfId="0">
      <alignment horizontal="centerContinuous" vertical="center"/>
      <protection locked="0" hidden="0"/>
    </xf>
    <xf numFmtId="14" fontId="3" fillId="2" borderId="45" applyAlignment="1" applyProtection="1" pivotButton="0" quotePrefix="0" xfId="0">
      <alignment horizontal="centerContinuous" vertical="center"/>
      <protection locked="0" hidden="0"/>
    </xf>
    <xf numFmtId="0" fontId="3" fillId="2" borderId="4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horizontal="centerContinuous" vertical="center"/>
      <protection locked="0" hidden="0"/>
    </xf>
    <xf numFmtId="0" fontId="3" fillId="2" borderId="6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vertical="center"/>
      <protection locked="0" hidden="0"/>
    </xf>
    <xf numFmtId="0" fontId="3" fillId="2" borderId="52" applyAlignment="1" applyProtection="1" pivotButton="0" quotePrefix="0" xfId="0">
      <alignment vertical="center"/>
      <protection locked="0" hidden="0"/>
    </xf>
    <xf numFmtId="0" fontId="17" fillId="2" borderId="66" applyAlignment="1" applyProtection="1" pivotButton="0" quotePrefix="0" xfId="0">
      <alignment horizontal="right" vertical="center"/>
      <protection locked="0" hidden="0"/>
    </xf>
    <xf numFmtId="0" fontId="3" fillId="2" borderId="71" applyAlignment="1" applyProtection="1" pivotButton="0" quotePrefix="0" xfId="0">
      <alignment horizontal="center" vertical="center"/>
      <protection locked="0" hidden="0"/>
    </xf>
    <xf numFmtId="0" fontId="3" fillId="2" borderId="10" applyAlignment="1" applyProtection="1" pivotButton="0" quotePrefix="0" xfId="0">
      <alignment vertical="center"/>
      <protection locked="0" hidden="0"/>
    </xf>
    <xf numFmtId="0" fontId="3" fillId="2" borderId="72" applyAlignment="1" applyProtection="1" pivotButton="0" quotePrefix="0" xfId="0">
      <alignment horizontal="right" vertical="center"/>
      <protection locked="0" hidden="0"/>
    </xf>
    <xf numFmtId="1" fontId="3" fillId="2" borderId="42" applyAlignment="1" applyProtection="1" pivotButton="0" quotePrefix="0" xfId="0">
      <alignment vertical="center"/>
      <protection locked="0" hidden="0"/>
    </xf>
    <xf numFmtId="0" fontId="3" fillId="2" borderId="75" applyAlignment="1" applyProtection="1" pivotButton="0" quotePrefix="0" xfId="0">
      <alignment horizontal="center" vertical="center"/>
      <protection locked="0" hidden="0"/>
    </xf>
    <xf numFmtId="0" fontId="3" fillId="2" borderId="48" applyAlignment="1" applyProtection="1" pivotButton="0" quotePrefix="0" xfId="0">
      <alignment vertical="center"/>
      <protection locked="0" hidden="0"/>
    </xf>
    <xf numFmtId="0" fontId="3" fillId="2" borderId="77" applyAlignment="1" applyProtection="1" pivotButton="0" quotePrefix="0" xfId="0">
      <alignment vertical="center"/>
      <protection locked="0" hidden="0"/>
    </xf>
    <xf numFmtId="1" fontId="3" fillId="2" borderId="55" applyAlignment="1" applyProtection="1" pivotButton="0" quotePrefix="0" xfId="0">
      <alignment vertical="center"/>
      <protection locked="0" hidden="0"/>
    </xf>
    <xf numFmtId="0" fontId="3" fillId="2" borderId="78" applyAlignment="1" applyProtection="1" pivotButton="0" quotePrefix="0" xfId="0">
      <alignment horizontal="right" vertical="center"/>
      <protection locked="0" hidden="0"/>
    </xf>
    <xf numFmtId="0" fontId="3" fillId="2" borderId="43" applyAlignment="1" applyProtection="1" pivotButton="0" quotePrefix="0" xfId="0">
      <alignment horizontal="center" vertical="center"/>
      <protection locked="0" hidden="0"/>
    </xf>
    <xf numFmtId="49" fontId="3" fillId="2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0" fillId="0" borderId="0" applyAlignment="1" pivotButton="0" quotePrefix="0" xfId="0">
      <alignment vertical="center"/>
    </xf>
    <xf numFmtId="165" fontId="3" fillId="2" borderId="10" applyAlignment="1" applyProtection="1" pivotButton="0" quotePrefix="0" xfId="0">
      <alignment horizontal="center" vertical="center"/>
      <protection locked="0" hidden="0"/>
    </xf>
    <xf numFmtId="0" fontId="6" fillId="3" borderId="29" applyAlignment="1" pivotButton="0" quotePrefix="0" xfId="0">
      <alignment horizontal="centerContinuous" vertical="center"/>
    </xf>
    <xf numFmtId="0" fontId="20" fillId="0" borderId="0" pivotButton="0" quotePrefix="0" xfId="1"/>
    <xf numFmtId="0" fontId="22" fillId="0" borderId="24" applyAlignment="1" pivotButton="0" quotePrefix="0" xfId="1">
      <alignment vertical="center"/>
    </xf>
    <xf numFmtId="0" fontId="22" fillId="0" borderId="25" applyAlignment="1" pivotButton="0" quotePrefix="0" xfId="1">
      <alignment vertical="center"/>
    </xf>
    <xf numFmtId="0" fontId="22" fillId="0" borderId="31" applyAlignment="1" pivotButton="0" quotePrefix="0" xfId="1">
      <alignment vertical="center"/>
    </xf>
    <xf numFmtId="0" fontId="22" fillId="0" borderId="47" applyAlignment="1" pivotButton="0" quotePrefix="0" xfId="1">
      <alignment vertical="center"/>
    </xf>
    <xf numFmtId="0" fontId="22" fillId="0" borderId="0" applyAlignment="1" applyProtection="1" pivotButton="0" quotePrefix="0" xfId="1">
      <alignment vertical="center"/>
      <protection locked="0" hidden="0"/>
    </xf>
    <xf numFmtId="0" fontId="22" fillId="0" borderId="0" applyAlignment="1" pivotButton="0" quotePrefix="0" xfId="1">
      <alignment vertical="center"/>
    </xf>
    <xf numFmtId="0" fontId="22" fillId="0" borderId="81" applyAlignment="1" pivotButton="0" quotePrefix="0" xfId="1">
      <alignment vertical="center"/>
    </xf>
    <xf numFmtId="0" fontId="20" fillId="0" borderId="47" pivotButton="0" quotePrefix="0" xfId="1"/>
    <xf numFmtId="0" fontId="20" fillId="0" borderId="0" pivotButton="0" quotePrefix="0" xfId="1"/>
    <xf numFmtId="49" fontId="19" fillId="0" borderId="0" pivotButton="0" quotePrefix="0" xfId="1"/>
    <xf numFmtId="0" fontId="20" fillId="0" borderId="81" pivotButton="0" quotePrefix="0" xfId="1"/>
    <xf numFmtId="0" fontId="20" fillId="0" borderId="0" pivotButton="0" quotePrefix="0" xfId="1"/>
    <xf numFmtId="0" fontId="19" fillId="0" borderId="0" applyAlignment="1" pivotButton="0" quotePrefix="0" xfId="1">
      <alignment vertical="top"/>
    </xf>
    <xf numFmtId="0" fontId="19" fillId="0" borderId="0" pivotButton="0" quotePrefix="0" xfId="1"/>
    <xf numFmtId="0" fontId="19" fillId="0" borderId="0" applyAlignment="1" pivotButton="0" quotePrefix="0" xfId="1">
      <alignment horizontal="right"/>
    </xf>
    <xf numFmtId="0" fontId="19" fillId="0" borderId="0" applyAlignment="1" pivotButton="0" quotePrefix="0" xfId="1">
      <alignment horizontal="right"/>
    </xf>
    <xf numFmtId="0" fontId="19" fillId="0" borderId="0" pivotButton="0" quotePrefix="0" xfId="1"/>
    <xf numFmtId="0" fontId="23" fillId="0" borderId="0" pivotButton="0" quotePrefix="0" xfId="1"/>
    <xf numFmtId="0" fontId="20" fillId="0" borderId="47" pivotButton="0" quotePrefix="0" xfId="1"/>
    <xf numFmtId="0" fontId="20" fillId="0" borderId="0" pivotButton="0" quotePrefix="0" xfId="1"/>
    <xf numFmtId="14" fontId="23" fillId="0" borderId="0" pivotButton="0" quotePrefix="0" xfId="1"/>
    <xf numFmtId="49" fontId="1" fillId="0" borderId="0" pivotButton="0" quotePrefix="0" xfId="1"/>
    <xf numFmtId="49" fontId="23" fillId="0" borderId="0" pivotButton="0" quotePrefix="0" xfId="1"/>
    <xf numFmtId="0" fontId="20" fillId="0" borderId="20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23" pivotButton="0" quotePrefix="0" xfId="1"/>
    <xf numFmtId="0" fontId="4" fillId="0" borderId="25" pivotButton="0" quotePrefix="0" xfId="1"/>
    <xf numFmtId="0" fontId="19" fillId="0" borderId="25" applyAlignment="1" pivotButton="0" quotePrefix="0" xfId="1">
      <alignment vertical="center"/>
    </xf>
    <xf numFmtId="0" fontId="20" fillId="0" borderId="25" pivotButton="0" quotePrefix="0" xfId="1"/>
    <xf numFmtId="0" fontId="4" fillId="0" borderId="31" pivotButton="0" quotePrefix="0" xfId="1"/>
    <xf numFmtId="0" fontId="4" fillId="0" borderId="0" pivotButton="0" quotePrefix="0" xfId="1"/>
    <xf numFmtId="0" fontId="4" fillId="0" borderId="81" pivotButton="0" quotePrefix="0" xfId="1"/>
    <xf numFmtId="0" fontId="24" fillId="0" borderId="0" applyAlignment="1" pivotButton="0" quotePrefix="0" xfId="1">
      <alignment vertical="center"/>
    </xf>
    <xf numFmtId="0" fontId="20" fillId="0" borderId="0" pivotButton="0" quotePrefix="0" xfId="1"/>
    <xf numFmtId="0" fontId="4" fillId="0" borderId="0" applyAlignment="1" pivotButton="0" quotePrefix="0" xfId="1">
      <alignment horizontal="center"/>
    </xf>
    <xf numFmtId="0" fontId="24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24" fillId="0" borderId="1" pivotButton="0" quotePrefix="0" xfId="1"/>
    <xf numFmtId="0" fontId="4" fillId="0" borderId="23" pivotButton="0" quotePrefix="0" xfId="1"/>
    <xf numFmtId="0" fontId="4" fillId="0" borderId="0" pivotButton="0" quotePrefix="0" xfId="1"/>
    <xf numFmtId="0" fontId="19" fillId="0" borderId="0" pivotButton="0" quotePrefix="0" xfId="1"/>
    <xf numFmtId="1" fontId="4" fillId="3" borderId="80" applyAlignment="1" pivotButton="0" quotePrefix="0" xfId="1">
      <alignment horizontal="center" vertical="center"/>
    </xf>
    <xf numFmtId="1" fontId="4" fillId="3" borderId="87" applyAlignment="1" pivotButton="0" quotePrefix="0" xfId="2">
      <alignment horizontal="center" vertical="center"/>
    </xf>
    <xf numFmtId="1" fontId="4" fillId="6" borderId="78" applyAlignment="1" applyProtection="1" pivotButton="0" quotePrefix="0" xfId="1">
      <alignment horizontal="center" vertical="center"/>
      <protection locked="0" hidden="0"/>
    </xf>
    <xf numFmtId="1" fontId="4" fillId="3" borderId="76" applyAlignment="1" pivotButton="0" quotePrefix="0" xfId="1">
      <alignment horizontal="center" vertical="center"/>
    </xf>
    <xf numFmtId="1" fontId="4" fillId="0" borderId="79" applyAlignment="1" pivotButton="0" quotePrefix="0" xfId="1">
      <alignment horizontal="center" vertical="center"/>
    </xf>
    <xf numFmtId="1" fontId="4" fillId="0" borderId="88" applyAlignment="1" pivotButton="0" quotePrefix="0" xfId="1">
      <alignment horizontal="center" vertical="center"/>
    </xf>
    <xf numFmtId="1" fontId="4" fillId="0" borderId="87" applyAlignment="1" pivotButton="0" quotePrefix="0" xfId="1">
      <alignment horizontal="center" vertical="center"/>
    </xf>
    <xf numFmtId="1" fontId="4" fillId="6" borderId="88" applyAlignment="1" applyProtection="1" pivotButton="0" quotePrefix="0" xfId="1">
      <alignment horizontal="center" vertical="center"/>
      <protection locked="0" hidden="0"/>
    </xf>
    <xf numFmtId="1" fontId="4" fillId="6" borderId="87" applyAlignment="1" applyProtection="1" pivotButton="0" quotePrefix="0" xfId="1">
      <alignment horizontal="center" vertical="center"/>
      <protection locked="0" hidden="0"/>
    </xf>
    <xf numFmtId="1" fontId="4" fillId="6" borderId="55" applyAlignment="1" applyProtection="1" pivotButton="0" quotePrefix="0" xfId="1">
      <alignment vertical="center"/>
      <protection locked="0" hidden="0"/>
    </xf>
    <xf numFmtId="1" fontId="4" fillId="6" borderId="77" applyAlignment="1" applyProtection="1" pivotButton="0" quotePrefix="0" xfId="1">
      <alignment vertical="center"/>
      <protection locked="0" hidden="0"/>
    </xf>
    <xf numFmtId="0" fontId="4" fillId="6" borderId="75" applyAlignment="1" applyProtection="1" pivotButton="0" quotePrefix="0" xfId="2">
      <alignment horizontal="center" vertical="center"/>
      <protection locked="0" hidden="0"/>
    </xf>
    <xf numFmtId="1" fontId="4" fillId="3" borderId="73" applyAlignment="1" pivotButton="0" quotePrefix="0" xfId="1">
      <alignment horizontal="center" vertical="center"/>
    </xf>
    <xf numFmtId="1" fontId="4" fillId="3" borderId="89" applyAlignment="1" pivotButton="0" quotePrefix="0" xfId="2">
      <alignment horizontal="center" vertical="center"/>
    </xf>
    <xf numFmtId="1" fontId="4" fillId="6" borderId="72" applyAlignment="1" applyProtection="1" pivotButton="0" quotePrefix="0" xfId="1">
      <alignment horizontal="center" vertical="center"/>
      <protection locked="0" hidden="0"/>
    </xf>
    <xf numFmtId="1" fontId="4" fillId="3" borderId="74" applyAlignment="1" pivotButton="0" quotePrefix="0" xfId="1">
      <alignment horizontal="center" vertical="center"/>
    </xf>
    <xf numFmtId="1" fontId="4" fillId="0" borderId="67" applyAlignment="1" pivotButton="0" quotePrefix="0" xfId="1">
      <alignment horizontal="center" vertical="center"/>
    </xf>
    <xf numFmtId="1" fontId="4" fillId="0" borderId="19" applyAlignment="1" pivotButton="0" quotePrefix="0" xfId="1">
      <alignment horizontal="center" vertical="center"/>
    </xf>
    <xf numFmtId="1" fontId="4" fillId="0" borderId="89" applyAlignment="1" pivotButton="0" quotePrefix="0" xfId="1">
      <alignment horizontal="center" vertical="center"/>
    </xf>
    <xf numFmtId="1" fontId="4" fillId="6" borderId="19" applyAlignment="1" applyProtection="1" pivotButton="0" quotePrefix="0" xfId="1">
      <alignment horizontal="center" vertical="center"/>
      <protection locked="0" hidden="0"/>
    </xf>
    <xf numFmtId="1" fontId="4" fillId="6" borderId="89" applyAlignment="1" applyProtection="1" pivotButton="0" quotePrefix="0" xfId="1">
      <alignment horizontal="center" vertical="center"/>
      <protection locked="0" hidden="0"/>
    </xf>
    <xf numFmtId="1" fontId="4" fillId="6" borderId="42" applyAlignment="1" applyProtection="1" pivotButton="0" quotePrefix="0" xfId="1">
      <alignment vertical="center"/>
      <protection locked="0" hidden="0"/>
    </xf>
    <xf numFmtId="1" fontId="4" fillId="6" borderId="45" applyAlignment="1" applyProtection="1" pivotButton="0" quotePrefix="0" xfId="1">
      <alignment vertical="center"/>
      <protection locked="0" hidden="0"/>
    </xf>
    <xf numFmtId="0" fontId="4" fillId="6" borderId="65" applyAlignment="1" applyProtection="1" pivotButton="0" quotePrefix="0" xfId="2">
      <alignment horizontal="center" vertical="center"/>
      <protection locked="0" hidden="0"/>
    </xf>
    <xf numFmtId="0" fontId="4" fillId="6" borderId="71" applyAlignment="1" applyProtection="1" pivotButton="0" quotePrefix="0" xfId="2">
      <alignment horizontal="center" vertical="center"/>
      <protection locked="0" hidden="0"/>
    </xf>
    <xf numFmtId="1" fontId="4" fillId="3" borderId="19" applyAlignment="1" pivotButton="0" quotePrefix="0" xfId="1">
      <alignment horizontal="center" vertical="center"/>
    </xf>
    <xf numFmtId="1" fontId="4" fillId="3" borderId="70" applyAlignment="1" pivotButton="0" quotePrefix="0" xfId="1">
      <alignment horizontal="center" vertical="center"/>
    </xf>
    <xf numFmtId="1" fontId="4" fillId="3" borderId="90" applyAlignment="1" pivotButton="0" quotePrefix="0" xfId="2">
      <alignment horizontal="center" vertical="center"/>
    </xf>
    <xf numFmtId="1" fontId="4" fillId="6" borderId="91" applyAlignment="1" applyProtection="1" pivotButton="0" quotePrefix="0" xfId="1">
      <alignment horizontal="center" vertical="center"/>
      <protection locked="0" hidden="0"/>
    </xf>
    <xf numFmtId="1" fontId="4" fillId="3" borderId="84" applyAlignment="1" pivotButton="0" quotePrefix="0" xfId="1">
      <alignment horizontal="center" vertical="center"/>
    </xf>
    <xf numFmtId="1" fontId="4" fillId="0" borderId="69" applyAlignment="1" pivotButton="0" quotePrefix="0" xfId="1">
      <alignment horizontal="center" vertical="center"/>
    </xf>
    <xf numFmtId="1" fontId="4" fillId="0" borderId="3" applyAlignment="1" pivotButton="0" quotePrefix="0" xfId="1">
      <alignment horizontal="center" vertical="center"/>
    </xf>
    <xf numFmtId="1" fontId="4" fillId="0" borderId="90" applyAlignment="1" pivotButton="0" quotePrefix="0" xfId="1">
      <alignment horizontal="center" vertical="center"/>
    </xf>
    <xf numFmtId="1" fontId="4" fillId="6" borderId="92" applyAlignment="1" applyProtection="1" pivotButton="0" quotePrefix="0" xfId="1">
      <alignment horizontal="center" vertical="center"/>
      <protection locked="0" hidden="0"/>
    </xf>
    <xf numFmtId="1" fontId="4" fillId="6" borderId="93" applyAlignment="1" applyProtection="1" pivotButton="0" quotePrefix="0" xfId="1">
      <alignment horizontal="center" vertical="center"/>
      <protection locked="0" hidden="0"/>
    </xf>
    <xf numFmtId="1" fontId="4" fillId="0" borderId="94" applyAlignment="1" pivotButton="0" quotePrefix="0" xfId="1">
      <alignment horizontal="center" vertical="center"/>
    </xf>
    <xf numFmtId="1" fontId="4" fillId="6" borderId="94" applyAlignment="1" applyProtection="1" pivotButton="0" quotePrefix="0" xfId="1">
      <alignment horizontal="center" vertical="center"/>
      <protection locked="0" hidden="0"/>
    </xf>
    <xf numFmtId="1" fontId="4" fillId="6" borderId="7" applyAlignment="1" applyProtection="1" pivotButton="0" quotePrefix="0" xfId="1">
      <alignment vertical="center"/>
      <protection locked="0" hidden="0"/>
    </xf>
    <xf numFmtId="1" fontId="4" fillId="6" borderId="95" applyAlignment="1" applyProtection="1" pivotButton="0" quotePrefix="0" xfId="1">
      <alignment vertical="center"/>
      <protection locked="0" hidden="0"/>
    </xf>
    <xf numFmtId="0" fontId="4" fillId="6" borderId="96" applyAlignment="1" applyProtection="1" pivotButton="0" quotePrefix="0" xfId="2">
      <alignment horizontal="center" vertical="center"/>
      <protection locked="0" hidden="0"/>
    </xf>
    <xf numFmtId="0" fontId="27" fillId="0" borderId="64" applyAlignment="1" pivotButton="0" quotePrefix="0" xfId="1">
      <alignment horizontal="center" wrapText="1"/>
    </xf>
    <xf numFmtId="0" fontId="27" fillId="0" borderId="97" applyAlignment="1" pivotButton="0" quotePrefix="0" xfId="1">
      <alignment horizontal="center" wrapText="1"/>
    </xf>
    <xf numFmtId="0" fontId="27" fillId="0" borderId="60" applyAlignment="1" pivotButton="0" quotePrefix="0" xfId="1">
      <alignment horizontal="center" wrapText="1"/>
    </xf>
    <xf numFmtId="0" fontId="27" fillId="0" borderId="58" applyAlignment="1" pivotButton="0" quotePrefix="0" xfId="1">
      <alignment horizontal="center" wrapText="1"/>
    </xf>
    <xf numFmtId="0" fontId="27" fillId="0" borderId="30" applyAlignment="1" pivotButton="0" quotePrefix="0" xfId="1">
      <alignment horizontal="center" wrapText="1"/>
    </xf>
    <xf numFmtId="0" fontId="27" fillId="0" borderId="62" applyAlignment="1" pivotButton="0" quotePrefix="0" xfId="1">
      <alignment horizontal="center" wrapText="1"/>
    </xf>
    <xf numFmtId="0" fontId="27" fillId="0" borderId="59" applyAlignment="1" pivotButton="0" quotePrefix="0" xfId="1">
      <alignment horizontal="center"/>
    </xf>
    <xf numFmtId="0" fontId="27" fillId="0" borderId="61" applyAlignment="1" pivotButton="0" quotePrefix="0" xfId="1">
      <alignment horizontal="center"/>
    </xf>
    <xf numFmtId="0" fontId="28" fillId="0" borderId="56" applyAlignment="1" pivotButton="0" quotePrefix="0" xfId="1">
      <alignment horizontal="center"/>
    </xf>
    <xf numFmtId="0" fontId="25" fillId="0" borderId="21" applyAlignment="1" pivotButton="0" quotePrefix="0" xfId="1">
      <alignment horizontal="center" vertical="center"/>
    </xf>
    <xf numFmtId="49" fontId="25" fillId="0" borderId="103" applyAlignment="1" pivotButton="0" quotePrefix="0" xfId="1">
      <alignment horizontal="center" vertical="center"/>
    </xf>
    <xf numFmtId="0" fontId="30" fillId="0" borderId="24" applyAlignment="1" pivotButton="0" quotePrefix="0" xfId="1">
      <alignment horizontal="right" vertical="top"/>
    </xf>
    <xf numFmtId="0" fontId="4" fillId="0" borderId="0" pivotButton="0" quotePrefix="0" xfId="1"/>
    <xf numFmtId="1" fontId="4" fillId="0" borderId="81" applyAlignment="1" pivotButton="0" quotePrefix="0" xfId="1">
      <alignment horizontal="center" vertical="center"/>
    </xf>
    <xf numFmtId="1" fontId="4" fillId="0" borderId="14" applyAlignment="1" pivotButton="0" quotePrefix="0" xfId="1">
      <alignment horizontal="center" vertical="center"/>
    </xf>
    <xf numFmtId="0" fontId="4" fillId="0" borderId="77" applyAlignment="1" pivotButton="0" quotePrefix="0" xfId="1">
      <alignment horizontal="center" vertical="center"/>
    </xf>
    <xf numFmtId="0" fontId="4" fillId="0" borderId="105" applyAlignment="1" pivotButton="0" quotePrefix="0" xfId="1">
      <alignment horizontal="center" vertical="center"/>
    </xf>
    <xf numFmtId="1" fontId="4" fillId="0" borderId="106" applyAlignment="1" pivotButton="0" quotePrefix="0" xfId="1">
      <alignment horizontal="center" vertical="center"/>
    </xf>
    <xf numFmtId="1" fontId="4" fillId="0" borderId="82" applyAlignment="1" pivotButton="0" quotePrefix="0" xfId="1">
      <alignment horizontal="center" vertical="center"/>
    </xf>
    <xf numFmtId="0" fontId="4" fillId="6" borderId="45" applyAlignment="1" applyProtection="1" pivotButton="0" quotePrefix="0" xfId="1">
      <alignment horizontal="center" vertical="center"/>
      <protection locked="0" hidden="0"/>
    </xf>
    <xf numFmtId="0" fontId="4" fillId="6" borderId="107" applyAlignment="1" applyProtection="1" pivotButton="0" quotePrefix="0" xfId="1">
      <alignment horizontal="center" vertical="center"/>
      <protection locked="0" hidden="0"/>
    </xf>
    <xf numFmtId="0" fontId="4" fillId="0" borderId="45" applyAlignment="1" pivotButton="0" quotePrefix="0" xfId="1">
      <alignment horizontal="center" vertical="center"/>
    </xf>
    <xf numFmtId="0" fontId="4" fillId="0" borderId="107" applyAlignment="1" pivotButton="0" quotePrefix="0" xfId="1">
      <alignment horizontal="center" vertical="center"/>
    </xf>
    <xf numFmtId="165" fontId="4" fillId="6" borderId="45" applyAlignment="1" applyProtection="1" pivotButton="0" quotePrefix="0" xfId="1">
      <alignment horizontal="center" vertical="center"/>
      <protection locked="0" hidden="0"/>
    </xf>
    <xf numFmtId="165" fontId="4" fillId="6" borderId="107" applyAlignment="1" applyProtection="1" pivotButton="0" quotePrefix="0" xfId="1">
      <alignment horizontal="center" vertical="center"/>
      <protection locked="0" hidden="0"/>
    </xf>
    <xf numFmtId="0" fontId="4" fillId="6" borderId="95" applyAlignment="1" applyProtection="1" pivotButton="0" quotePrefix="0" xfId="1">
      <alignment horizontal="center" vertical="center"/>
      <protection locked="0" hidden="0"/>
    </xf>
    <xf numFmtId="0" fontId="4" fillId="6" borderId="108" applyAlignment="1" applyProtection="1" pivotButton="0" quotePrefix="0" xfId="1">
      <alignment horizontal="center" vertical="center"/>
      <protection locked="0" hidden="0"/>
    </xf>
    <xf numFmtId="0" fontId="4" fillId="0" borderId="0" applyAlignment="1" pivotButton="0" quotePrefix="0" xfId="1">
      <alignment vertical="center"/>
    </xf>
    <xf numFmtId="0" fontId="25" fillId="0" borderId="23" applyAlignment="1" pivotButton="0" quotePrefix="0" xfId="1">
      <alignment horizontal="center" vertical="center"/>
    </xf>
    <xf numFmtId="0" fontId="25" fillId="0" borderId="64" applyAlignment="1" pivotButton="0" quotePrefix="0" xfId="1">
      <alignment horizontal="center" vertical="center"/>
    </xf>
    <xf numFmtId="0" fontId="25" fillId="0" borderId="59" applyAlignment="1" pivotButton="0" quotePrefix="0" xfId="1">
      <alignment horizontal="center" vertical="center"/>
    </xf>
    <xf numFmtId="0" fontId="4" fillId="0" borderId="1" pivotButton="0" quotePrefix="0" xfId="1"/>
    <xf numFmtId="0" fontId="25" fillId="0" borderId="2" applyAlignment="1" pivotButton="0" quotePrefix="0" xfId="1">
      <alignment horizontal="right" vertical="center"/>
    </xf>
    <xf numFmtId="0" fontId="25" fillId="0" borderId="6" applyAlignment="1" pivotButton="0" quotePrefix="0" xfId="1">
      <alignment horizontal="right" vertical="center"/>
    </xf>
    <xf numFmtId="0" fontId="25" fillId="0" borderId="5" applyAlignment="1" pivotButton="0" quotePrefix="0" xfId="1">
      <alignment horizontal="right" vertical="center"/>
    </xf>
    <xf numFmtId="49" fontId="4" fillId="6" borderId="2" applyAlignment="1" applyProtection="1" pivotButton="0" quotePrefix="0" xfId="1">
      <alignment horizontal="left" vertical="center"/>
      <protection locked="0" hidden="0"/>
    </xf>
    <xf numFmtId="49" fontId="4" fillId="6" borderId="6" applyAlignment="1" applyProtection="1" pivotButton="0" quotePrefix="0" xfId="1">
      <alignment horizontal="left" vertical="center"/>
      <protection locked="0" hidden="0"/>
    </xf>
    <xf numFmtId="49" fontId="4" fillId="6" borderId="5" applyAlignment="1" applyProtection="1" pivotButton="0" quotePrefix="0" xfId="1">
      <alignment horizontal="left" vertical="center"/>
      <protection locked="0" hidden="0"/>
    </xf>
    <xf numFmtId="0" fontId="25" fillId="0" borderId="18" applyAlignment="1" pivotButton="0" quotePrefix="0" xfId="1">
      <alignment horizontal="right" vertical="center"/>
    </xf>
    <xf numFmtId="0" fontId="25" fillId="0" borderId="15" applyAlignment="1" pivotButton="0" quotePrefix="0" xfId="1">
      <alignment horizontal="right" vertical="center"/>
    </xf>
    <xf numFmtId="0" fontId="25" fillId="0" borderId="11" applyAlignment="1" pivotButton="0" quotePrefix="0" xfId="1">
      <alignment horizontal="right" vertical="center"/>
    </xf>
    <xf numFmtId="14" fontId="4" fillId="6" borderId="18" applyAlignment="1" applyProtection="1" pivotButton="0" quotePrefix="0" xfId="1">
      <alignment horizontal="left" vertical="center"/>
      <protection locked="0" hidden="0"/>
    </xf>
    <xf numFmtId="14" fontId="4" fillId="6" borderId="15" applyAlignment="1" applyProtection="1" pivotButton="0" quotePrefix="0" xfId="1">
      <alignment horizontal="left" vertical="center"/>
      <protection locked="0" hidden="0"/>
    </xf>
    <xf numFmtId="14" fontId="4" fillId="6" borderId="11" applyAlignment="1" applyProtection="1" pivotButton="0" quotePrefix="0" xfId="1">
      <alignment horizontal="left" vertical="center"/>
      <protection locked="0" hidden="0"/>
    </xf>
    <xf numFmtId="49" fontId="4" fillId="6" borderId="18" applyAlignment="1" applyProtection="1" pivotButton="0" quotePrefix="0" xfId="1">
      <alignment horizontal="left" vertical="center"/>
      <protection locked="0" hidden="0"/>
    </xf>
    <xf numFmtId="49" fontId="4" fillId="6" borderId="15" applyAlignment="1" applyProtection="1" pivotButton="0" quotePrefix="0" xfId="1">
      <alignment horizontal="left" vertical="center"/>
      <protection locked="0" hidden="0"/>
    </xf>
    <xf numFmtId="49" fontId="4" fillId="6" borderId="11" applyAlignment="1" applyProtection="1" pivotButton="0" quotePrefix="0" xfId="1">
      <alignment horizontal="left" vertical="center"/>
      <protection locked="0" hidden="0"/>
    </xf>
    <xf numFmtId="0" fontId="25" fillId="0" borderId="7" applyAlignment="1" pivotButton="0" quotePrefix="0" xfId="1">
      <alignment horizontal="right" vertical="center"/>
    </xf>
    <xf numFmtId="0" fontId="4" fillId="6" borderId="4" applyAlignment="1" applyProtection="1" pivotButton="0" quotePrefix="0" xfId="1">
      <alignment horizontal="left" vertical="center" wrapText="1"/>
      <protection locked="0" hidden="0"/>
    </xf>
    <xf numFmtId="0" fontId="4" fillId="6" borderId="6" applyAlignment="1" applyProtection="1" pivotButton="0" quotePrefix="0" xfId="1">
      <alignment horizontal="left" vertical="center" wrapText="1"/>
      <protection locked="0" hidden="0"/>
    </xf>
    <xf numFmtId="0" fontId="4" fillId="6" borderId="5" applyAlignment="1" applyProtection="1" pivotButton="0" quotePrefix="0" xfId="1">
      <alignment horizontal="left" vertical="center" wrapText="1"/>
      <protection locked="0" hidden="0"/>
    </xf>
    <xf numFmtId="0" fontId="25" fillId="0" borderId="47" applyAlignment="1" pivotButton="0" quotePrefix="0" xfId="1">
      <alignment horizontal="right" vertical="top"/>
    </xf>
    <xf numFmtId="0" fontId="25" fillId="0" borderId="0" applyAlignment="1" pivotButton="0" quotePrefix="0" xfId="1">
      <alignment horizontal="right" vertical="top"/>
    </xf>
    <xf numFmtId="0" fontId="25" fillId="0" borderId="20" applyAlignment="1" pivotButton="0" quotePrefix="0" xfId="1">
      <alignment horizontal="right" vertical="top"/>
    </xf>
    <xf numFmtId="0" fontId="25" fillId="0" borderId="1" applyAlignment="1" pivotButton="0" quotePrefix="0" xfId="1">
      <alignment horizontal="right" vertical="top"/>
    </xf>
    <xf numFmtId="0" fontId="4" fillId="6" borderId="10" applyAlignment="1" applyProtection="1" pivotButton="0" quotePrefix="0" xfId="1">
      <alignment horizontal="left" vertical="top" wrapText="1"/>
      <protection locked="0" hidden="0"/>
    </xf>
    <xf numFmtId="0" fontId="4" fillId="6" borderId="15" applyAlignment="1" applyProtection="1" pivotButton="0" quotePrefix="0" xfId="1">
      <alignment horizontal="left" vertical="top" wrapText="1"/>
      <protection locked="0" hidden="0"/>
    </xf>
    <xf numFmtId="0" fontId="4" fillId="6" borderId="11" applyAlignment="1" applyProtection="1" pivotButton="0" quotePrefix="0" xfId="1">
      <alignment horizontal="left" vertical="top" wrapText="1"/>
      <protection locked="0" hidden="0"/>
    </xf>
    <xf numFmtId="0" fontId="4" fillId="6" borderId="48" applyAlignment="1" applyProtection="1" pivotButton="0" quotePrefix="0" xfId="1">
      <alignment horizontal="left" vertical="top" wrapText="1"/>
      <protection locked="0" hidden="0"/>
    </xf>
    <xf numFmtId="0" fontId="4" fillId="6" borderId="54" applyAlignment="1" applyProtection="1" pivotButton="0" quotePrefix="0" xfId="1">
      <alignment horizontal="left" vertical="top" wrapText="1"/>
      <protection locked="0" hidden="0"/>
    </xf>
    <xf numFmtId="0" fontId="4" fillId="6" borderId="49" applyAlignment="1" applyProtection="1" pivotButton="0" quotePrefix="0" xfId="1">
      <alignment horizontal="left" vertical="top" wrapText="1"/>
      <protection locked="0" hidden="0"/>
    </xf>
    <xf numFmtId="0" fontId="25" fillId="0" borderId="53" applyAlignment="1" pivotButton="0" quotePrefix="0" xfId="1">
      <alignment horizontal="right" vertical="center"/>
    </xf>
    <xf numFmtId="0" fontId="25" fillId="0" borderId="54" applyAlignment="1" pivotButton="0" quotePrefix="0" xfId="1">
      <alignment horizontal="right" vertical="center"/>
    </xf>
    <xf numFmtId="0" fontId="25" fillId="0" borderId="49" applyAlignment="1" pivotButton="0" quotePrefix="0" xfId="1">
      <alignment horizontal="right" vertical="center"/>
    </xf>
    <xf numFmtId="49" fontId="4" fillId="6" borderId="53" applyAlignment="1" applyProtection="1" pivotButton="0" quotePrefix="0" xfId="1">
      <alignment horizontal="left" vertical="center"/>
      <protection locked="0" hidden="0"/>
    </xf>
    <xf numFmtId="49" fontId="4" fillId="6" borderId="54" applyAlignment="1" applyProtection="1" pivotButton="0" quotePrefix="0" xfId="1">
      <alignment horizontal="left" vertical="center"/>
      <protection locked="0" hidden="0"/>
    </xf>
    <xf numFmtId="49" fontId="4" fillId="6" borderId="49" applyAlignment="1" applyProtection="1" pivotButton="0" quotePrefix="0" xfId="1">
      <alignment horizontal="left" vertical="center"/>
      <protection locked="0" hidden="0"/>
    </xf>
    <xf numFmtId="0" fontId="25" fillId="0" borderId="20" applyAlignment="1" pivotButton="0" quotePrefix="0" xfId="1">
      <alignment horizontal="center" vertical="center"/>
    </xf>
    <xf numFmtId="0" fontId="25" fillId="0" borderId="1" applyAlignment="1" pivotButton="0" quotePrefix="0" xfId="1">
      <alignment horizontal="center" vertical="center"/>
    </xf>
    <xf numFmtId="0" fontId="25" fillId="0" borderId="23" applyAlignment="1" pivotButton="0" quotePrefix="0" xfId="1">
      <alignment horizontal="center" vertical="center"/>
    </xf>
    <xf numFmtId="0" fontId="25" fillId="0" borderId="112" applyAlignment="1" pivotButton="0" quotePrefix="0" xfId="1">
      <alignment horizontal="center" vertical="center"/>
    </xf>
    <xf numFmtId="0" fontId="25" fillId="0" borderId="58" applyAlignment="1" pivotButton="0" quotePrefix="0" xfId="1">
      <alignment horizontal="center" vertical="center"/>
    </xf>
    <xf numFmtId="0" fontId="25" fillId="0" borderId="59" applyAlignment="1" pivotButton="0" quotePrefix="0" xfId="1">
      <alignment horizontal="center" vertical="center"/>
    </xf>
    <xf numFmtId="49" fontId="25" fillId="0" borderId="104" applyAlignment="1" pivotButton="0" quotePrefix="0" xfId="1">
      <alignment horizontal="center" vertical="center"/>
    </xf>
    <xf numFmtId="49" fontId="25" fillId="0" borderId="111" applyAlignment="1" pivotButton="0" quotePrefix="0" xfId="1">
      <alignment horizontal="center" vertical="center"/>
    </xf>
    <xf numFmtId="0" fontId="25" fillId="0" borderId="32" applyAlignment="1" pivotButton="0" quotePrefix="0" xfId="1">
      <alignment horizontal="center" vertical="center"/>
    </xf>
    <xf numFmtId="0" fontId="20" fillId="0" borderId="33" applyAlignment="1" pivotButton="0" quotePrefix="0" xfId="3">
      <alignment horizontal="center" vertical="center"/>
    </xf>
    <xf numFmtId="0" fontId="25" fillId="0" borderId="39" applyAlignment="1" pivotButton="0" quotePrefix="0" xfId="1">
      <alignment horizontal="center" vertical="center"/>
    </xf>
    <xf numFmtId="0" fontId="20" fillId="0" borderId="33" applyAlignment="1" pivotButton="0" quotePrefix="0" xfId="2">
      <alignment horizontal="center" vertical="center"/>
    </xf>
    <xf numFmtId="0" fontId="20" fillId="0" borderId="110" applyAlignment="1" pivotButton="0" quotePrefix="0" xfId="2">
      <alignment horizontal="center" vertical="center"/>
    </xf>
    <xf numFmtId="0" fontId="25" fillId="0" borderId="8" applyAlignment="1" pivotButton="0" quotePrefix="0" xfId="1">
      <alignment horizontal="right" vertical="center"/>
    </xf>
    <xf numFmtId="0" fontId="25" fillId="0" borderId="41" applyAlignment="1" pivotButton="0" quotePrefix="0" xfId="1">
      <alignment horizontal="right" vertical="center"/>
    </xf>
    <xf numFmtId="0" fontId="25" fillId="0" borderId="82" applyAlignment="1" pivotButton="0" quotePrefix="0" xfId="1">
      <alignment horizontal="right" vertical="center"/>
    </xf>
    <xf numFmtId="0" fontId="25" fillId="0" borderId="103" applyAlignment="1" pivotButton="0" quotePrefix="0" xfId="1">
      <alignment horizontal="center" vertical="center"/>
    </xf>
    <xf numFmtId="0" fontId="20" fillId="0" borderId="109" applyAlignment="1" pivotButton="0" quotePrefix="0" xfId="3">
      <alignment horizontal="center" vertical="center"/>
    </xf>
    <xf numFmtId="0" fontId="25" fillId="0" borderId="109" applyAlignment="1" pivotButton="0" quotePrefix="0" xfId="1">
      <alignment horizontal="center" vertical="center"/>
    </xf>
    <xf numFmtId="0" fontId="20" fillId="0" borderId="100" applyAlignment="1" pivotButton="0" quotePrefix="0" xfId="3">
      <alignment horizontal="center" vertical="center"/>
    </xf>
    <xf numFmtId="0" fontId="25" fillId="0" borderId="100" applyAlignment="1" pivotButton="0" quotePrefix="0" xfId="1">
      <alignment horizontal="center" vertical="center"/>
    </xf>
    <xf numFmtId="0" fontId="20" fillId="0" borderId="99" applyAlignment="1" pivotButton="0" quotePrefix="0" xfId="2">
      <alignment vertical="center"/>
    </xf>
    <xf numFmtId="0" fontId="20" fillId="0" borderId="102" applyAlignment="1" pivotButton="0" quotePrefix="0" xfId="2">
      <alignment vertical="center"/>
    </xf>
    <xf numFmtId="0" fontId="20" fillId="0" borderId="99" applyAlignment="1" pivotButton="0" quotePrefix="0" xfId="2">
      <alignment horizontal="center" vertical="center"/>
    </xf>
    <xf numFmtId="0" fontId="20" fillId="0" borderId="98" applyAlignment="1" pivotButton="0" quotePrefix="0" xfId="2">
      <alignment horizontal="center" vertical="center"/>
    </xf>
    <xf numFmtId="0" fontId="25" fillId="0" borderId="42" applyAlignment="1" pivotButton="0" quotePrefix="0" xfId="1">
      <alignment horizontal="right" vertical="center"/>
    </xf>
    <xf numFmtId="0" fontId="25" fillId="0" borderId="6" applyAlignment="1" pivotButton="0" quotePrefix="0" xfId="1">
      <alignment horizontal="center" vertical="center"/>
    </xf>
    <xf numFmtId="0" fontId="25" fillId="0" borderId="7" applyAlignment="1" pivotButton="0" quotePrefix="0" xfId="1">
      <alignment horizontal="center" vertical="center"/>
    </xf>
    <xf numFmtId="0" fontId="4" fillId="6" borderId="51" applyAlignment="1" applyProtection="1" pivotButton="0" quotePrefix="0" xfId="1">
      <alignment horizontal="center" vertical="center"/>
      <protection locked="0" hidden="0"/>
    </xf>
    <xf numFmtId="0" fontId="20" fillId="6" borderId="41" applyAlignment="1" applyProtection="1" pivotButton="0" quotePrefix="0" xfId="3">
      <alignment horizontal="center" vertical="center"/>
      <protection locked="0" hidden="0"/>
    </xf>
    <xf numFmtId="0" fontId="4" fillId="6" borderId="10" applyAlignment="1" pivotButton="0" quotePrefix="0" xfId="1">
      <alignment horizontal="center" vertical="center"/>
    </xf>
    <xf numFmtId="0" fontId="20" fillId="6" borderId="15" applyAlignment="1" pivotButton="0" quotePrefix="0" xfId="3">
      <alignment horizontal="center" vertical="center"/>
    </xf>
    <xf numFmtId="0" fontId="4" fillId="6" borderId="4" applyAlignment="1" applyProtection="1" pivotButton="0" quotePrefix="0" xfId="1">
      <alignment horizontal="center" vertical="center"/>
      <protection locked="0" hidden="0"/>
    </xf>
    <xf numFmtId="0" fontId="20" fillId="6" borderId="6" applyAlignment="1" applyProtection="1" pivotButton="0" quotePrefix="0" xfId="2">
      <alignment horizontal="center" vertical="center"/>
      <protection locked="0" hidden="0"/>
    </xf>
    <xf numFmtId="0" fontId="20" fillId="6" borderId="7" applyAlignment="1" applyProtection="1" pivotButton="0" quotePrefix="0" xfId="2">
      <alignment horizontal="center" vertical="center"/>
      <protection locked="0" hidden="0"/>
    </xf>
    <xf numFmtId="0" fontId="4" fillId="6" borderId="4" applyAlignment="1" pivotButton="0" quotePrefix="0" xfId="1">
      <alignment horizontal="center" vertical="center"/>
    </xf>
    <xf numFmtId="0" fontId="20" fillId="6" borderId="6" applyAlignment="1" pivotButton="0" quotePrefix="0" xfId="2">
      <alignment horizontal="center" vertical="center"/>
    </xf>
    <xf numFmtId="0" fontId="20" fillId="6" borderId="5" applyAlignment="1" pivotButton="0" quotePrefix="0" xfId="2">
      <alignment horizontal="center" vertical="center"/>
    </xf>
    <xf numFmtId="0" fontId="25" fillId="0" borderId="15" applyAlignment="1" pivotButton="0" quotePrefix="0" xfId="1">
      <alignment horizontal="center" vertical="center"/>
    </xf>
    <xf numFmtId="0" fontId="25" fillId="0" borderId="42" applyAlignment="1" pivotButton="0" quotePrefix="0" xfId="1">
      <alignment horizontal="center" vertical="center"/>
    </xf>
    <xf numFmtId="0" fontId="4" fillId="6" borderId="10" applyAlignment="1" applyProtection="1" pivotButton="0" quotePrefix="0" xfId="1">
      <alignment horizontal="center" vertical="center"/>
      <protection locked="0" hidden="0"/>
    </xf>
    <xf numFmtId="0" fontId="20" fillId="6" borderId="15" applyAlignment="1" applyProtection="1" pivotButton="0" quotePrefix="0" xfId="3">
      <alignment horizontal="center" vertical="center"/>
      <protection locked="0" hidden="0"/>
    </xf>
    <xf numFmtId="49" fontId="4" fillId="6" borderId="51" applyAlignment="1" applyProtection="1" pivotButton="0" quotePrefix="0" xfId="1">
      <alignment horizontal="center" vertical="center"/>
      <protection locked="0" hidden="0"/>
    </xf>
    <xf numFmtId="49" fontId="20" fillId="6" borderId="41" applyAlignment="1" applyProtection="1" pivotButton="0" quotePrefix="0" xfId="2">
      <alignment horizontal="center" vertical="center"/>
      <protection locked="0" hidden="0"/>
    </xf>
    <xf numFmtId="49" fontId="20" fillId="6" borderId="82" applyAlignment="1" applyProtection="1" pivotButton="0" quotePrefix="0" xfId="2">
      <alignment horizontal="center" vertical="center"/>
      <protection locked="0" hidden="0"/>
    </xf>
    <xf numFmtId="0" fontId="20" fillId="6" borderId="15" applyAlignment="1" pivotButton="0" quotePrefix="0" xfId="2">
      <alignment horizontal="center" vertical="center"/>
    </xf>
    <xf numFmtId="0" fontId="20" fillId="6" borderId="11" applyAlignment="1" pivotButton="0" quotePrefix="0" xfId="2">
      <alignment horizontal="center" vertical="center"/>
    </xf>
    <xf numFmtId="14" fontId="4" fillId="6" borderId="10" applyAlignment="1" applyProtection="1" pivotButton="0" quotePrefix="0" xfId="1">
      <alignment horizontal="center" vertical="center"/>
      <protection locked="0" hidden="0"/>
    </xf>
    <xf numFmtId="14" fontId="20" fillId="6" borderId="15" applyAlignment="1" applyProtection="1" pivotButton="0" quotePrefix="0" xfId="3">
      <alignment horizontal="center" vertical="center"/>
      <protection locked="0" hidden="0"/>
    </xf>
    <xf numFmtId="14" fontId="4" fillId="6" borderId="10" applyAlignment="1" pivotButton="0" quotePrefix="0" xfId="1">
      <alignment horizontal="center" vertical="center"/>
    </xf>
    <xf numFmtId="14" fontId="20" fillId="6" borderId="15" applyAlignment="1" pivotButton="0" quotePrefix="0" xfId="3">
      <alignment horizontal="center" vertical="center"/>
    </xf>
    <xf numFmtId="14" fontId="20" fillId="6" borderId="15" applyAlignment="1" applyProtection="1" pivotButton="0" quotePrefix="0" xfId="2">
      <alignment horizontal="center" vertical="center"/>
      <protection locked="0" hidden="0"/>
    </xf>
    <xf numFmtId="14" fontId="20" fillId="6" borderId="42" applyAlignment="1" applyProtection="1" pivotButton="0" quotePrefix="0" xfId="2">
      <alignment horizontal="center" vertical="center"/>
      <protection locked="0" hidden="0"/>
    </xf>
    <xf numFmtId="14" fontId="20" fillId="6" borderId="15" applyAlignment="1" pivotButton="0" quotePrefix="0" xfId="2">
      <alignment horizontal="center" vertical="center"/>
    </xf>
    <xf numFmtId="14" fontId="20" fillId="6" borderId="11" applyAlignment="1" pivotButton="0" quotePrefix="0" xfId="2">
      <alignment horizontal="center" vertical="center"/>
    </xf>
    <xf numFmtId="10" fontId="4" fillId="6" borderId="10" applyAlignment="1" applyProtection="1" pivotButton="0" quotePrefix="0" xfId="1">
      <alignment horizontal="center" vertical="center"/>
      <protection locked="0" hidden="0"/>
    </xf>
    <xf numFmtId="10" fontId="20" fillId="6" borderId="15" applyAlignment="1" applyProtection="1" pivotButton="0" quotePrefix="0" xfId="3">
      <alignment horizontal="center" vertical="center"/>
      <protection locked="0" hidden="0"/>
    </xf>
    <xf numFmtId="10" fontId="4" fillId="6" borderId="10" applyAlignment="1" applyProtection="1" pivotButton="0" quotePrefix="0" xfId="3">
      <alignment horizontal="center" vertical="center"/>
      <protection locked="0" hidden="0"/>
    </xf>
    <xf numFmtId="10" fontId="4" fillId="6" borderId="15" applyAlignment="1" applyProtection="1" pivotButton="0" quotePrefix="0" xfId="3">
      <alignment horizontal="center" vertical="center"/>
      <protection locked="0" hidden="0"/>
    </xf>
    <xf numFmtId="10" fontId="20" fillId="6" borderId="15" applyAlignment="1" applyProtection="1" pivotButton="0" quotePrefix="0" xfId="2">
      <alignment horizontal="center" vertical="center"/>
      <protection locked="0" hidden="0"/>
    </xf>
    <xf numFmtId="10" fontId="20" fillId="6" borderId="42" applyAlignment="1" applyProtection="1" pivotButton="0" quotePrefix="0" xfId="2">
      <alignment horizontal="center" vertical="center"/>
      <protection locked="0" hidden="0"/>
    </xf>
    <xf numFmtId="10" fontId="4" fillId="6" borderId="10" applyAlignment="1" applyProtection="1" pivotButton="0" quotePrefix="0" xfId="2">
      <alignment horizontal="center" vertical="center"/>
      <protection locked="0" hidden="0"/>
    </xf>
    <xf numFmtId="10" fontId="4" fillId="6" borderId="15" applyAlignment="1" applyProtection="1" pivotButton="0" quotePrefix="0" xfId="2">
      <alignment horizontal="center" vertical="center"/>
      <protection locked="0" hidden="0"/>
    </xf>
    <xf numFmtId="10" fontId="4" fillId="6" borderId="11" applyAlignment="1" applyProtection="1" pivotButton="0" quotePrefix="0" xfId="2">
      <alignment horizontal="center" vertical="center"/>
      <protection locked="0" hidden="0"/>
    </xf>
    <xf numFmtId="0" fontId="4" fillId="0" borderId="10" applyAlignment="1" pivotButton="0" quotePrefix="0" xfId="1">
      <alignment horizontal="center" vertical="center"/>
    </xf>
    <xf numFmtId="0" fontId="20" fillId="0" borderId="15" applyAlignment="1" pivotButton="0" quotePrefix="0" xfId="3">
      <alignment horizontal="center" vertical="center"/>
    </xf>
    <xf numFmtId="0" fontId="20" fillId="0" borderId="42" applyAlignment="1" pivotButton="0" quotePrefix="0" xfId="3">
      <alignment horizontal="center" vertical="center"/>
    </xf>
    <xf numFmtId="0" fontId="20" fillId="0" borderId="15" applyAlignment="1" pivotButton="0" quotePrefix="0" xfId="2">
      <alignment horizontal="center" vertical="center"/>
    </xf>
    <xf numFmtId="0" fontId="20" fillId="0" borderId="42" applyAlignment="1" pivotButton="0" quotePrefix="0" xfId="2">
      <alignment horizontal="center" vertical="center"/>
    </xf>
    <xf numFmtId="0" fontId="20" fillId="0" borderId="11" applyAlignment="1" pivotButton="0" quotePrefix="0" xfId="2">
      <alignment horizontal="center" vertical="center"/>
    </xf>
    <xf numFmtId="0" fontId="25" fillId="0" borderId="18" applyAlignment="1" pivotButton="0" quotePrefix="0" xfId="1">
      <alignment horizontal="center" vertical="center"/>
    </xf>
    <xf numFmtId="1" fontId="4" fillId="6" borderId="10" applyAlignment="1" applyProtection="1" pivotButton="0" quotePrefix="0" xfId="1">
      <alignment horizontal="center" vertical="center"/>
      <protection locked="0" hidden="0"/>
    </xf>
    <xf numFmtId="1" fontId="20" fillId="6" borderId="15" applyAlignment="1" applyProtection="1" pivotButton="0" quotePrefix="0" xfId="2">
      <alignment horizontal="center" vertical="center"/>
      <protection locked="0" hidden="0"/>
    </xf>
    <xf numFmtId="1" fontId="20" fillId="6" borderId="42" applyAlignment="1" applyProtection="1" pivotButton="0" quotePrefix="0" xfId="2">
      <alignment horizontal="center" vertical="center"/>
      <protection locked="0" hidden="0"/>
    </xf>
    <xf numFmtId="0" fontId="20" fillId="6" borderId="15" applyAlignment="1" applyProtection="1" pivotButton="0" quotePrefix="0" xfId="2">
      <alignment horizontal="center" vertical="center"/>
      <protection locked="0" hidden="0"/>
    </xf>
    <xf numFmtId="0" fontId="20" fillId="6" borderId="42" applyAlignment="1" applyProtection="1" pivotButton="0" quotePrefix="0" xfId="2">
      <alignment horizontal="center" vertical="center"/>
      <protection locked="0" hidden="0"/>
    </xf>
    <xf numFmtId="0" fontId="4" fillId="6" borderId="15" applyAlignment="1" applyProtection="1" pivotButton="0" quotePrefix="0" xfId="1">
      <alignment horizontal="center" vertical="center"/>
      <protection locked="0" hidden="0"/>
    </xf>
    <xf numFmtId="0" fontId="20" fillId="6" borderId="11" applyAlignment="1" applyProtection="1" pivotButton="0" quotePrefix="0" xfId="2">
      <alignment horizontal="center" vertical="center"/>
      <protection locked="0" hidden="0"/>
    </xf>
    <xf numFmtId="0" fontId="25" fillId="0" borderId="54" applyAlignment="1" pivotButton="0" quotePrefix="0" xfId="1">
      <alignment horizontal="center" vertical="center"/>
    </xf>
    <xf numFmtId="0" fontId="25" fillId="0" borderId="55" applyAlignment="1" pivotButton="0" quotePrefix="0" xfId="1">
      <alignment horizontal="center" vertical="center"/>
    </xf>
    <xf numFmtId="166" fontId="29" fillId="0" borderId="48" applyAlignment="1" pivotButton="0" quotePrefix="0" xfId="1">
      <alignment horizontal="center" vertical="center"/>
    </xf>
    <xf numFmtId="166" fontId="29" fillId="0" borderId="54" applyAlignment="1" pivotButton="0" quotePrefix="0" xfId="1">
      <alignment horizontal="center" vertical="center"/>
    </xf>
    <xf numFmtId="166" fontId="29" fillId="0" borderId="55" applyAlignment="1" pivotButton="0" quotePrefix="0" xfId="1">
      <alignment horizontal="center" vertical="center"/>
    </xf>
    <xf numFmtId="1" fontId="4" fillId="0" borderId="48" applyAlignment="1" pivotButton="0" quotePrefix="0" xfId="1">
      <alignment horizontal="center" vertical="center"/>
    </xf>
    <xf numFmtId="1" fontId="20" fillId="0" borderId="54" applyAlignment="1" pivotButton="0" quotePrefix="0" xfId="2">
      <alignment horizontal="center" vertical="center"/>
    </xf>
    <xf numFmtId="1" fontId="20" fillId="0" borderId="55" applyAlignment="1" pivotButton="0" quotePrefix="0" xfId="2">
      <alignment horizontal="center" vertical="center"/>
    </xf>
    <xf numFmtId="1" fontId="20" fillId="0" borderId="49" applyAlignment="1" pivotButton="0" quotePrefix="0" xfId="2">
      <alignment horizontal="center" vertical="center"/>
    </xf>
    <xf numFmtId="0" fontId="25" fillId="0" borderId="53" applyAlignment="1" pivotButton="0" quotePrefix="0" xfId="1">
      <alignment horizontal="center" vertical="center"/>
    </xf>
    <xf numFmtId="0" fontId="25" fillId="0" borderId="13" applyAlignment="1" pivotButton="0" quotePrefix="0" xfId="1">
      <alignment horizontal="center" vertical="center"/>
    </xf>
    <xf numFmtId="0" fontId="25" fillId="0" borderId="14" applyAlignment="1" pivotButton="0" quotePrefix="0" xfId="1">
      <alignment horizontal="center" vertical="center"/>
    </xf>
    <xf numFmtId="49" fontId="25" fillId="0" borderId="27" applyAlignment="1" pivotButton="0" quotePrefix="0" xfId="1">
      <alignment horizontal="center" vertical="center"/>
    </xf>
    <xf numFmtId="0" fontId="25" fillId="0" borderId="29" applyAlignment="1" pivotButton="0" quotePrefix="0" xfId="2">
      <alignment horizontal="center" vertical="center"/>
    </xf>
    <xf numFmtId="0" fontId="25" fillId="0" borderId="27" applyAlignment="1" pivotButton="0" quotePrefix="0" xfId="2">
      <alignment horizontal="center" vertical="center"/>
    </xf>
    <xf numFmtId="0" fontId="25" fillId="0" borderId="28" applyAlignment="1" pivotButton="0" quotePrefix="0" xfId="1">
      <alignment horizontal="center" vertical="center"/>
    </xf>
    <xf numFmtId="0" fontId="25" fillId="0" borderId="29" applyAlignment="1" pivotButton="0" quotePrefix="0" xfId="1">
      <alignment horizontal="center" vertical="center"/>
    </xf>
    <xf numFmtId="0" fontId="25" fillId="0" borderId="25" applyAlignment="1" pivotButton="0" quotePrefix="0" xfId="1">
      <alignment horizontal="center" vertical="center"/>
    </xf>
    <xf numFmtId="0" fontId="25" fillId="0" borderId="31" applyAlignment="1" pivotButton="0" quotePrefix="0" xfId="1">
      <alignment horizontal="center" vertical="center"/>
    </xf>
    <xf numFmtId="0" fontId="29" fillId="0" borderId="58" applyAlignment="1" pivotButton="0" quotePrefix="0" xfId="1">
      <alignment horizontal="left" vertical="top"/>
    </xf>
    <xf numFmtId="0" fontId="29" fillId="0" borderId="64" applyAlignment="1" pivotButton="0" quotePrefix="0" xfId="1">
      <alignment horizontal="left" vertical="top"/>
    </xf>
    <xf numFmtId="0" fontId="25" fillId="0" borderId="99" applyAlignment="1" pivotButton="0" quotePrefix="0" xfId="1">
      <alignment horizontal="center" vertical="center"/>
    </xf>
    <xf numFmtId="0" fontId="25" fillId="0" borderId="100" applyAlignment="1" pivotButton="0" quotePrefix="0" xfId="2">
      <alignment horizontal="center" vertical="center"/>
    </xf>
    <xf numFmtId="0" fontId="25" fillId="0" borderId="99" applyAlignment="1" pivotButton="0" quotePrefix="0" xfId="2">
      <alignment horizontal="center" vertical="center"/>
    </xf>
    <xf numFmtId="0" fontId="25" fillId="0" borderId="102" applyAlignment="1" pivotButton="0" quotePrefix="0" xfId="2">
      <alignment horizontal="center" vertical="center"/>
    </xf>
    <xf numFmtId="0" fontId="25" fillId="0" borderId="85" applyAlignment="1" pivotButton="0" quotePrefix="0" xfId="1">
      <alignment horizontal="center" vertical="center"/>
    </xf>
    <xf numFmtId="0" fontId="20" fillId="0" borderId="101" applyAlignment="1" pivotButton="0" quotePrefix="0" xfId="2">
      <alignment vertical="center"/>
    </xf>
    <xf numFmtId="0" fontId="20" fillId="0" borderId="86" applyAlignment="1" pivotButton="0" quotePrefix="0" xfId="2">
      <alignment vertical="center"/>
    </xf>
    <xf numFmtId="0" fontId="20" fillId="0" borderId="99" applyAlignment="1" pivotButton="0" quotePrefix="0" xfId="2">
      <alignment horizontal="center" vertical="center"/>
    </xf>
    <xf numFmtId="0" fontId="20" fillId="0" borderId="98" applyAlignment="1" pivotButton="0" quotePrefix="0" xfId="2">
      <alignment horizontal="center" vertical="center"/>
    </xf>
    <xf numFmtId="0" fontId="28" fillId="0" borderId="57" applyAlignment="1" pivotButton="0" quotePrefix="0" xfId="1">
      <alignment horizontal="center"/>
    </xf>
    <xf numFmtId="0" fontId="28" fillId="0" borderId="58" applyAlignment="1" pivotButton="0" quotePrefix="0" xfId="1">
      <alignment horizontal="center"/>
    </xf>
    <xf numFmtId="0" fontId="28" fillId="0" borderId="59" applyAlignment="1" pivotButton="0" quotePrefix="0" xfId="1">
      <alignment horizontal="center"/>
    </xf>
    <xf numFmtId="0" fontId="4" fillId="6" borderId="84" applyAlignment="1" applyProtection="1" pivotButton="0" quotePrefix="0" xfId="1">
      <alignment horizontal="left" vertical="center"/>
      <protection locked="0" hidden="0"/>
    </xf>
    <xf numFmtId="0" fontId="4" fillId="6" borderId="6" applyAlignment="1" applyProtection="1" pivotButton="0" quotePrefix="0" xfId="1">
      <alignment horizontal="left" vertical="center"/>
      <protection locked="0" hidden="0"/>
    </xf>
    <xf numFmtId="0" fontId="4" fillId="6" borderId="7" applyAlignment="1" applyProtection="1" pivotButton="0" quotePrefix="0" xfId="1">
      <alignment horizontal="left" vertical="center"/>
      <protection locked="0" hidden="0"/>
    </xf>
    <xf numFmtId="0" fontId="4" fillId="6" borderId="74" applyAlignment="1" applyProtection="1" pivotButton="0" quotePrefix="0" xfId="1">
      <alignment horizontal="left" vertical="center"/>
      <protection locked="0" hidden="0"/>
    </xf>
    <xf numFmtId="0" fontId="4" fillId="6" borderId="15" applyAlignment="1" applyProtection="1" pivotButton="0" quotePrefix="0" xfId="1">
      <alignment horizontal="left" vertical="center"/>
      <protection locked="0" hidden="0"/>
    </xf>
    <xf numFmtId="0" fontId="4" fillId="6" borderId="42" applyAlignment="1" applyProtection="1" pivotButton="0" quotePrefix="0" xfId="1">
      <alignment horizontal="left" vertical="center"/>
      <protection locked="0" hidden="0"/>
    </xf>
    <xf numFmtId="0" fontId="4" fillId="6" borderId="76" applyAlignment="1" applyProtection="1" pivotButton="0" quotePrefix="0" xfId="1">
      <alignment horizontal="left" vertical="center"/>
      <protection locked="0" hidden="0"/>
    </xf>
    <xf numFmtId="0" fontId="4" fillId="6" borderId="54" applyAlignment="1" applyProtection="1" pivotButton="0" quotePrefix="0" xfId="1">
      <alignment horizontal="left" vertical="center"/>
      <protection locked="0" hidden="0"/>
    </xf>
    <xf numFmtId="0" fontId="4" fillId="6" borderId="55" applyAlignment="1" applyProtection="1" pivotButton="0" quotePrefix="0" xfId="1">
      <alignment horizontal="left" vertical="center"/>
      <protection locked="0" hidden="0"/>
    </xf>
    <xf numFmtId="0" fontId="3" fillId="2" borderId="74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2" applyAlignment="1" applyProtection="1" pivotButton="0" quotePrefix="0" xfId="0">
      <alignment horizontal="left" vertical="center"/>
      <protection locked="0" hidden="0"/>
    </xf>
    <xf numFmtId="1" fontId="19" fillId="4" borderId="0" applyAlignment="1" pivotButton="0" quotePrefix="0" xfId="0">
      <alignment horizontal="right" vertical="center"/>
    </xf>
    <xf numFmtId="0" fontId="3" fillId="2" borderId="76" applyAlignment="1" applyProtection="1" pivotButton="0" quotePrefix="0" xfId="0">
      <alignment horizontal="left" vertical="center"/>
      <protection locked="0" hidden="0"/>
    </xf>
    <xf numFmtId="0" fontId="3" fillId="2" borderId="54" applyAlignment="1" applyProtection="1" pivotButton="0" quotePrefix="0" xfId="0">
      <alignment horizontal="left" vertical="center"/>
      <protection locked="0" hidden="0"/>
    </xf>
    <xf numFmtId="0" fontId="3" fillId="2" borderId="55" applyAlignment="1" applyProtection="1" pivotButton="0" quotePrefix="0" xfId="0">
      <alignment horizontal="left" vertical="center"/>
      <protection locked="0" hidden="0"/>
    </xf>
    <xf numFmtId="0" fontId="26" fillId="4" borderId="0" applyAlignment="1" pivotButton="0" quotePrefix="0" xfId="0">
      <alignment horizontal="left" vertical="center"/>
    </xf>
    <xf numFmtId="0" fontId="19" fillId="4" borderId="0" applyAlignment="1" pivotButton="0" quotePrefix="0" xfId="0">
      <alignment horizontal="left" vertical="center"/>
    </xf>
    <xf numFmtId="1" fontId="3" fillId="0" borderId="10" applyAlignment="1" pivotButton="0" quotePrefix="0" xfId="0">
      <alignment horizontal="center" vertical="center"/>
    </xf>
    <xf numFmtId="1" fontId="3" fillId="0" borderId="42" applyAlignment="1" pivotButton="0" quotePrefix="0" xfId="0">
      <alignment horizontal="center" vertical="center"/>
    </xf>
    <xf numFmtId="0" fontId="3" fillId="2" borderId="84" applyAlignment="1" applyProtection="1" pivotButton="0" quotePrefix="0" xfId="0">
      <alignment horizontal="left" vertical="center"/>
      <protection locked="0" hidden="0"/>
    </xf>
    <xf numFmtId="0" fontId="3" fillId="2" borderId="6" applyAlignment="1" applyProtection="1" pivotButton="0" quotePrefix="0" xfId="0">
      <alignment horizontal="left" vertical="center"/>
      <protection locked="0" hidden="0"/>
    </xf>
    <xf numFmtId="0" fontId="3" fillId="2" borderId="7" applyAlignment="1" applyProtection="1" pivotButton="0" quotePrefix="0" xfId="0">
      <alignment horizontal="left" vertical="center"/>
      <protection locked="0" hidden="0"/>
    </xf>
    <xf numFmtId="1" fontId="3" fillId="0" borderId="48" applyAlignment="1" pivotButton="0" quotePrefix="0" xfId="0">
      <alignment horizontal="center" vertical="center"/>
    </xf>
    <xf numFmtId="1" fontId="3" fillId="0" borderId="55" applyAlignment="1" pivotButton="0" quotePrefix="0" xfId="0">
      <alignment horizontal="center" vertical="center"/>
    </xf>
    <xf numFmtId="1" fontId="3" fillId="0" borderId="49" applyAlignment="1" pivotButton="0" quotePrefix="0" xfId="0">
      <alignment horizontal="center" vertical="center"/>
    </xf>
    <xf numFmtId="0" fontId="3" fillId="3" borderId="10" applyAlignment="1" pivotButton="0" quotePrefix="0" xfId="0">
      <alignment horizontal="center" vertical="center"/>
    </xf>
    <xf numFmtId="0" fontId="3" fillId="3" borderId="42" applyAlignment="1" pivotButton="0" quotePrefix="0" xfId="0">
      <alignment horizontal="center" vertical="center"/>
    </xf>
    <xf numFmtId="0" fontId="3" fillId="3" borderId="11" applyAlignment="1" pivotButton="0" quotePrefix="0" xfId="0">
      <alignment horizontal="center" vertical="center"/>
    </xf>
    <xf numFmtId="0" fontId="7" fillId="4" borderId="57" applyAlignment="1" pivotButton="0" quotePrefix="0" xfId="0">
      <alignment horizontal="center"/>
    </xf>
    <xf numFmtId="0" fontId="0" fillId="0" borderId="58" pivotButton="0" quotePrefix="0" xfId="0"/>
    <xf numFmtId="0" fontId="0" fillId="0" borderId="59" pivotButton="0" quotePrefix="0" xfId="0"/>
    <xf numFmtId="0" fontId="3" fillId="0" borderId="10" applyAlignment="1" pivotButton="0" quotePrefix="0" xfId="0">
      <alignment horizontal="center" vertical="center"/>
    </xf>
    <xf numFmtId="0" fontId="3" fillId="0" borderId="42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1" fontId="3" fillId="0" borderId="11" applyAlignment="1" pivotButton="0" quotePrefix="0" xfId="0">
      <alignment horizontal="center" vertical="center"/>
    </xf>
    <xf numFmtId="0" fontId="7" fillId="3" borderId="53" applyAlignment="1" pivotButton="0" quotePrefix="0" xfId="0">
      <alignment horizontal="right" vertical="center"/>
    </xf>
    <xf numFmtId="0" fontId="16" fillId="3" borderId="54" applyAlignment="1" pivotButton="0" quotePrefix="0" xfId="0">
      <alignment horizontal="right" vertical="center"/>
    </xf>
    <xf numFmtId="0" fontId="16" fillId="3" borderId="55" applyAlignment="1" pivotButton="0" quotePrefix="0" xfId="0">
      <alignment horizontal="right" vertical="center"/>
    </xf>
    <xf numFmtId="10" fontId="3" fillId="0" borderId="10" applyAlignment="1" pivotButton="0" quotePrefix="0" xfId="0">
      <alignment horizontal="center" vertical="center"/>
    </xf>
    <xf numFmtId="10" fontId="3" fillId="0" borderId="42" applyAlignment="1" pivotButton="0" quotePrefix="0" xfId="0">
      <alignment horizontal="center" vertical="center"/>
    </xf>
    <xf numFmtId="10" fontId="3" fillId="0" borderId="51" applyAlignment="1" pivotButton="0" quotePrefix="0" xfId="0">
      <alignment horizontal="center" vertical="center"/>
    </xf>
    <xf numFmtId="10" fontId="3" fillId="0" borderId="82" applyAlignment="1" pivotButton="0" quotePrefix="0" xfId="0">
      <alignment horizontal="center" vertical="center"/>
    </xf>
    <xf numFmtId="10" fontId="3" fillId="3" borderId="10" applyAlignment="1" pivotButton="0" quotePrefix="0" xfId="0">
      <alignment horizontal="center" vertical="center"/>
    </xf>
    <xf numFmtId="10" fontId="3" fillId="3" borderId="42" applyAlignment="1" pivotButton="0" quotePrefix="0" xfId="0">
      <alignment horizontal="center" vertical="center"/>
    </xf>
    <xf numFmtId="10" fontId="3" fillId="3" borderId="11" applyAlignment="1" pivotButton="0" quotePrefix="0" xfId="0">
      <alignment horizontal="center" vertical="center"/>
    </xf>
    <xf numFmtId="1" fontId="3" fillId="2" borderId="10" applyAlignment="1" applyProtection="1" pivotButton="0" quotePrefix="0" xfId="0">
      <alignment horizontal="center" vertical="center"/>
      <protection locked="0" hidden="0"/>
    </xf>
    <xf numFmtId="1" fontId="3" fillId="2" borderId="42" applyAlignment="1" applyProtection="1" pivotButton="0" quotePrefix="0" xfId="0">
      <alignment horizontal="center" vertical="center"/>
      <protection locked="0" hidden="0"/>
    </xf>
    <xf numFmtId="1" fontId="3" fillId="2" borderId="11" applyAlignment="1" applyProtection="1" pivotButton="0" quotePrefix="0" xfId="0">
      <alignment horizontal="center" vertical="center"/>
      <protection locked="0" hidden="0"/>
    </xf>
    <xf numFmtId="14" fontId="3" fillId="0" borderId="10" applyAlignment="1" pivotButton="0" quotePrefix="0" xfId="0">
      <alignment horizontal="center" vertical="center"/>
    </xf>
    <xf numFmtId="14" fontId="3" fillId="0" borderId="42" applyAlignment="1" pivotButton="0" quotePrefix="0" xfId="0">
      <alignment horizontal="center" vertical="center"/>
    </xf>
    <xf numFmtId="167" fontId="3" fillId="0" borderId="10" applyAlignment="1" pivotButton="0" quotePrefix="0" xfId="0">
      <alignment horizontal="center" vertical="center"/>
    </xf>
    <xf numFmtId="167" fontId="3" fillId="0" borderId="42" applyAlignment="1" pivotButton="0" quotePrefix="0" xfId="0">
      <alignment horizontal="center" vertical="center"/>
    </xf>
    <xf numFmtId="14" fontId="3" fillId="3" borderId="10" applyAlignment="1" pivotButton="0" quotePrefix="0" xfId="0">
      <alignment horizontal="center" vertical="center"/>
    </xf>
    <xf numFmtId="14" fontId="3" fillId="3" borderId="42" applyAlignment="1" pivotButton="0" quotePrefix="0" xfId="0">
      <alignment horizontal="center" vertical="center"/>
    </xf>
    <xf numFmtId="14" fontId="3" fillId="3" borderId="11" applyAlignment="1" pivotButton="0" quotePrefix="0" xfId="0">
      <alignment horizontal="center" vertical="center"/>
    </xf>
    <xf numFmtId="0" fontId="3" fillId="3" borderId="43" applyAlignment="1" pivotButton="0" quotePrefix="0" xfId="0">
      <alignment horizontal="center" vertical="center"/>
    </xf>
    <xf numFmtId="0" fontId="3" fillId="3" borderId="46" applyAlignment="1" pivotButton="0" quotePrefix="0" xfId="0">
      <alignment horizontal="center" vertical="center"/>
    </xf>
    <xf numFmtId="0" fontId="3" fillId="3" borderId="83" applyAlignment="1" pivotButton="0" quotePrefix="0" xfId="0">
      <alignment horizontal="center" vertical="center"/>
    </xf>
    <xf numFmtId="0" fontId="3" fillId="0" borderId="85" applyAlignment="1" pivotButton="0" quotePrefix="0" xfId="0">
      <alignment horizontal="center" vertical="center"/>
    </xf>
    <xf numFmtId="0" fontId="3" fillId="0" borderId="86" applyAlignment="1" pivotButton="0" quotePrefix="0" xfId="0">
      <alignment horizontal="center" vertical="center"/>
    </xf>
    <xf numFmtId="0" fontId="3" fillId="0" borderId="43" applyAlignment="1" pivotButton="0" quotePrefix="0" xfId="0">
      <alignment horizontal="center" vertical="center"/>
    </xf>
    <xf numFmtId="0" fontId="3" fillId="0" borderId="46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3" fillId="2" borderId="4" applyAlignment="1" applyProtection="1" pivotButton="0" quotePrefix="0" xfId="0">
      <alignment horizontal="left" vertical="center"/>
      <protection locked="0" hidden="0"/>
    </xf>
    <xf numFmtId="14" fontId="3" fillId="2" borderId="5" applyAlignment="1" applyProtection="1" pivotButton="0" quotePrefix="0" xfId="0">
      <alignment horizontal="left" vertical="center"/>
      <protection locked="0" hidden="0"/>
    </xf>
    <xf numFmtId="0" fontId="2" fillId="0" borderId="2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7" applyAlignment="1" pivotButton="0" quotePrefix="0" xfId="0">
      <alignment horizontal="right" vertical="center"/>
    </xf>
    <xf numFmtId="0" fontId="3" fillId="2" borderId="4" applyAlignment="1" applyProtection="1" pivotButton="0" quotePrefix="0" xfId="0">
      <alignment horizontal="left" vertical="center"/>
      <protection locked="0" hidden="0"/>
    </xf>
    <xf numFmtId="0" fontId="0" fillId="2" borderId="6" applyAlignment="1" applyProtection="1" pivotButton="0" quotePrefix="0" xfId="0">
      <alignment vertical="center"/>
      <protection locked="0" hidden="0"/>
    </xf>
    <xf numFmtId="0" fontId="0" fillId="2" borderId="5" applyAlignment="1" applyProtection="1" pivotButton="0" quotePrefix="0" xfId="0">
      <alignment vertical="center"/>
      <protection locked="0" hidden="0"/>
    </xf>
    <xf numFmtId="14" fontId="3" fillId="2" borderId="10" applyAlignment="1" applyProtection="1" pivotButton="0" quotePrefix="0" xfId="0">
      <alignment horizontal="left" vertical="center"/>
      <protection locked="0" hidden="0"/>
    </xf>
    <xf numFmtId="14" fontId="3" fillId="2" borderId="11" applyAlignment="1" applyProtection="1" pivotButton="0" quotePrefix="0" xfId="0">
      <alignment horizontal="left" vertical="center"/>
      <protection locked="0" hidden="0"/>
    </xf>
    <xf numFmtId="0" fontId="2" fillId="0" borderId="12" applyAlignment="1" pivotButton="0" quotePrefix="0" xfId="0">
      <alignment horizontal="right" vertical="top" wrapText="1"/>
    </xf>
    <xf numFmtId="0" fontId="21" fillId="0" borderId="13" applyAlignment="1" pivotButton="0" quotePrefix="0" xfId="0">
      <alignment horizontal="right" vertical="top" wrapText="1"/>
    </xf>
    <xf numFmtId="0" fontId="21" fillId="0" borderId="14" applyAlignment="1" pivotButton="0" quotePrefix="0" xfId="0">
      <alignment horizontal="right" vertical="top" wrapText="1"/>
    </xf>
    <xf numFmtId="0" fontId="21" fillId="0" borderId="20" applyAlignment="1" pivotButton="0" quotePrefix="0" xfId="0">
      <alignment horizontal="right" vertical="top" wrapText="1"/>
    </xf>
    <xf numFmtId="0" fontId="21" fillId="0" borderId="1" applyAlignment="1" pivotButton="0" quotePrefix="0" xfId="0">
      <alignment horizontal="right" vertical="top" wrapText="1"/>
    </xf>
    <xf numFmtId="0" fontId="21" fillId="0" borderId="21" applyAlignment="1" pivotButton="0" quotePrefix="0" xfId="0">
      <alignment horizontal="right" vertical="top" wrapText="1"/>
    </xf>
    <xf numFmtId="0" fontId="3" fillId="2" borderId="16" applyAlignment="1" applyProtection="1" pivotButton="0" quotePrefix="0" xfId="0">
      <alignment horizontal="left" vertical="top" wrapText="1"/>
      <protection locked="0" hidden="0"/>
    </xf>
    <xf numFmtId="0" fontId="3" fillId="2" borderId="13" applyAlignment="1" applyProtection="1" pivotButton="0" quotePrefix="0" xfId="0">
      <alignment horizontal="left" vertical="top" wrapText="1"/>
      <protection locked="0" hidden="0"/>
    </xf>
    <xf numFmtId="0" fontId="3" fillId="2" borderId="17" applyAlignment="1" applyProtection="1" pivotButton="0" quotePrefix="0" xfId="0">
      <alignment horizontal="left" vertical="top" wrapText="1"/>
      <protection locked="0" hidden="0"/>
    </xf>
    <xf numFmtId="0" fontId="3" fillId="2" borderId="22" applyAlignment="1" applyProtection="1" pivotButton="0" quotePrefix="0" xfId="0">
      <alignment horizontal="left" vertical="top" wrapText="1"/>
      <protection locked="0" hidden="0"/>
    </xf>
    <xf numFmtId="0" fontId="3" fillId="2" borderId="1" applyAlignment="1" applyProtection="1" pivotButton="0" quotePrefix="0" xfId="0">
      <alignment horizontal="left" vertical="top" wrapText="1"/>
      <protection locked="0" hidden="0"/>
    </xf>
    <xf numFmtId="0" fontId="3" fillId="2" borderId="23" applyAlignment="1" applyProtection="1" pivotButton="0" quotePrefix="0" xfId="0">
      <alignment horizontal="left" vertical="top" wrapText="1"/>
      <protection locked="0" hidden="0"/>
    </xf>
    <xf numFmtId="0" fontId="3" fillId="2" borderId="10" applyAlignment="1" applyProtection="1" pivotButton="0" quotePrefix="0" xfId="0">
      <alignment horizontal="left" vertical="center"/>
      <protection locked="0" hidden="0"/>
    </xf>
    <xf numFmtId="0" fontId="3" fillId="2" borderId="11" applyAlignment="1" applyProtection="1" pivotButton="0" quotePrefix="0" xfId="0">
      <alignment horizontal="left" vertical="center"/>
      <protection locked="0" hidden="0"/>
    </xf>
    <xf numFmtId="0" fontId="7" fillId="3" borderId="18" applyAlignment="1" pivotButton="0" quotePrefix="0" xfId="0">
      <alignment horizontal="right" vertical="center"/>
    </xf>
    <xf numFmtId="0" fontId="16" fillId="3" borderId="15" applyAlignment="1" pivotButton="0" quotePrefix="0" xfId="0">
      <alignment horizontal="right" vertical="center"/>
    </xf>
    <xf numFmtId="0" fontId="16" fillId="3" borderId="42" applyAlignment="1" pivotButton="0" quotePrefix="0" xfId="0">
      <alignment horizontal="right" vertical="center"/>
    </xf>
    <xf numFmtId="0" fontId="6" fillId="3" borderId="28" applyAlignment="1" pivotButton="0" quotePrefix="0" xfId="0">
      <alignment horizontal="center" vertical="center"/>
    </xf>
    <xf numFmtId="0" fontId="0" fillId="3" borderId="29" applyAlignment="1" pivotButton="0" quotePrefix="0" xfId="0">
      <alignment horizontal="center" vertical="center"/>
    </xf>
    <xf numFmtId="0" fontId="0" fillId="3" borderId="27" applyAlignment="1" pivotButton="0" quotePrefix="0" xfId="0">
      <alignment horizontal="center" vertical="center"/>
    </xf>
    <xf numFmtId="0" fontId="3" fillId="2" borderId="48" applyAlignment="1" applyProtection="1" pivotButton="0" quotePrefix="0" xfId="0">
      <alignment horizontal="left" vertical="center"/>
      <protection locked="0" hidden="0"/>
    </xf>
    <xf numFmtId="0" fontId="3" fillId="2" borderId="49" applyAlignment="1" applyProtection="1" pivotButton="0" quotePrefix="0" xfId="0">
      <alignment horizontal="left" vertical="center"/>
      <protection locked="0" hidden="0"/>
    </xf>
    <xf numFmtId="49" fontId="4" fillId="2" borderId="10" applyAlignment="1" applyProtection="1" pivotButton="0" quotePrefix="0" xfId="1">
      <alignment horizontal="left" vertical="center"/>
      <protection locked="0" hidden="0"/>
    </xf>
    <xf numFmtId="49" fontId="4" fillId="2" borderId="15" applyAlignment="1" applyProtection="1" pivotButton="0" quotePrefix="0" xfId="1">
      <alignment horizontal="left" vertical="center"/>
      <protection locked="0" hidden="0"/>
    </xf>
    <xf numFmtId="49" fontId="4" fillId="2" borderId="11" applyAlignment="1" applyProtection="1" pivotButton="0" quotePrefix="0" xfId="1">
      <alignment horizontal="left" vertical="center"/>
      <protection locked="0" hidden="0"/>
    </xf>
    <xf numFmtId="0" fontId="1" fillId="0" borderId="1" applyAlignment="1" pivotButton="0" quotePrefix="0" xfId="1">
      <alignment horizontal="left"/>
    </xf>
    <xf numFmtId="49" fontId="4" fillId="2" borderId="4" applyAlignment="1" applyProtection="1" pivotButton="0" quotePrefix="0" xfId="1">
      <alignment horizontal="left" vertical="center"/>
      <protection locked="0" hidden="0"/>
    </xf>
    <xf numFmtId="49" fontId="4" fillId="2" borderId="6" applyAlignment="1" applyProtection="1" pivotButton="0" quotePrefix="0" xfId="1">
      <alignment horizontal="left" vertical="center"/>
      <protection locked="0" hidden="0"/>
    </xf>
    <xf numFmtId="49" fontId="4" fillId="2" borderId="5" applyAlignment="1" applyProtection="1" pivotButton="0" quotePrefix="0" xfId="1">
      <alignment horizontal="left" vertical="center"/>
      <protection locked="0" hidden="0"/>
    </xf>
    <xf numFmtId="14" fontId="4" fillId="2" borderId="10" applyAlignment="1" applyProtection="1" pivotButton="0" quotePrefix="0" xfId="1">
      <alignment horizontal="left" vertical="center"/>
      <protection locked="0" hidden="0"/>
    </xf>
    <xf numFmtId="14" fontId="4" fillId="2" borderId="15" applyAlignment="1" applyProtection="1" pivotButton="0" quotePrefix="0" xfId="1">
      <alignment horizontal="left" vertical="center"/>
      <protection locked="0" hidden="0"/>
    </xf>
    <xf numFmtId="14" fontId="4" fillId="2" borderId="11" applyAlignment="1" applyProtection="1" pivotButton="0" quotePrefix="0" xfId="1">
      <alignment horizontal="left" vertical="center"/>
      <protection locked="0" hidden="0"/>
    </xf>
    <xf numFmtId="0" fontId="25" fillId="0" borderId="55" applyAlignment="1" pivotButton="0" quotePrefix="0" xfId="1">
      <alignment horizontal="right" vertical="center"/>
    </xf>
    <xf numFmtId="49" fontId="4" fillId="2" borderId="48" applyAlignment="1" applyProtection="1" pivotButton="0" quotePrefix="0" xfId="1">
      <alignment horizontal="left" vertical="center"/>
      <protection locked="0" hidden="0"/>
    </xf>
    <xf numFmtId="49" fontId="4" fillId="2" borderId="54" applyAlignment="1" applyProtection="1" pivotButton="0" quotePrefix="0" xfId="1">
      <alignment horizontal="left" vertical="center"/>
      <protection locked="0" hidden="0"/>
    </xf>
    <xf numFmtId="49" fontId="4" fillId="2" borderId="49" applyAlignment="1" applyProtection="1" pivotButton="0" quotePrefix="0" xfId="1">
      <alignment horizontal="left" vertical="center"/>
      <protection locked="0" hidden="0"/>
    </xf>
    <xf numFmtId="0" fontId="25" fillId="0" borderId="131" applyAlignment="1" pivotButton="0" quotePrefix="0" xfId="1">
      <alignment horizontal="right" vertical="center"/>
    </xf>
    <xf numFmtId="0" fontId="0" fillId="0" borderId="6" pivotButton="0" quotePrefix="0" xfId="0"/>
    <xf numFmtId="0" fontId="0" fillId="0" borderId="5" pivotButton="0" quotePrefix="0" xfId="0"/>
    <xf numFmtId="49" fontId="4" fillId="6" borderId="131" applyAlignment="1" applyProtection="1" pivotButton="0" quotePrefix="0" xfId="1">
      <alignment horizontal="left" vertical="center"/>
      <protection locked="0" hidden="0"/>
    </xf>
    <xf numFmtId="0" fontId="25" fillId="0" borderId="127" applyAlignment="1" pivotButton="0" quotePrefix="0" xfId="1">
      <alignment horizontal="right" vertical="center"/>
    </xf>
    <xf numFmtId="0" fontId="0" fillId="0" borderId="15" pivotButton="0" quotePrefix="0" xfId="0"/>
    <xf numFmtId="0" fontId="0" fillId="0" borderId="11" pivotButton="0" quotePrefix="0" xfId="0"/>
    <xf numFmtId="14" fontId="4" fillId="6" borderId="127" applyAlignment="1" applyProtection="1" pivotButton="0" quotePrefix="0" xfId="1">
      <alignment horizontal="left" vertical="center"/>
      <protection locked="0" hidden="0"/>
    </xf>
    <xf numFmtId="49" fontId="4" fillId="6" borderId="127" applyAlignment="1" applyProtection="1" pivotButton="0" quotePrefix="0" xfId="1">
      <alignment horizontal="left" vertical="center"/>
      <protection locked="0" hidden="0"/>
    </xf>
    <xf numFmtId="0" fontId="25" fillId="0" borderId="108" applyAlignment="1" pivotButton="0" quotePrefix="0" xfId="1">
      <alignment horizontal="right" vertical="center"/>
    </xf>
    <xf numFmtId="0" fontId="0" fillId="0" borderId="7" pivotButton="0" quotePrefix="0" xfId="0"/>
    <xf numFmtId="0" fontId="4" fillId="6" borderId="122" applyAlignment="1" applyProtection="1" pivotButton="0" quotePrefix="0" xfId="1">
      <alignment horizontal="left" vertical="center" wrapText="1"/>
      <protection locked="0" hidden="0"/>
    </xf>
    <xf numFmtId="0" fontId="4" fillId="6" borderId="121" applyAlignment="1" applyProtection="1" pivotButton="0" quotePrefix="0" xfId="1">
      <alignment horizontal="left" vertical="top" wrapText="1"/>
      <protection locked="0" hidden="0"/>
    </xf>
    <xf numFmtId="0" fontId="0" fillId="0" borderId="13" pivotButton="0" quotePrefix="0" xfId="0"/>
    <xf numFmtId="0" fontId="0" fillId="0" borderId="17" pivotButton="0" quotePrefix="0" xfId="0"/>
    <xf numFmtId="0" fontId="0" fillId="0" borderId="20" pivotButton="0" quotePrefix="0" xfId="0"/>
    <xf numFmtId="0" fontId="0" fillId="0" borderId="1" pivotButton="0" quotePrefix="0" xfId="0"/>
    <xf numFmtId="0" fontId="0" fillId="0" borderId="51" pivotButton="0" quotePrefix="0" xfId="0"/>
    <xf numFmtId="0" fontId="0" fillId="0" borderId="41" pivotButton="0" quotePrefix="0" xfId="0"/>
    <xf numFmtId="0" fontId="0" fillId="0" borderId="106" pivotButton="0" quotePrefix="0" xfId="0"/>
    <xf numFmtId="0" fontId="25" fillId="0" borderId="129" applyAlignment="1" pivotButton="0" quotePrefix="0" xfId="1">
      <alignment horizontal="right" vertical="center"/>
    </xf>
    <xf numFmtId="0" fontId="0" fillId="0" borderId="54" pivotButton="0" quotePrefix="0" xfId="0"/>
    <xf numFmtId="0" fontId="0" fillId="0" borderId="49" pivotButton="0" quotePrefix="0" xfId="0"/>
    <xf numFmtId="49" fontId="4" fillId="6" borderId="129" applyAlignment="1" applyProtection="1" pivotButton="0" quotePrefix="0" xfId="1">
      <alignment horizontal="left" vertical="center"/>
      <protection locked="0" hidden="0"/>
    </xf>
    <xf numFmtId="0" fontId="25" fillId="0" borderId="130" applyAlignment="1" pivotButton="0" quotePrefix="0" xfId="1">
      <alignment horizontal="center" vertical="center"/>
    </xf>
    <xf numFmtId="0" fontId="0" fillId="0" borderId="23" pivotButton="0" quotePrefix="0" xfId="0"/>
    <xf numFmtId="0" fontId="25" fillId="0" borderId="123" applyAlignment="1" pivotButton="0" quotePrefix="0" xfId="1">
      <alignment horizontal="center" vertical="center"/>
    </xf>
    <xf numFmtId="49" fontId="25" fillId="0" borderId="124" applyAlignment="1" pivotButton="0" quotePrefix="0" xfId="1">
      <alignment horizontal="center" vertical="center"/>
    </xf>
    <xf numFmtId="0" fontId="0" fillId="0" borderId="111" pivotButton="0" quotePrefix="0" xfId="0"/>
    <xf numFmtId="0" fontId="0" fillId="0" borderId="33" pivotButton="0" quotePrefix="0" xfId="0"/>
    <xf numFmtId="0" fontId="25" fillId="0" borderId="125" applyAlignment="1" pivotButton="0" quotePrefix="0" xfId="1">
      <alignment horizontal="center" vertical="center"/>
    </xf>
    <xf numFmtId="0" fontId="0" fillId="0" borderId="110" pivotButton="0" quotePrefix="0" xfId="0"/>
    <xf numFmtId="0" fontId="25" fillId="0" borderId="126" applyAlignment="1" pivotButton="0" quotePrefix="0" xfId="1">
      <alignment horizontal="right" vertical="center"/>
    </xf>
    <xf numFmtId="0" fontId="0" fillId="0" borderId="82" pivotButton="0" quotePrefix="0" xfId="0"/>
    <xf numFmtId="0" fontId="0" fillId="0" borderId="99" pivotButton="0" quotePrefix="0" xfId="0"/>
    <xf numFmtId="0" fontId="0" fillId="0" borderId="102" pivotButton="0" quotePrefix="0" xfId="0"/>
    <xf numFmtId="0" fontId="25" fillId="0" borderId="115" applyAlignment="1" pivotButton="0" quotePrefix="0" xfId="1">
      <alignment horizontal="center" vertical="center"/>
    </xf>
    <xf numFmtId="0" fontId="0" fillId="0" borderId="98" pivotButton="0" quotePrefix="0" xfId="0"/>
    <xf numFmtId="0" fontId="25" fillId="0" borderId="107" applyAlignment="1" pivotButton="0" quotePrefix="0" xfId="1">
      <alignment horizontal="right" vertical="center"/>
    </xf>
    <xf numFmtId="0" fontId="0" fillId="0" borderId="42" pivotButton="0" quotePrefix="0" xfId="0"/>
    <xf numFmtId="0" fontId="4" fillId="6" borderId="122" applyAlignment="1" pivotButton="0" quotePrefix="0" xfId="1">
      <alignment horizontal="center" vertical="center"/>
    </xf>
    <xf numFmtId="49" fontId="4" fillId="6" borderId="52" applyAlignment="1" applyProtection="1" pivotButton="0" quotePrefix="0" xfId="1">
      <alignment horizontal="center" vertical="center"/>
      <protection locked="0" hidden="0"/>
    </xf>
    <xf numFmtId="0" fontId="4" fillId="6" borderId="121" applyAlignment="1" pivotButton="0" quotePrefix="0" xfId="1">
      <alignment horizontal="center" vertical="center"/>
    </xf>
    <xf numFmtId="14" fontId="4" fillId="6" borderId="45" applyAlignment="1" applyProtection="1" pivotButton="0" quotePrefix="0" xfId="1">
      <alignment horizontal="center" vertical="center"/>
      <protection locked="0" hidden="0"/>
    </xf>
    <xf numFmtId="14" fontId="4" fillId="6" borderId="121" applyAlignment="1" pivotButton="0" quotePrefix="0" xfId="1">
      <alignment horizontal="center" vertical="center"/>
    </xf>
    <xf numFmtId="10" fontId="4" fillId="6" borderId="45" applyAlignment="1" applyProtection="1" pivotButton="0" quotePrefix="0" xfId="1">
      <alignment horizontal="center" vertical="center"/>
      <protection locked="0" hidden="0"/>
    </xf>
    <xf numFmtId="10" fontId="4" fillId="6" borderId="121" applyAlignment="1" applyProtection="1" pivotButton="0" quotePrefix="0" xfId="2">
      <alignment horizontal="center" vertical="center"/>
      <protection locked="0" hidden="0"/>
    </xf>
    <xf numFmtId="0" fontId="4" fillId="0" borderId="121" applyAlignment="1" pivotButton="0" quotePrefix="0" xfId="1">
      <alignment horizontal="center" vertical="center"/>
    </xf>
    <xf numFmtId="0" fontId="25" fillId="0" borderId="107" applyAlignment="1" pivotButton="0" quotePrefix="0" xfId="1">
      <alignment horizontal="center" vertical="center"/>
    </xf>
    <xf numFmtId="1" fontId="4" fillId="6" borderId="45" applyAlignment="1" applyProtection="1" pivotButton="0" quotePrefix="0" xfId="1">
      <alignment horizontal="center" vertical="center"/>
      <protection locked="0" hidden="0"/>
    </xf>
    <xf numFmtId="0" fontId="4" fillId="6" borderId="11" applyAlignment="1" applyProtection="1" pivotButton="0" quotePrefix="0" xfId="1">
      <alignment horizontal="center" vertical="center"/>
      <protection locked="0" hidden="0"/>
    </xf>
    <xf numFmtId="0" fontId="0" fillId="0" borderId="55" pivotButton="0" quotePrefix="0" xfId="0"/>
    <xf numFmtId="166" fontId="29" fillId="0" borderId="77" applyAlignment="1" pivotButton="0" quotePrefix="0" xfId="1">
      <alignment horizontal="center" vertical="center"/>
    </xf>
    <xf numFmtId="1" fontId="4" fillId="0" borderId="77" applyAlignment="1" pivotButton="0" quotePrefix="0" xfId="1">
      <alignment horizontal="center" vertical="center"/>
    </xf>
    <xf numFmtId="1" fontId="4" fillId="0" borderId="118" applyAlignment="1" pivotButton="0" quotePrefix="0" xfId="1">
      <alignment horizontal="center" vertical="center"/>
    </xf>
    <xf numFmtId="0" fontId="25" fillId="0" borderId="105" applyAlignment="1" pivotButton="0" quotePrefix="0" xfId="1">
      <alignment horizontal="center" vertical="center"/>
    </xf>
    <xf numFmtId="49" fontId="25" fillId="0" borderId="119" applyAlignment="1" pivotButton="0" quotePrefix="0" xfId="1">
      <alignment horizontal="center" vertical="center"/>
    </xf>
    <xf numFmtId="0" fontId="0" fillId="0" borderId="27" pivotButton="0" quotePrefix="0" xfId="0"/>
    <xf numFmtId="0" fontId="0" fillId="0" borderId="29" pivotButton="0" quotePrefix="0" xfId="0"/>
    <xf numFmtId="0" fontId="25" fillId="0" borderId="120" applyAlignment="1" pivotButton="0" quotePrefix="0" xfId="1">
      <alignment horizontal="center" vertical="center"/>
    </xf>
    <xf numFmtId="0" fontId="0" fillId="0" borderId="64" pivotButton="0" quotePrefix="0" xfId="0"/>
    <xf numFmtId="0" fontId="25" fillId="0" borderId="109" applyAlignment="1" pivotButton="0" quotePrefix="0" xfId="2">
      <alignment horizontal="center" vertical="center"/>
    </xf>
    <xf numFmtId="0" fontId="25" fillId="0" borderId="114" applyAlignment="1" pivotButton="0" quotePrefix="0" xfId="1">
      <alignment horizontal="center" vertical="center"/>
    </xf>
    <xf numFmtId="0" fontId="0" fillId="0" borderId="113" pivotButton="0" quotePrefix="0" xfId="0"/>
    <xf numFmtId="0" fontId="0" fillId="0" borderId="86" pivotButton="0" quotePrefix="0" xfId="0"/>
    <xf numFmtId="0" fontId="28" fillId="0" borderId="117" applyAlignment="1" pivotButton="0" quotePrefix="0" xfId="1">
      <alignment horizontal="center"/>
    </xf>
    <xf numFmtId="0" fontId="4" fillId="6" borderId="69" applyAlignment="1" applyProtection="1" pivotButton="0" quotePrefix="0" xfId="1">
      <alignment horizontal="left" vertical="center"/>
      <protection locked="0" hidden="0"/>
    </xf>
    <xf numFmtId="0" fontId="4" fillId="6" borderId="67" applyAlignment="1" applyProtection="1" pivotButton="0" quotePrefix="0" xfId="1">
      <alignment horizontal="left" vertical="center"/>
      <protection locked="0" hidden="0"/>
    </xf>
    <xf numFmtId="0" fontId="4" fillId="6" borderId="79" applyAlignment="1" applyProtection="1" pivotButton="0" quotePrefix="0" xfId="1">
      <alignment horizontal="left" vertical="center"/>
      <protection locked="0" hidden="0"/>
    </xf>
    <xf numFmtId="14" fontId="3" fillId="2" borderId="122" applyAlignment="1" applyProtection="1" pivotButton="0" quotePrefix="0" xfId="0">
      <alignment horizontal="left" vertical="center"/>
      <protection locked="0" hidden="0"/>
    </xf>
    <xf numFmtId="0" fontId="2" fillId="0" borderId="108" applyAlignment="1" pivotButton="0" quotePrefix="0" xfId="0">
      <alignment horizontal="right" vertical="center"/>
    </xf>
    <xf numFmtId="0" fontId="3" fillId="2" borderId="122" applyAlignment="1" applyProtection="1" pivotButton="0" quotePrefix="0" xfId="0">
      <alignment horizontal="left" vertical="center"/>
      <protection locked="0" hidden="0"/>
    </xf>
    <xf numFmtId="14" fontId="3" fillId="2" borderId="121" applyAlignment="1" applyProtection="1" pivotButton="0" quotePrefix="0" xfId="0">
      <alignment horizontal="left" vertical="center"/>
      <protection locked="0" hidden="0"/>
    </xf>
    <xf numFmtId="0" fontId="2" fillId="0" borderId="105" applyAlignment="1" pivotButton="0" quotePrefix="0" xfId="0">
      <alignment horizontal="right" vertical="top" wrapText="1"/>
    </xf>
    <xf numFmtId="0" fontId="0" fillId="0" borderId="14" pivotButton="0" quotePrefix="0" xfId="0"/>
    <xf numFmtId="0" fontId="3" fillId="2" borderId="118" applyAlignment="1" applyProtection="1" pivotButton="0" quotePrefix="0" xfId="0">
      <alignment horizontal="left" vertical="top" wrapText="1"/>
      <protection locked="0" hidden="0"/>
    </xf>
    <xf numFmtId="0" fontId="3" fillId="2" borderId="121" applyAlignment="1" applyProtection="1" pivotButton="0" quotePrefix="0" xfId="0">
      <alignment horizontal="left" vertical="center"/>
      <protection locked="0" hidden="0"/>
    </xf>
    <xf numFmtId="0" fontId="0" fillId="0" borderId="21" pivotButton="0" quotePrefix="0" xfId="0"/>
    <xf numFmtId="0" fontId="0" fillId="0" borderId="22" pivotButton="0" quotePrefix="0" xfId="0"/>
    <xf numFmtId="0" fontId="6" fillId="3" borderId="132" applyAlignment="1" pivotButton="0" quotePrefix="0" xfId="0">
      <alignment horizontal="center" vertical="center"/>
    </xf>
    <xf numFmtId="0" fontId="3" fillId="0" borderId="44" applyAlignment="1" pivotButton="0" quotePrefix="0" xfId="0">
      <alignment horizontal="center" vertical="center"/>
    </xf>
    <xf numFmtId="0" fontId="0" fillId="0" borderId="46" pivotButton="0" quotePrefix="0" xfId="0"/>
    <xf numFmtId="0" fontId="3" fillId="0" borderId="114" applyAlignment="1" pivotButton="0" quotePrefix="0" xfId="0">
      <alignment horizontal="center" vertical="center"/>
    </xf>
    <xf numFmtId="0" fontId="3" fillId="3" borderId="44" applyAlignment="1" pivotButton="0" quotePrefix="0" xfId="0">
      <alignment horizontal="center" vertical="center"/>
    </xf>
    <xf numFmtId="0" fontId="3" fillId="3" borderId="133" applyAlignment="1" pivotButton="0" quotePrefix="0" xfId="0">
      <alignment horizontal="center" vertical="center"/>
    </xf>
    <xf numFmtId="0" fontId="0" fillId="0" borderId="83" pivotButton="0" quotePrefix="0" xfId="0"/>
    <xf numFmtId="0" fontId="3" fillId="2" borderId="118" applyAlignment="1" applyProtection="1" pivotButton="0" quotePrefix="0" xfId="0">
      <alignment horizontal="left" vertical="center"/>
      <protection locked="0" hidden="0"/>
    </xf>
    <xf numFmtId="0" fontId="3" fillId="0" borderId="45" applyAlignment="1" pivotButton="0" quotePrefix="0" xfId="0">
      <alignment horizontal="center" vertical="center"/>
    </xf>
    <xf numFmtId="0" fontId="3" fillId="3" borderId="45" applyAlignment="1" pivotButton="0" quotePrefix="0" xfId="0">
      <alignment horizontal="center" vertical="center"/>
    </xf>
    <xf numFmtId="0" fontId="3" fillId="3" borderId="121" applyAlignment="1" pivotButton="0" quotePrefix="0" xfId="0">
      <alignment horizontal="center" vertical="center"/>
    </xf>
    <xf numFmtId="14" fontId="3" fillId="0" borderId="45" applyAlignment="1" pivotButton="0" quotePrefix="0" xfId="0">
      <alignment horizontal="center" vertical="center"/>
    </xf>
    <xf numFmtId="167" fontId="3" fillId="0" borderId="45" applyAlignment="1" pivotButton="0" quotePrefix="0" xfId="0">
      <alignment horizontal="center" vertical="center"/>
    </xf>
    <xf numFmtId="14" fontId="3" fillId="3" borderId="45" applyAlignment="1" pivotButton="0" quotePrefix="0" xfId="0">
      <alignment horizontal="center" vertical="center"/>
    </xf>
    <xf numFmtId="14" fontId="3" fillId="3" borderId="121" applyAlignment="1" pivotButton="0" quotePrefix="0" xfId="0">
      <alignment horizontal="center" vertical="center"/>
    </xf>
    <xf numFmtId="10" fontId="3" fillId="0" borderId="45" applyAlignment="1" pivotButton="0" quotePrefix="0" xfId="0">
      <alignment horizontal="center" vertical="center"/>
    </xf>
    <xf numFmtId="10" fontId="3" fillId="0" borderId="52" applyAlignment="1" pivotButton="0" quotePrefix="0" xfId="0">
      <alignment horizontal="center" vertical="center"/>
    </xf>
    <xf numFmtId="10" fontId="3" fillId="3" borderId="45" applyAlignment="1" pivotButton="0" quotePrefix="0" xfId="0">
      <alignment horizontal="center" vertical="center"/>
    </xf>
    <xf numFmtId="10" fontId="3" fillId="3" borderId="121" applyAlignment="1" pivotButton="0" quotePrefix="0" xfId="0">
      <alignment horizontal="center" vertical="center"/>
    </xf>
    <xf numFmtId="1" fontId="3" fillId="2" borderId="45" applyAlignment="1" applyProtection="1" pivotButton="0" quotePrefix="0" xfId="0">
      <alignment horizontal="center" vertical="center"/>
      <protection locked="0" hidden="0"/>
    </xf>
    <xf numFmtId="1" fontId="3" fillId="2" borderId="121" applyAlignment="1" applyProtection="1" pivotButton="0" quotePrefix="0" xfId="0">
      <alignment horizontal="center" vertical="center"/>
      <protection locked="0" hidden="0"/>
    </xf>
    <xf numFmtId="0" fontId="3" fillId="0" borderId="121" applyAlignment="1" pivotButton="0" quotePrefix="0" xfId="0">
      <alignment horizontal="center" vertical="center"/>
    </xf>
    <xf numFmtId="0" fontId="7" fillId="3" borderId="107" applyAlignment="1" pivotButton="0" quotePrefix="0" xfId="0">
      <alignment horizontal="right" vertical="center"/>
    </xf>
    <xf numFmtId="1" fontId="3" fillId="0" borderId="45" applyAlignment="1" pivotButton="0" quotePrefix="0" xfId="0">
      <alignment horizontal="center" vertical="center"/>
    </xf>
    <xf numFmtId="1" fontId="3" fillId="0" borderId="121" applyAlignment="1" pivotButton="0" quotePrefix="0" xfId="0">
      <alignment horizontal="center" vertical="center"/>
    </xf>
    <xf numFmtId="0" fontId="7" fillId="3" borderId="105" applyAlignment="1" pivotButton="0" quotePrefix="0" xfId="0">
      <alignment horizontal="right" vertical="center"/>
    </xf>
    <xf numFmtId="1" fontId="3" fillId="0" borderId="77" applyAlignment="1" pivotButton="0" quotePrefix="0" xfId="0">
      <alignment horizontal="center" vertical="center"/>
    </xf>
    <xf numFmtId="1" fontId="3" fillId="0" borderId="118" applyAlignment="1" pivotButton="0" quotePrefix="0" xfId="0">
      <alignment horizontal="center" vertical="center"/>
    </xf>
    <xf numFmtId="0" fontId="7" fillId="4" borderId="117" applyAlignment="1" pivotButton="0" quotePrefix="0" xfId="0">
      <alignment horizontal="center"/>
    </xf>
    <xf numFmtId="0" fontId="3" fillId="2" borderId="69" applyAlignment="1" applyProtection="1" pivotButton="0" quotePrefix="0" xfId="0">
      <alignment horizontal="left" vertical="center"/>
      <protection locked="0" hidden="0"/>
    </xf>
    <xf numFmtId="0" fontId="3" fillId="2" borderId="67" applyAlignment="1" applyProtection="1" pivotButton="0" quotePrefix="0" xfId="0">
      <alignment horizontal="left" vertical="center"/>
      <protection locked="0" hidden="0"/>
    </xf>
    <xf numFmtId="0" fontId="3" fillId="2" borderId="79" applyAlignment="1" applyProtection="1" pivotButton="0" quotePrefix="0" xfId="0">
      <alignment horizontal="left" vertical="center"/>
      <protection locked="0" hidden="0"/>
    </xf>
    <xf numFmtId="49" fontId="4" fillId="2" borderId="122" applyAlignment="1" applyProtection="1" pivotButton="0" quotePrefix="0" xfId="1">
      <alignment horizontal="left" vertical="center"/>
      <protection locked="0" hidden="0"/>
    </xf>
    <xf numFmtId="14" fontId="4" fillId="2" borderId="121" applyAlignment="1" applyProtection="1" pivotButton="0" quotePrefix="0" xfId="1">
      <alignment horizontal="left" vertical="center"/>
      <protection locked="0" hidden="0"/>
    </xf>
    <xf numFmtId="49" fontId="4" fillId="2" borderId="121" applyAlignment="1" applyProtection="1" pivotButton="0" quotePrefix="0" xfId="1">
      <alignment horizontal="left" vertical="center"/>
      <protection locked="0" hidden="0"/>
    </xf>
    <xf numFmtId="0" fontId="25" fillId="0" borderId="105" applyAlignment="1" pivotButton="0" quotePrefix="0" xfId="1">
      <alignment horizontal="right" vertical="center"/>
    </xf>
    <xf numFmtId="49" fontId="4" fillId="2" borderId="118" applyAlignment="1" applyProtection="1" pivotButton="0" quotePrefix="0" xfId="1">
      <alignment horizontal="left" vertical="center"/>
      <protection locked="0" hidden="0"/>
    </xf>
  </cellXfs>
  <cellStyles count="4">
    <cellStyle name="Normal" xfId="0" builtinId="0"/>
    <cellStyle name="Normal 2" xfId="1"/>
    <cellStyle name="Normal 4" xfId="2"/>
    <cellStyle name="Normal 4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Relationship Type="http://schemas.openxmlformats.org/officeDocument/2006/relationships/image" Target="/xl/media/image4.jpeg" Id="rId2"/></Relationships>
</file>

<file path=xl/drawings/drawing1.xml><?xml version="1.0" encoding="utf-8"?>
<wsDr xmlns="http://schemas.openxmlformats.org/drawingml/2006/spreadsheetDrawing">
  <oneCellAnchor>
    <from>
      <col>21</col>
      <colOff>0</colOff>
      <row>0</row>
      <rowOff>0</rowOff>
    </from>
    <ext cx="1945515" cy="582757"/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2801600" y="0"/>
          <a:ext cx="1945515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2</col>
      <colOff>600075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4000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89651</colOff>
      <row>2</row>
      <rowOff>0</rowOff>
    </from>
    <to>
      <col>70</col>
      <colOff>44827</colOff>
      <row>36</row>
      <rowOff>11206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62004" y="638735"/>
          <a:ext cx="7126941" cy="534520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41"/>
  <sheetViews>
    <sheetView showGridLines="0" tabSelected="1" zoomScaleNormal="100" workbookViewId="0">
      <selection activeCell="J5" sqref="J5:Y6"/>
    </sheetView>
  </sheetViews>
  <sheetFormatPr baseColWidth="8" defaultColWidth="9.140625" defaultRowHeight="12.75"/>
  <cols>
    <col width="7.28515625" customWidth="1" style="213" min="1" max="25"/>
    <col width="9.140625" customWidth="1" style="213" min="26" max="27"/>
    <col width="11.42578125" bestFit="1" customWidth="1" style="213" min="28" max="28"/>
    <col width="9.140625" customWidth="1" style="213" min="29" max="29"/>
    <col width="10" bestFit="1" customWidth="1" style="213" min="30" max="30"/>
    <col width="9.140625" customWidth="1" style="213" min="31" max="34"/>
    <col width="10.85546875" bestFit="1" customWidth="1" style="213" min="35" max="35"/>
    <col width="9.140625" customWidth="1" style="213" min="36" max="16384"/>
  </cols>
  <sheetData>
    <row r="1" ht="18" customHeight="1" s="91" thickTop="1">
      <c r="A1" s="490" t="inlineStr">
        <is>
          <t>Survey Number</t>
        </is>
      </c>
      <c r="B1" s="491" t="n"/>
      <c r="C1" s="492" t="n"/>
      <c r="D1" s="493" t="inlineStr">
        <is>
          <t>INIS-011020-950</t>
        </is>
      </c>
      <c r="E1" s="491" t="n"/>
      <c r="F1" s="491" t="n"/>
      <c r="G1" s="492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</row>
    <row r="2" ht="18" customHeight="1" s="91">
      <c r="A2" s="494" t="inlineStr">
        <is>
          <t>Date Counted</t>
        </is>
      </c>
      <c r="B2" s="495" t="n"/>
      <c r="C2" s="496" t="n"/>
      <c r="D2" s="497" t="n">
        <v>43840</v>
      </c>
      <c r="E2" s="495" t="n"/>
      <c r="F2" s="495" t="n"/>
      <c r="G2" s="496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</row>
    <row r="3" ht="18" customHeight="1" s="91" thickBot="1">
      <c r="A3" s="494" t="inlineStr">
        <is>
          <t>Survey Tech</t>
        </is>
      </c>
      <c r="B3" s="495" t="n"/>
      <c r="C3" s="496" t="n"/>
      <c r="D3" s="498" t="inlineStr">
        <is>
          <t>M. Renderos</t>
        </is>
      </c>
      <c r="E3" s="495" t="n"/>
      <c r="F3" s="495" t="n"/>
      <c r="G3" s="496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32" t="n"/>
      <c r="Z3" s="213" t="n"/>
    </row>
    <row r="4" ht="18" customHeight="1" s="91" thickTop="1">
      <c r="A4" s="494" t="inlineStr">
        <is>
          <t>Count Room Tech</t>
        </is>
      </c>
      <c r="B4" s="495" t="n"/>
      <c r="C4" s="496" t="n"/>
      <c r="D4" s="498" t="inlineStr">
        <is>
          <t>S. Baine</t>
        </is>
      </c>
      <c r="E4" s="495" t="n"/>
      <c r="F4" s="495" t="n"/>
      <c r="G4" s="496" t="n"/>
      <c r="H4" s="499" t="inlineStr">
        <is>
          <t>Item Surveyed</t>
        </is>
      </c>
      <c r="I4" s="500" t="n"/>
      <c r="J4" s="501" t="inlineStr">
        <is>
          <t>Research and Training Building Curtain Wall Brick Removal - Points 9, 14, and 19</t>
        </is>
      </c>
      <c r="K4" s="491" t="n"/>
      <c r="L4" s="491" t="n"/>
      <c r="M4" s="491" t="n"/>
      <c r="N4" s="491" t="n"/>
      <c r="O4" s="491" t="n"/>
      <c r="P4" s="491" t="n"/>
      <c r="Q4" s="491" t="n"/>
      <c r="R4" s="491" t="n"/>
      <c r="S4" s="491" t="n"/>
      <c r="T4" s="491" t="n"/>
      <c r="U4" s="491" t="n"/>
      <c r="V4" s="491" t="n"/>
      <c r="W4" s="491" t="n"/>
      <c r="X4" s="491" t="n"/>
      <c r="Y4" s="492" t="n"/>
    </row>
    <row r="5" ht="18" customHeight="1" s="91">
      <c r="A5" s="494" t="inlineStr">
        <is>
          <t>Date Counted</t>
        </is>
      </c>
      <c r="B5" s="495" t="n"/>
      <c r="C5" s="496" t="n"/>
      <c r="D5" s="498" t="inlineStr">
        <is>
          <t>1/11/20</t>
        </is>
      </c>
      <c r="E5" s="495" t="n"/>
      <c r="F5" s="495" t="n"/>
      <c r="G5" s="496" t="n"/>
      <c r="H5" s="254" t="inlineStr">
        <is>
          <t>Comments</t>
        </is>
      </c>
      <c r="J5" s="502" t="inlineStr">
        <is>
          <t>Reference survey INIS-121319-807 for previous survey results</t>
        </is>
      </c>
      <c r="K5" s="503" t="n"/>
      <c r="L5" s="503" t="n"/>
      <c r="M5" s="503" t="n"/>
      <c r="N5" s="503" t="n"/>
      <c r="O5" s="503" t="n"/>
      <c r="P5" s="503" t="n"/>
      <c r="Q5" s="503" t="n"/>
      <c r="R5" s="503" t="n"/>
      <c r="S5" s="503" t="n"/>
      <c r="T5" s="503" t="n"/>
      <c r="U5" s="503" t="n"/>
      <c r="V5" s="503" t="n"/>
      <c r="W5" s="503" t="n"/>
      <c r="X5" s="503" t="n"/>
      <c r="Y5" s="504" t="n"/>
    </row>
    <row r="6" ht="18" customHeight="1" s="91" thickBot="1">
      <c r="A6" s="494" t="inlineStr">
        <is>
          <t>Survey Type</t>
        </is>
      </c>
      <c r="B6" s="495" t="n"/>
      <c r="C6" s="496" t="n"/>
      <c r="D6" s="498" t="inlineStr">
        <is>
          <t>Characterization</t>
        </is>
      </c>
      <c r="E6" s="495" t="n"/>
      <c r="F6" s="495" t="n"/>
      <c r="G6" s="496" t="n"/>
      <c r="H6" s="505" t="n"/>
      <c r="I6" s="506" t="n"/>
      <c r="J6" s="507" t="n"/>
      <c r="K6" s="508" t="n"/>
      <c r="L6" s="508" t="n"/>
      <c r="M6" s="508" t="n"/>
      <c r="N6" s="508" t="n"/>
      <c r="O6" s="508" t="n"/>
      <c r="P6" s="508" t="n"/>
      <c r="Q6" s="508" t="n"/>
      <c r="R6" s="508" t="n"/>
      <c r="S6" s="508" t="n"/>
      <c r="T6" s="508" t="n"/>
      <c r="U6" s="508" t="n"/>
      <c r="V6" s="508" t="n"/>
      <c r="W6" s="508" t="n"/>
      <c r="X6" s="508" t="n"/>
      <c r="Y6" s="509" t="n"/>
    </row>
    <row r="7" ht="18" customHeight="1" s="91" thickBot="1" thickTop="1">
      <c r="A7" s="510" t="inlineStr">
        <is>
          <t>Level Of Posting</t>
        </is>
      </c>
      <c r="B7" s="511" t="n"/>
      <c r="C7" s="512" t="n"/>
      <c r="D7" s="513" t="inlineStr">
        <is>
          <t>RCA</t>
        </is>
      </c>
      <c r="E7" s="511" t="n"/>
      <c r="F7" s="511" t="n"/>
      <c r="G7" s="512" t="n"/>
      <c r="H7" s="514" t="inlineStr">
        <is>
          <t>Instrumentation</t>
        </is>
      </c>
      <c r="I7" s="506" t="n"/>
      <c r="J7" s="506" t="n"/>
      <c r="K7" s="506" t="n"/>
      <c r="L7" s="506" t="n"/>
      <c r="M7" s="506" t="n"/>
      <c r="N7" s="506" t="n"/>
      <c r="O7" s="506" t="n"/>
      <c r="P7" s="506" t="n"/>
      <c r="Q7" s="506" t="n"/>
      <c r="R7" s="506" t="n"/>
      <c r="S7" s="506" t="n"/>
      <c r="T7" s="506" t="n"/>
      <c r="U7" s="506" t="n"/>
      <c r="V7" s="506" t="n"/>
      <c r="W7" s="506" t="n"/>
      <c r="X7" s="506" t="n"/>
      <c r="Y7" s="515" t="n"/>
    </row>
    <row r="8" ht="18" customHeight="1" s="91" thickBot="1" thickTop="1">
      <c r="A8" s="516" t="inlineStr">
        <is>
          <t>Building Material Background - cpm</t>
        </is>
      </c>
      <c r="B8" s="409" t="n"/>
      <c r="C8" s="409" t="n"/>
      <c r="D8" s="409" t="n"/>
      <c r="E8" s="410" t="n"/>
      <c r="F8" s="273" t="inlineStr">
        <is>
          <t>Alpha</t>
        </is>
      </c>
      <c r="G8" s="230" t="inlineStr">
        <is>
          <t>Beta</t>
        </is>
      </c>
      <c r="H8" s="517" t="inlineStr">
        <is>
          <t>Gamma</t>
        </is>
      </c>
      <c r="I8" s="518" t="n"/>
      <c r="J8" s="228" t="n"/>
      <c r="K8" s="228" t="n"/>
      <c r="L8" s="228" t="n"/>
      <c r="M8" s="228" t="n"/>
      <c r="N8" s="276" t="inlineStr">
        <is>
          <t>Total Activity</t>
        </is>
      </c>
      <c r="O8" s="519" t="n"/>
      <c r="P8" s="519" t="n"/>
      <c r="Q8" s="519" t="n"/>
      <c r="R8" s="519" t="n"/>
      <c r="S8" s="519" t="n"/>
      <c r="T8" s="520" t="inlineStr">
        <is>
          <t>Removable Activity</t>
        </is>
      </c>
      <c r="U8" s="519" t="n"/>
      <c r="V8" s="519" t="n"/>
      <c r="W8" s="519" t="n"/>
      <c r="X8" s="519" t="n"/>
      <c r="Y8" s="521" t="n"/>
    </row>
    <row r="9" ht="18" customHeight="1" s="91" thickBot="1" thickTop="1">
      <c r="A9" s="522" t="inlineStr">
        <is>
          <t>Brick</t>
        </is>
      </c>
      <c r="B9" s="508" t="n"/>
      <c r="C9" s="508" t="n"/>
      <c r="D9" s="508" t="n"/>
      <c r="E9" s="523" t="n"/>
      <c r="F9" s="219" t="n">
        <v>3</v>
      </c>
      <c r="G9" s="218" t="n">
        <v>389.88</v>
      </c>
      <c r="H9" s="211" t="inlineStr">
        <is>
          <t>Dose</t>
        </is>
      </c>
      <c r="I9" s="270" t="inlineStr">
        <is>
          <t>CPM</t>
        </is>
      </c>
      <c r="J9" s="228" t="n"/>
      <c r="K9" s="228" t="n"/>
      <c r="L9" s="228" t="n"/>
      <c r="M9" s="228" t="n"/>
      <c r="N9" s="284" t="inlineStr">
        <is>
          <t>Alpha</t>
        </is>
      </c>
      <c r="O9" s="524" t="n"/>
      <c r="P9" s="525" t="n"/>
      <c r="Q9" s="286" t="inlineStr">
        <is>
          <t>Beta-Gamma</t>
        </is>
      </c>
      <c r="R9" s="524" t="n"/>
      <c r="S9" s="525" t="n"/>
      <c r="T9" s="286" t="inlineStr">
        <is>
          <t>Alpha</t>
        </is>
      </c>
      <c r="U9" s="524" t="n"/>
      <c r="V9" s="525" t="n"/>
      <c r="W9" s="526" t="inlineStr">
        <is>
          <t>Beta-Gamma</t>
        </is>
      </c>
      <c r="X9" s="524" t="n"/>
      <c r="Y9" s="527" t="n"/>
    </row>
    <row r="10" ht="18" customHeight="1" s="91" thickTop="1">
      <c r="A10" s="528" t="inlineStr">
        <is>
          <t>Concrete</t>
        </is>
      </c>
      <c r="B10" s="495" t="n"/>
      <c r="C10" s="495" t="n"/>
      <c r="D10" s="495" t="n"/>
      <c r="E10" s="529" t="n"/>
      <c r="F10" s="219" t="n">
        <v>2</v>
      </c>
      <c r="G10" s="218" t="n">
        <v>223.0566666666667</v>
      </c>
      <c r="H10" s="227" t="n"/>
      <c r="I10" s="226" t="n"/>
      <c r="J10" s="295" t="inlineStr">
        <is>
          <t>Instrument Model</t>
        </is>
      </c>
      <c r="K10" s="491" t="n"/>
      <c r="L10" s="491" t="n"/>
      <c r="M10" s="500" t="n"/>
      <c r="N10" s="296" t="inlineStr">
        <is>
          <t>2360/43-93</t>
        </is>
      </c>
      <c r="O10" s="508" t="n"/>
      <c r="P10" s="508" t="n"/>
      <c r="Q10" s="298">
        <f>IF(ISBLANK(N10)," ",N10)</f>
        <v/>
      </c>
      <c r="R10" s="495" t="n"/>
      <c r="S10" s="495" t="n"/>
      <c r="T10" s="226" t="n">
        <v>3030</v>
      </c>
      <c r="U10" s="491" t="n"/>
      <c r="V10" s="500" t="n"/>
      <c r="W10" s="530">
        <f>IF(ISBLANK(T10)," ",T10)</f>
        <v/>
      </c>
      <c r="X10" s="491" t="n"/>
      <c r="Y10" s="492" t="n"/>
    </row>
    <row r="11" ht="18" customHeight="1" s="91">
      <c r="A11" s="528" t="inlineStr">
        <is>
          <t>Linoleum</t>
        </is>
      </c>
      <c r="B11" s="495" t="n"/>
      <c r="C11" s="495" t="n"/>
      <c r="D11" s="495" t="n"/>
      <c r="E11" s="529" t="n"/>
      <c r="F11" s="219" t="n">
        <v>1</v>
      </c>
      <c r="G11" s="218" t="n">
        <v>182.55</v>
      </c>
      <c r="H11" s="221" t="n"/>
      <c r="I11" s="220" t="n"/>
      <c r="J11" s="307" t="inlineStr">
        <is>
          <t>Instrument SN</t>
        </is>
      </c>
      <c r="K11" s="495" t="n"/>
      <c r="L11" s="495" t="n"/>
      <c r="M11" s="529" t="n"/>
      <c r="N11" s="308" t="inlineStr">
        <is>
          <t>227430/PR389072</t>
        </is>
      </c>
      <c r="O11" s="495" t="n"/>
      <c r="P11" s="495" t="n"/>
      <c r="Q11" s="298">
        <f>IF(ISBLANK(N11)," ",N11)</f>
        <v/>
      </c>
      <c r="R11" s="495" t="n"/>
      <c r="S11" s="495" t="n"/>
      <c r="T11" s="531" t="inlineStr">
        <is>
          <t>247862</t>
        </is>
      </c>
      <c r="U11" s="508" t="n"/>
      <c r="V11" s="523" t="n"/>
      <c r="W11" s="532">
        <f>IF(ISBLANK(T11)," ",T11)</f>
        <v/>
      </c>
      <c r="X11" s="495" t="n"/>
      <c r="Y11" s="496" t="n"/>
    </row>
    <row r="12" ht="18" customHeight="1" s="91">
      <c r="A12" s="528" t="inlineStr">
        <is>
          <t>Drywall</t>
        </is>
      </c>
      <c r="B12" s="495" t="n"/>
      <c r="C12" s="495" t="n"/>
      <c r="D12" s="495" t="n"/>
      <c r="E12" s="529" t="n"/>
      <c r="F12" s="219" t="n">
        <v>1</v>
      </c>
      <c r="G12" s="218" t="n">
        <v>165.0166666666667</v>
      </c>
      <c r="H12" s="225" t="n"/>
      <c r="I12" s="224" t="n"/>
      <c r="J12" s="307" t="inlineStr">
        <is>
          <t>Cal Due Date</t>
        </is>
      </c>
      <c r="K12" s="495" t="n"/>
      <c r="L12" s="495" t="n"/>
      <c r="M12" s="529" t="n"/>
      <c r="N12" s="315" t="n">
        <v>44183</v>
      </c>
      <c r="O12" s="495" t="n"/>
      <c r="P12" s="495" t="n"/>
      <c r="Q12" s="317">
        <f>IF(ISBLANK(N12)," ",N12)</f>
        <v/>
      </c>
      <c r="R12" s="495" t="n"/>
      <c r="S12" s="495" t="n"/>
      <c r="T12" s="533" t="n">
        <v>43865</v>
      </c>
      <c r="U12" s="495" t="n"/>
      <c r="V12" s="529" t="n"/>
      <c r="W12" s="534">
        <f>IF(ISBLANK(T12)," ",T12)</f>
        <v/>
      </c>
      <c r="X12" s="495" t="n"/>
      <c r="Y12" s="496" t="n"/>
      <c r="AA12" s="213" t="n"/>
      <c r="AB12" s="213" t="n"/>
      <c r="AC12" s="213" t="n"/>
      <c r="AD12" s="213" t="n"/>
      <c r="AE12" s="213" t="n"/>
      <c r="AF12" s="213" t="n"/>
      <c r="AG12" s="213" t="n"/>
      <c r="AH12" s="213" t="n"/>
      <c r="AI12" s="213" t="n"/>
      <c r="AJ12" s="213" t="n"/>
    </row>
    <row r="13" ht="18" customHeight="1" s="91">
      <c r="A13" s="528" t="inlineStr">
        <is>
          <t>Metal</t>
        </is>
      </c>
      <c r="B13" s="495" t="n"/>
      <c r="C13" s="495" t="n"/>
      <c r="D13" s="495" t="n"/>
      <c r="E13" s="529" t="n"/>
      <c r="F13" s="219" t="n">
        <v>1</v>
      </c>
      <c r="G13" s="218" t="n">
        <v>158.5766666666667</v>
      </c>
      <c r="H13" s="223" t="inlineStr">
        <is>
          <t>N/A</t>
        </is>
      </c>
      <c r="I13" s="222" t="inlineStr">
        <is>
          <t>N/A</t>
        </is>
      </c>
      <c r="J13" s="307" t="inlineStr">
        <is>
          <t>Instrument Efficiency</t>
        </is>
      </c>
      <c r="K13" s="495" t="n"/>
      <c r="L13" s="495" t="n"/>
      <c r="M13" s="529" t="n"/>
      <c r="N13" s="323" t="n">
        <v>0.2013</v>
      </c>
      <c r="O13" s="495" t="n"/>
      <c r="P13" s="495" t="n"/>
      <c r="Q13" s="325" t="n">
        <v>0.79</v>
      </c>
      <c r="R13" s="495" t="n"/>
      <c r="S13" s="495" t="n"/>
      <c r="T13" s="535" t="n">
        <v>0.3131</v>
      </c>
      <c r="U13" s="495" t="n"/>
      <c r="V13" s="529" t="n"/>
      <c r="W13" s="536" t="n">
        <v>0.3614</v>
      </c>
      <c r="X13" s="495" t="n"/>
      <c r="Y13" s="496" t="n"/>
      <c r="AA13" s="213" t="n"/>
      <c r="AB13" s="213" t="n"/>
      <c r="AC13" s="213" t="n"/>
      <c r="AD13" s="213" t="n"/>
      <c r="AE13" s="213" t="n"/>
      <c r="AF13" s="213" t="n"/>
      <c r="AG13" s="213" t="n"/>
      <c r="AH13" s="213" t="n"/>
      <c r="AI13" s="213" t="n"/>
      <c r="AJ13" s="213" t="n"/>
    </row>
    <row r="14" ht="18" customHeight="1" s="91">
      <c r="A14" s="528" t="inlineStr">
        <is>
          <t>Ceiling Tile</t>
        </is>
      </c>
      <c r="B14" s="495" t="n"/>
      <c r="C14" s="495" t="n"/>
      <c r="D14" s="495" t="n"/>
      <c r="E14" s="529" t="n"/>
      <c r="F14" s="219" t="n">
        <v>2</v>
      </c>
      <c r="G14" s="218" t="n">
        <v>281</v>
      </c>
      <c r="H14" s="223" t="inlineStr">
        <is>
          <t>N/A</t>
        </is>
      </c>
      <c r="I14" s="222" t="inlineStr">
        <is>
          <t>N/A</t>
        </is>
      </c>
      <c r="J14" s="307" t="inlineStr">
        <is>
          <t>Probe Correction Factor</t>
        </is>
      </c>
      <c r="K14" s="495" t="n"/>
      <c r="L14" s="495" t="n"/>
      <c r="M14" s="529" t="n"/>
      <c r="N14" s="222" t="n">
        <v>1</v>
      </c>
      <c r="O14" s="495" t="n"/>
      <c r="P14" s="529" t="n"/>
      <c r="Q14" s="332" t="n">
        <v>1</v>
      </c>
      <c r="R14" s="495" t="n"/>
      <c r="S14" s="495" t="n"/>
      <c r="T14" s="222" t="n">
        <v>1</v>
      </c>
      <c r="U14" s="495" t="n"/>
      <c r="V14" s="529" t="n"/>
      <c r="W14" s="537" t="n">
        <v>1</v>
      </c>
      <c r="X14" s="495" t="n"/>
      <c r="Y14" s="496" t="n"/>
      <c r="AA14" s="213" t="n"/>
      <c r="AB14" s="213" t="n"/>
      <c r="AC14" s="213" t="n"/>
      <c r="AD14" s="213" t="n"/>
      <c r="AE14" s="213" t="n"/>
      <c r="AF14" s="213" t="n"/>
      <c r="AG14" s="213" t="n"/>
      <c r="AH14" s="213" t="n"/>
      <c r="AI14" s="213" t="n"/>
      <c r="AJ14" s="213" t="n"/>
    </row>
    <row r="15" ht="18" customHeight="1" s="91">
      <c r="A15" s="528" t="inlineStr">
        <is>
          <t>Wood</t>
        </is>
      </c>
      <c r="B15" s="495" t="n"/>
      <c r="C15" s="495" t="n"/>
      <c r="D15" s="495" t="n"/>
      <c r="E15" s="529" t="n"/>
      <c r="F15" s="219" t="n">
        <v>1</v>
      </c>
      <c r="G15" s="218" t="n">
        <v>160</v>
      </c>
      <c r="H15" s="221" t="n"/>
      <c r="I15" s="220" t="n"/>
      <c r="J15" s="307" t="inlineStr">
        <is>
          <t>Background Count Time (min)</t>
        </is>
      </c>
      <c r="K15" s="495" t="n"/>
      <c r="L15" s="495" t="n"/>
      <c r="M15" s="529" t="n"/>
      <c r="N15" s="222" t="n">
        <v>1</v>
      </c>
      <c r="O15" s="495" t="n"/>
      <c r="P15" s="529" t="n"/>
      <c r="Q15" s="332" t="n">
        <v>1</v>
      </c>
      <c r="R15" s="495" t="n"/>
      <c r="S15" s="495" t="n"/>
      <c r="T15" s="222" t="n">
        <v>60</v>
      </c>
      <c r="U15" s="495" t="n"/>
      <c r="V15" s="529" t="n"/>
      <c r="W15" s="537" t="n">
        <v>60</v>
      </c>
      <c r="X15" s="495" t="n"/>
      <c r="Y15" s="496" t="n"/>
      <c r="AA15" s="213" t="n"/>
      <c r="AB15" s="213" t="n"/>
      <c r="AC15" s="213" t="n"/>
      <c r="AD15" s="213" t="n"/>
      <c r="AE15" s="213" t="n"/>
      <c r="AF15" s="213" t="n"/>
      <c r="AG15" s="213" t="n"/>
      <c r="AH15" s="213" t="n"/>
      <c r="AI15" s="213" t="n"/>
      <c r="AJ15" s="213" t="n"/>
    </row>
    <row r="16" ht="18" customHeight="1" s="91">
      <c r="A16" s="538" t="n"/>
      <c r="B16" s="495" t="n"/>
      <c r="C16" s="495" t="n"/>
      <c r="D16" s="495" t="n"/>
      <c r="E16" s="529" t="n"/>
      <c r="F16" s="219" t="n"/>
      <c r="G16" s="218" t="n"/>
      <c r="H16" s="221" t="n"/>
      <c r="I16" s="220" t="n"/>
      <c r="J16" s="307" t="inlineStr">
        <is>
          <t>Sample Count Time (min)</t>
        </is>
      </c>
      <c r="K16" s="495" t="n"/>
      <c r="L16" s="495" t="n"/>
      <c r="M16" s="529" t="n"/>
      <c r="N16" s="222" t="n">
        <v>1</v>
      </c>
      <c r="O16" s="495" t="n"/>
      <c r="P16" s="529" t="n"/>
      <c r="Q16" s="332" t="n">
        <v>1</v>
      </c>
      <c r="R16" s="495" t="n"/>
      <c r="S16" s="495" t="n"/>
      <c r="T16" s="222" t="n">
        <v>1</v>
      </c>
      <c r="U16" s="495" t="n"/>
      <c r="V16" s="529" t="n"/>
      <c r="W16" s="537" t="n">
        <v>1</v>
      </c>
      <c r="X16" s="495" t="n"/>
      <c r="Y16" s="496" t="n"/>
      <c r="AA16" s="213" t="n"/>
      <c r="AB16" s="213" t="n"/>
      <c r="AC16" s="213" t="n"/>
      <c r="AD16" s="213" t="n"/>
      <c r="AE16" s="213" t="n"/>
      <c r="AF16" s="213" t="n"/>
      <c r="AG16" s="213" t="n"/>
      <c r="AH16" s="213" t="n"/>
      <c r="AI16" s="213" t="n"/>
      <c r="AJ16" s="213" t="n"/>
    </row>
    <row r="17" ht="18" customHeight="1" s="91">
      <c r="A17" s="538" t="n"/>
      <c r="B17" s="495" t="n"/>
      <c r="C17" s="495" t="n"/>
      <c r="D17" s="495" t="n"/>
      <c r="E17" s="529" t="n"/>
      <c r="F17" s="219" t="n"/>
      <c r="G17" s="218" t="n"/>
      <c r="H17" s="221" t="n"/>
      <c r="I17" s="220" t="n"/>
      <c r="J17" s="307" t="inlineStr">
        <is>
          <t>Instrument Background</t>
        </is>
      </c>
      <c r="K17" s="495" t="n"/>
      <c r="L17" s="495" t="n"/>
      <c r="M17" s="529" t="n"/>
      <c r="N17" s="539" t="n">
        <v>2</v>
      </c>
      <c r="O17" s="495" t="n"/>
      <c r="P17" s="529" t="n"/>
      <c r="Q17" s="339" t="n">
        <v>283</v>
      </c>
      <c r="R17" s="495" t="n"/>
      <c r="S17" s="495" t="n"/>
      <c r="T17" s="220" t="n">
        <v>29</v>
      </c>
      <c r="U17" s="495" t="n"/>
      <c r="V17" s="529" t="n"/>
      <c r="W17" s="540" t="n">
        <v>1342</v>
      </c>
      <c r="X17" s="495" t="n"/>
      <c r="Y17" s="496" t="n"/>
      <c r="AA17" s="213" t="n"/>
      <c r="AB17" s="213" t="n"/>
      <c r="AC17" s="213" t="n"/>
      <c r="AD17" s="213" t="n"/>
      <c r="AE17" s="213" t="n"/>
      <c r="AF17" s="213" t="n"/>
      <c r="AG17" s="213" t="n"/>
      <c r="AH17" s="213" t="n"/>
      <c r="AI17" s="213" t="n"/>
      <c r="AJ17" s="213" t="n"/>
    </row>
    <row r="18" ht="18" customHeight="1" s="91" thickBot="1">
      <c r="A18" s="538" t="n"/>
      <c r="B18" s="495" t="n"/>
      <c r="C18" s="495" t="n"/>
      <c r="D18" s="495" t="n"/>
      <c r="E18" s="529" t="n"/>
      <c r="F18" s="219" t="n"/>
      <c r="G18" s="218" t="n"/>
      <c r="H18" s="217" t="inlineStr">
        <is>
          <t>N/A</t>
        </is>
      </c>
      <c r="I18" s="216" t="inlineStr">
        <is>
          <t>N/A</t>
        </is>
      </c>
      <c r="J18" s="347" t="inlineStr">
        <is>
          <t>MDC</t>
        </is>
      </c>
      <c r="K18" s="511" t="n"/>
      <c r="L18" s="511" t="n"/>
      <c r="M18" s="541" t="n"/>
      <c r="N18" s="542" t="inlineStr">
        <is>
          <t>See Below</t>
        </is>
      </c>
      <c r="O18" s="511" t="n"/>
      <c r="P18" s="511" t="n"/>
      <c r="Q18" s="511" t="n"/>
      <c r="R18" s="511" t="n"/>
      <c r="S18" s="541" t="n"/>
      <c r="T18" s="543">
        <f>IF(ISBLANK(T17)," ",(3+3.29*(((T17/T15)*T16*(1+(T16/T15)))^0.5))/(T13*T14*T16))</f>
        <v/>
      </c>
      <c r="U18" s="511" t="n"/>
      <c r="V18" s="541" t="n"/>
      <c r="W18" s="544">
        <f>IF(ISBLANK(W17)," ",(3+3.29*(((W17/W15)*W16*(1+(W16/W15)))^0.5))/(W13*W14*W16))</f>
        <v/>
      </c>
      <c r="X18" s="511" t="n"/>
      <c r="Y18" s="512" t="n"/>
      <c r="AA18" s="213" t="n"/>
      <c r="AB18" s="213" t="n"/>
      <c r="AC18" s="213" t="n"/>
      <c r="AD18" s="213" t="n"/>
      <c r="AE18" s="213" t="n"/>
      <c r="AF18" s="213" t="n"/>
      <c r="AG18" s="213" t="n"/>
      <c r="AH18" s="213" t="n"/>
      <c r="AI18" s="213" t="n"/>
      <c r="AJ18" s="213" t="n"/>
    </row>
    <row r="19" ht="18" customHeight="1" s="91" thickBot="1" thickTop="1">
      <c r="A19" s="545" t="n"/>
      <c r="B19" s="511" t="n"/>
      <c r="C19" s="511" t="n"/>
      <c r="D19" s="511" t="n"/>
      <c r="E19" s="541" t="n"/>
      <c r="F19" s="215" t="n"/>
      <c r="G19" s="214" t="n"/>
      <c r="H19" s="546" t="inlineStr">
        <is>
          <t>Gamma</t>
        </is>
      </c>
      <c r="I19" s="547" t="n"/>
      <c r="J19" s="360" t="inlineStr">
        <is>
          <t>Total Activity</t>
        </is>
      </c>
      <c r="K19" s="548" t="n"/>
      <c r="L19" s="548" t="n"/>
      <c r="M19" s="548" t="n"/>
      <c r="N19" s="548" t="n"/>
      <c r="O19" s="548" t="n"/>
      <c r="P19" s="548" t="n"/>
      <c r="Q19" s="548" t="n"/>
      <c r="R19" s="548" t="n"/>
      <c r="S19" s="547" t="n"/>
      <c r="T19" s="549" t="inlineStr">
        <is>
          <t>Removable Activity</t>
        </is>
      </c>
      <c r="U19" s="548" t="n"/>
      <c r="V19" s="548" t="n"/>
      <c r="W19" s="548" t="n"/>
      <c r="X19" s="548" t="n"/>
      <c r="Y19" s="518" t="n"/>
      <c r="AA19" s="213" t="n"/>
      <c r="AB19" s="213" t="n"/>
      <c r="AC19" s="213" t="n"/>
      <c r="AD19" s="213" t="n"/>
      <c r="AE19" s="213" t="n"/>
      <c r="AF19" s="213" t="n"/>
      <c r="AG19" s="213" t="n"/>
      <c r="AH19" s="213" t="n"/>
      <c r="AI19" s="213" t="n"/>
      <c r="AJ19" s="213" t="n"/>
    </row>
    <row r="20" ht="18" customHeight="1" s="91" thickBot="1" thickTop="1">
      <c r="A20" s="212" t="inlineStr">
        <is>
          <t>Note</t>
        </is>
      </c>
      <c r="B20" s="366" t="inlineStr">
        <is>
          <t>*MDC &amp; Net Activity displayed in dpm/100cm²</t>
        </is>
      </c>
      <c r="C20" s="409" t="n"/>
      <c r="D20" s="409" t="n"/>
      <c r="E20" s="409" t="n"/>
      <c r="F20" s="409" t="n"/>
      <c r="G20" s="550" t="n"/>
      <c r="H20" s="211" t="inlineStr">
        <is>
          <t>Dose</t>
        </is>
      </c>
      <c r="I20" s="210" t="inlineStr">
        <is>
          <t>CPM</t>
        </is>
      </c>
      <c r="J20" s="367" t="inlineStr">
        <is>
          <t>Alpha</t>
        </is>
      </c>
      <c r="K20" s="524" t="n"/>
      <c r="L20" s="524" t="n"/>
      <c r="M20" s="524" t="n"/>
      <c r="N20" s="524" t="n"/>
      <c r="O20" s="551" t="inlineStr">
        <is>
          <t>Beta-Gamma</t>
        </is>
      </c>
      <c r="P20" s="524" t="n"/>
      <c r="Q20" s="524" t="n"/>
      <c r="R20" s="524" t="n"/>
      <c r="S20" s="525" t="n"/>
      <c r="T20" s="552" t="inlineStr">
        <is>
          <t>Alpha</t>
        </is>
      </c>
      <c r="U20" s="553" t="n"/>
      <c r="V20" s="554" t="n"/>
      <c r="W20" s="526" t="inlineStr">
        <is>
          <t>Beta-Gamma</t>
        </is>
      </c>
      <c r="X20" s="524" t="n"/>
      <c r="Y20" s="527" t="n"/>
    </row>
    <row r="21" ht="49.9" customHeight="1" s="91" thickBot="1" thickTop="1">
      <c r="A21" s="209" t="inlineStr">
        <is>
          <t>No</t>
        </is>
      </c>
      <c r="B21" s="555" t="inlineStr">
        <is>
          <t>Description/Location</t>
        </is>
      </c>
      <c r="C21" s="409" t="n"/>
      <c r="D21" s="409" t="n"/>
      <c r="E21" s="409" t="n"/>
      <c r="F21" s="409" t="n"/>
      <c r="G21" s="410" t="n"/>
      <c r="H21" s="208" t="inlineStr">
        <is>
          <t>µR/hr</t>
        </is>
      </c>
      <c r="I21" s="207" t="inlineStr">
        <is>
          <t>cpm</t>
        </is>
      </c>
      <c r="J21" s="206" t="inlineStr">
        <is>
          <t>Gross Counts</t>
        </is>
      </c>
      <c r="K21" s="202" t="inlineStr">
        <is>
          <t>Bldg Material Bkg</t>
        </is>
      </c>
      <c r="L21" s="202" t="inlineStr">
        <is>
          <t>MDC*</t>
        </is>
      </c>
      <c r="M21" s="202" t="inlineStr">
        <is>
          <t>Net cpm</t>
        </is>
      </c>
      <c r="N21" s="204" t="inlineStr">
        <is>
          <t>Net Activity*</t>
        </is>
      </c>
      <c r="O21" s="205" t="inlineStr">
        <is>
          <t>Gross Counts</t>
        </is>
      </c>
      <c r="P21" s="202" t="inlineStr">
        <is>
          <t>Bldg Material Bkg</t>
        </is>
      </c>
      <c r="Q21" s="202" t="inlineStr">
        <is>
          <t>MDC*</t>
        </is>
      </c>
      <c r="R21" s="202" t="inlineStr">
        <is>
          <t>Net cpm</t>
        </is>
      </c>
      <c r="S21" s="204" t="inlineStr">
        <is>
          <t>Net Activity*</t>
        </is>
      </c>
      <c r="T21" s="203" t="inlineStr">
        <is>
          <t>Gross Counts</t>
        </is>
      </c>
      <c r="U21" s="202" t="inlineStr">
        <is>
          <t>Net cpm</t>
        </is>
      </c>
      <c r="V21" s="204" t="inlineStr">
        <is>
          <t>Net Activity*</t>
        </is>
      </c>
      <c r="W21" s="203" t="inlineStr">
        <is>
          <t>Gross Counts</t>
        </is>
      </c>
      <c r="X21" s="202" t="inlineStr">
        <is>
          <t>Net cpm</t>
        </is>
      </c>
      <c r="Y21" s="201" t="inlineStr">
        <is>
          <t>Net Activity*</t>
        </is>
      </c>
    </row>
    <row r="22" ht="19.9" customFormat="1" customHeight="1" s="160" thickTop="1">
      <c r="A22" s="200" t="n">
        <v>1</v>
      </c>
      <c r="B22" s="556" t="inlineStr">
        <is>
          <t>Outside brick face, #19 on previous survey</t>
        </is>
      </c>
      <c r="C22" s="491" t="n"/>
      <c r="D22" s="491" t="n"/>
      <c r="E22" s="491" t="n"/>
      <c r="F22" s="491" t="n"/>
      <c r="G22" s="500" t="n"/>
      <c r="H22" s="199" t="n"/>
      <c r="I22" s="198" t="n"/>
      <c r="J22" s="195" t="n"/>
      <c r="K22" s="197" t="n"/>
      <c r="L22" s="179">
        <f>IF(ISBLANK(K22)," ",IF(K22=" "," ",(3+3.29*(((K22)*$N$16*(1+($N$16/$N$15)))^0.5))/($N$14*$N$13*$N$16)))</f>
        <v/>
      </c>
      <c r="M22" s="196">
        <f>IF(ISBLANK(J22)," ",(J22/$N$16)-K22)</f>
        <v/>
      </c>
      <c r="N22" s="191">
        <f>IF(ISBLANK(J22)," ",M22/(N$13*N$14))</f>
        <v/>
      </c>
      <c r="O22" s="195" t="n"/>
      <c r="P22" s="194" t="n"/>
      <c r="Q22" s="193">
        <f>IF(ISBLANK(P22)," ",IF(P22=" "," ",(3+3.29*(((P22)*$Q$16*(1+($Q$16/$Q$15)))^0.5))/($Q$14*$Q$13*$Q$16)))</f>
        <v/>
      </c>
      <c r="R22" s="192">
        <f>IF(ISBLANK(O22)," ",(O22/$Q$16)-P22)</f>
        <v/>
      </c>
      <c r="S22" s="191">
        <f>IF(ISBLANK(O22)," ",R22/(Q$13*Q$14))</f>
        <v/>
      </c>
      <c r="T22" s="189" t="n">
        <v>0</v>
      </c>
      <c r="U22" s="188">
        <f>IF(ISBLANK(T22)," ",(T22/$T$16)-($T$17/$T$15))</f>
        <v/>
      </c>
      <c r="V22" s="190">
        <f>IF(ISBLANK(T22), " ", (U22/T$13))</f>
        <v/>
      </c>
      <c r="W22" s="189" t="n">
        <v>20</v>
      </c>
      <c r="X22" s="188">
        <f>IF(ISBLANK(W22)," ",(W22/$W$16)-($W$17/$W$15))</f>
        <v/>
      </c>
      <c r="Y22" s="187">
        <f>IF(ISBLANK(W22), " ", (X22/$W$13))</f>
        <v/>
      </c>
    </row>
    <row r="23" ht="19.9" customFormat="1" customHeight="1" s="160">
      <c r="A23" s="185" t="n">
        <v>2</v>
      </c>
      <c r="B23" s="557" t="inlineStr">
        <is>
          <t>Inside wall, #19 on previous survey</t>
        </is>
      </c>
      <c r="C23" s="495" t="n"/>
      <c r="D23" s="495" t="n"/>
      <c r="E23" s="495" t="n"/>
      <c r="F23" s="495" t="n"/>
      <c r="G23" s="529" t="n"/>
      <c r="H23" s="183" t="n"/>
      <c r="I23" s="182" t="n"/>
      <c r="J23" s="175" t="n">
        <v>13</v>
      </c>
      <c r="K23" s="181" t="n">
        <v>2</v>
      </c>
      <c r="L23" s="179">
        <f>IF(ISBLANK(K23)," ",IF(K23=" "," ",(3+3.29*(((K23)*$N$16*(1+($N$16/$N$15)))^0.5))/($N$14*$N$13*$N$16)))</f>
        <v/>
      </c>
      <c r="M23" s="178">
        <f>IF(ISBLANK(J23)," ",(J23/$N$16)-K23)</f>
        <v/>
      </c>
      <c r="N23" s="177">
        <f>IF(ISBLANK(J23)," ",M23/(N$13*N$14))</f>
        <v/>
      </c>
      <c r="O23" s="175" t="n">
        <v>333</v>
      </c>
      <c r="P23" s="180" t="n">
        <v>223</v>
      </c>
      <c r="Q23" s="179">
        <f>IF(ISBLANK(P23)," ",IF(P23=" "," ",(3+3.29*(((P23)*$Q$16*(1+($Q$16/$Q$15)))^0.5))/($Q$14*$Q$13*$Q$16)))</f>
        <v/>
      </c>
      <c r="R23" s="178">
        <f>IF(ISBLANK(O23)," ",(O23/$Q$16)-P23)</f>
        <v/>
      </c>
      <c r="S23" s="177">
        <f>IF(ISBLANK(O23)," ",R23/(Q$13*Q$14))</f>
        <v/>
      </c>
      <c r="T23" s="175" t="n">
        <v>0</v>
      </c>
      <c r="U23" s="174">
        <f>IF(ISBLANK(T23)," ",(T23/$T$16)-($T$17/$T$15))</f>
        <v/>
      </c>
      <c r="V23" s="176">
        <f>IF(ISBLANK(T23), " ", (U23/T$13))</f>
        <v/>
      </c>
      <c r="W23" s="175" t="n">
        <v>29</v>
      </c>
      <c r="X23" s="174">
        <f>IF(ISBLANK(W23)," ",(W23/$W$16)-($W$17/$W$15))</f>
        <v/>
      </c>
      <c r="Y23" s="173">
        <f>IF(ISBLANK(W23), " ", (X23/$W$13))</f>
        <v/>
      </c>
    </row>
    <row r="24" ht="19.9" customFormat="1" customHeight="1" s="160">
      <c r="A24" s="184" t="n">
        <v>3</v>
      </c>
      <c r="B24" s="557" t="inlineStr">
        <is>
          <t>Inside brick face, #19 on previous survey</t>
        </is>
      </c>
      <c r="C24" s="495" t="n"/>
      <c r="D24" s="495" t="n"/>
      <c r="E24" s="495" t="n"/>
      <c r="F24" s="495" t="n"/>
      <c r="G24" s="529" t="n"/>
      <c r="H24" s="183" t="n"/>
      <c r="I24" s="182" t="n"/>
      <c r="J24" s="175" t="n">
        <v>22</v>
      </c>
      <c r="K24" s="181" t="n">
        <v>3</v>
      </c>
      <c r="L24" s="179">
        <f>IF(ISBLANK(K24)," ",IF(K24=" "," ",(3+3.29*(((K24)*$N$16*(1+($N$16/$N$15)))^0.5))/($N$14*$N$13*$N$16)))</f>
        <v/>
      </c>
      <c r="M24" s="178">
        <f>IF(ISBLANK(J24)," ",(J24/$N$16)-K24)</f>
        <v/>
      </c>
      <c r="N24" s="177">
        <f>IF(ISBLANK(J24)," ",M24/(N$13*N$14))</f>
        <v/>
      </c>
      <c r="O24" s="175" t="n">
        <v>357</v>
      </c>
      <c r="P24" s="180" t="n">
        <v>390</v>
      </c>
      <c r="Q24" s="179">
        <f>IF(ISBLANK(P24)," ",IF(P24=" "," ",(3+3.29*(((P24)*$Q$16*(1+($Q$16/$Q$15)))^0.5))/($Q$14*$Q$13*$Q$16)))</f>
        <v/>
      </c>
      <c r="R24" s="178">
        <f>IF(ISBLANK(O24)," ",(O24/$Q$16)-P24)</f>
        <v/>
      </c>
      <c r="S24" s="177">
        <f>IF(ISBLANK(O24)," ",R24/(Q$13*Q$14))</f>
        <v/>
      </c>
      <c r="T24" s="175" t="n">
        <v>0</v>
      </c>
      <c r="U24" s="174">
        <f>IF(ISBLANK(T24)," ",(T24/$T$16)-($T$17/$T$15))</f>
        <v/>
      </c>
      <c r="V24" s="176">
        <f>IF(ISBLANK(T24), " ", (U24/T$13))</f>
        <v/>
      </c>
      <c r="W24" s="175" t="n">
        <v>18</v>
      </c>
      <c r="X24" s="174">
        <f>IF(ISBLANK(W24)," ",(W24/$W$16)-($W$17/$W$15))</f>
        <v/>
      </c>
      <c r="Y24" s="173">
        <f>IF(ISBLANK(W24), " ", (X24/$W$13))</f>
        <v/>
      </c>
    </row>
    <row r="25" ht="19.9" customFormat="1" customHeight="1" s="160">
      <c r="A25" s="184" t="n">
        <v>4</v>
      </c>
      <c r="B25" s="557" t="inlineStr">
        <is>
          <t>Outside brick face, #14 on previous survey</t>
        </is>
      </c>
      <c r="C25" s="495" t="n"/>
      <c r="D25" s="495" t="n"/>
      <c r="E25" s="495" t="n"/>
      <c r="F25" s="495" t="n"/>
      <c r="G25" s="529" t="n"/>
      <c r="H25" s="183" t="n"/>
      <c r="I25" s="182" t="n"/>
      <c r="J25" s="175" t="n"/>
      <c r="K25" s="181" t="n"/>
      <c r="L25" s="179">
        <f>IF(ISBLANK(K25)," ",IF(K25=" "," ",(3+3.29*(((K25)*$N$16*(1+($N$16/$N$15)))^0.5))/($N$14*$N$13*$N$16)))</f>
        <v/>
      </c>
      <c r="M25" s="178">
        <f>IF(ISBLANK(J25)," ",(J25/$N$16)-K25)</f>
        <v/>
      </c>
      <c r="N25" s="177">
        <f>IF(ISBLANK(J25)," ",M25/(N$13*N$14))</f>
        <v/>
      </c>
      <c r="O25" s="175" t="n"/>
      <c r="P25" s="180" t="n"/>
      <c r="Q25" s="179">
        <f>IF(ISBLANK(P25)," ",IF(P25=" "," ",(3+3.29*(((P25)*$Q$16*(1+($Q$16/$Q$15)))^0.5))/($Q$14*$Q$13*$Q$16)))</f>
        <v/>
      </c>
      <c r="R25" s="178">
        <f>IF(ISBLANK(O25)," ",(O25/$Q$16)-P25)</f>
        <v/>
      </c>
      <c r="S25" s="177">
        <f>IF(ISBLANK(O25)," ",R25/(Q$13*Q$14))</f>
        <v/>
      </c>
      <c r="T25" s="175" t="n">
        <v>0</v>
      </c>
      <c r="U25" s="174">
        <f>IF(ISBLANK(T25)," ",(T25/$T$16)-($T$17/$T$15))</f>
        <v/>
      </c>
      <c r="V25" s="176">
        <f>IF(ISBLANK(T25), " ", (U25/T$13))</f>
        <v/>
      </c>
      <c r="W25" s="175" t="n">
        <v>18</v>
      </c>
      <c r="X25" s="174">
        <f>IF(ISBLANK(W25)," ",(W25/$W$16)-($W$17/$W$15))</f>
        <v/>
      </c>
      <c r="Y25" s="173">
        <f>IF(ISBLANK(W25), " ", (X25/$W$13))</f>
        <v/>
      </c>
    </row>
    <row r="26" ht="19.9" customFormat="1" customHeight="1" s="160">
      <c r="A26" s="184" t="n">
        <v>5</v>
      </c>
      <c r="B26" s="557" t="inlineStr">
        <is>
          <t>Inside wall, #14 on previous survey</t>
        </is>
      </c>
      <c r="C26" s="495" t="n"/>
      <c r="D26" s="495" t="n"/>
      <c r="E26" s="495" t="n"/>
      <c r="F26" s="495" t="n"/>
      <c r="G26" s="529" t="n"/>
      <c r="H26" s="183" t="n"/>
      <c r="I26" s="182" t="n"/>
      <c r="J26" s="175" t="n">
        <v>0</v>
      </c>
      <c r="K26" s="181" t="n">
        <v>2</v>
      </c>
      <c r="L26" s="179">
        <f>IF(ISBLANK(K26)," ",IF(K26=" "," ",(3+3.29*(((K26)*$N$16*(1+($N$16/$N$15)))^0.5))/($N$14*$N$13*$N$16)))</f>
        <v/>
      </c>
      <c r="M26" s="186">
        <f>IF(ISBLANK(J26)," ",(J26/$N$16)-K26)</f>
        <v/>
      </c>
      <c r="N26" s="177">
        <f>IF(ISBLANK(J26)," ",M26/(N$13*N$14))</f>
        <v/>
      </c>
      <c r="O26" s="175" t="n">
        <v>240</v>
      </c>
      <c r="P26" s="180" t="n">
        <v>223</v>
      </c>
      <c r="Q26" s="179">
        <f>IF(ISBLANK(P26)," ",IF(P26=" "," ",(3+3.29*(((P26)*$Q$16*(1+($Q$16/$Q$15)))^0.5))/($Q$14*$Q$13*$Q$16)))</f>
        <v/>
      </c>
      <c r="R26" s="178">
        <f>IF(ISBLANK(O26)," ",(O26/$Q$16)-P26)</f>
        <v/>
      </c>
      <c r="S26" s="177">
        <f>IF(ISBLANK(O26)," ",R26/(Q$13*Q$14))</f>
        <v/>
      </c>
      <c r="T26" s="175" t="n">
        <v>0</v>
      </c>
      <c r="U26" s="174">
        <f>IF(ISBLANK(T26)," ",(T26/$T$16)-($T$17/$T$15))</f>
        <v/>
      </c>
      <c r="V26" s="176">
        <f>IF(ISBLANK(T26), " ", (U26/T$13))</f>
        <v/>
      </c>
      <c r="W26" s="175" t="n">
        <v>23</v>
      </c>
      <c r="X26" s="174">
        <f>IF(ISBLANK(W26)," ",(W26/$W$16)-($W$17/$W$15))</f>
        <v/>
      </c>
      <c r="Y26" s="173">
        <f>IF(ISBLANK(W26), " ", (X26/$W$13))</f>
        <v/>
      </c>
    </row>
    <row r="27" ht="19.9" customFormat="1" customHeight="1" s="160">
      <c r="A27" s="184" t="n">
        <v>6</v>
      </c>
      <c r="B27" s="557" t="inlineStr">
        <is>
          <t>Inside brick face, #14 on previous survey</t>
        </is>
      </c>
      <c r="C27" s="495" t="n"/>
      <c r="D27" s="495" t="n"/>
      <c r="E27" s="495" t="n"/>
      <c r="F27" s="495" t="n"/>
      <c r="G27" s="529" t="n"/>
      <c r="H27" s="183" t="n"/>
      <c r="I27" s="182" t="n"/>
      <c r="J27" s="175" t="n">
        <v>1</v>
      </c>
      <c r="K27" s="181" t="n">
        <v>3</v>
      </c>
      <c r="L27" s="179">
        <f>IF(ISBLANK(K27)," ",IF(K27=" "," ",(3+3.29*(((K27)*$N$16*(1+($N$16/$N$15)))^0.5))/($N$14*$N$13*$N$16)))</f>
        <v/>
      </c>
      <c r="M27" s="178">
        <f>IF(ISBLANK(J27)," ",(J27/$N$16)-K27)</f>
        <v/>
      </c>
      <c r="N27" s="177">
        <f>IF(ISBLANK(J27)," ",M27/(N$13*N$14))</f>
        <v/>
      </c>
      <c r="O27" s="175" t="n">
        <v>296</v>
      </c>
      <c r="P27" s="180" t="n">
        <v>390</v>
      </c>
      <c r="Q27" s="179">
        <f>IF(ISBLANK(P27)," ",IF(P27=" "," ",(3+3.29*(((P27)*$Q$16*(1+($Q$16/$Q$15)))^0.5))/($Q$14*$Q$13*$Q$16)))</f>
        <v/>
      </c>
      <c r="R27" s="178">
        <f>IF(ISBLANK(O27)," ",(O27/$Q$16)-P27)</f>
        <v/>
      </c>
      <c r="S27" s="177">
        <f>IF(ISBLANK(O27)," ",R27/(Q$13*Q$14))</f>
        <v/>
      </c>
      <c r="T27" s="175" t="n">
        <v>0</v>
      </c>
      <c r="U27" s="174">
        <f>IF(ISBLANK(T27)," ",(T27/$T$16)-($T$17/$T$15))</f>
        <v/>
      </c>
      <c r="V27" s="176">
        <f>IF(ISBLANK(T27), " ", (U27/T$13))</f>
        <v/>
      </c>
      <c r="W27" s="175" t="n">
        <v>22</v>
      </c>
      <c r="X27" s="174">
        <f>IF(ISBLANK(W27)," ",(W27/$W$16)-($W$17/$W$15))</f>
        <v/>
      </c>
      <c r="Y27" s="173">
        <f>IF(ISBLANK(W27), " ", (X27/$W$13))</f>
        <v/>
      </c>
    </row>
    <row r="28" ht="19.9" customFormat="1" customHeight="1" s="160">
      <c r="A28" s="184" t="n">
        <v>7</v>
      </c>
      <c r="B28" s="557" t="inlineStr">
        <is>
          <t>Outside brick face, #9 on previous survey</t>
        </is>
      </c>
      <c r="C28" s="495" t="n"/>
      <c r="D28" s="495" t="n"/>
      <c r="E28" s="495" t="n"/>
      <c r="F28" s="495" t="n"/>
      <c r="G28" s="529" t="n"/>
      <c r="H28" s="183" t="n"/>
      <c r="I28" s="182" t="n"/>
      <c r="J28" s="175" t="n"/>
      <c r="K28" s="181" t="n"/>
      <c r="L28" s="179">
        <f>IF(ISBLANK(K28)," ",IF(K28=" "," ",(3+3.29*(((K28)*$N$16*(1+($N$16/$N$15)))^0.5))/($N$14*$N$13*$N$16)))</f>
        <v/>
      </c>
      <c r="M28" s="178">
        <f>IF(ISBLANK(J28)," ",(J28/$N$16)-K28)</f>
        <v/>
      </c>
      <c r="N28" s="177">
        <f>IF(ISBLANK(J28)," ",M28/(N$13*N$14))</f>
        <v/>
      </c>
      <c r="O28" s="175" t="n"/>
      <c r="P28" s="180" t="n"/>
      <c r="Q28" s="179">
        <f>IF(ISBLANK(P28)," ",IF(P28=" "," ",(3+3.29*(((P28)*$Q$16*(1+($Q$16/$Q$15)))^0.5))/($Q$14*$Q$13*$Q$16)))</f>
        <v/>
      </c>
      <c r="R28" s="178">
        <f>IF(ISBLANK(O28)," ",(O28/$Q$16)-P28)</f>
        <v/>
      </c>
      <c r="S28" s="177">
        <f>IF(ISBLANK(O28)," ",R28/(Q$13*Q$14))</f>
        <v/>
      </c>
      <c r="T28" s="175" t="n">
        <v>0</v>
      </c>
      <c r="U28" s="174">
        <f>IF(ISBLANK(T28)," ",(T28/$T$16)-($T$17/$T$15))</f>
        <v/>
      </c>
      <c r="V28" s="176">
        <f>IF(ISBLANK(T28), " ", (U28/T$13))</f>
        <v/>
      </c>
      <c r="W28" s="175" t="n">
        <v>28</v>
      </c>
      <c r="X28" s="174">
        <f>IF(ISBLANK(W28)," ",(W28/$W$16)-($W$17/$W$15))</f>
        <v/>
      </c>
      <c r="Y28" s="173">
        <f>IF(ISBLANK(W28), " ", (X28/$W$13))</f>
        <v/>
      </c>
    </row>
    <row r="29" ht="19.9" customFormat="1" customHeight="1" s="160">
      <c r="A29" s="184" t="n">
        <v>8</v>
      </c>
      <c r="B29" s="557" t="inlineStr">
        <is>
          <t>Inside wall, #9 on previous survey</t>
        </is>
      </c>
      <c r="C29" s="495" t="n"/>
      <c r="D29" s="495" t="n"/>
      <c r="E29" s="495" t="n"/>
      <c r="F29" s="495" t="n"/>
      <c r="G29" s="529" t="n"/>
      <c r="H29" s="183" t="n"/>
      <c r="I29" s="182" t="n"/>
      <c r="J29" s="175" t="n">
        <v>1</v>
      </c>
      <c r="K29" s="181" t="n">
        <v>2</v>
      </c>
      <c r="L29" s="179">
        <f>IF(ISBLANK(K29)," ",IF(K29=" "," ",(3+3.29*(((K29)*$N$16*(1+($N$16/$N$15)))^0.5))/($N$14*$N$13*$N$16)))</f>
        <v/>
      </c>
      <c r="M29" s="178">
        <f>IF(ISBLANK(J29)," ",(J29/$N$16)-K29)</f>
        <v/>
      </c>
      <c r="N29" s="177">
        <f>IF(ISBLANK(J29)," ",M29/(N$13*N$14))</f>
        <v/>
      </c>
      <c r="O29" s="175" t="n">
        <v>298</v>
      </c>
      <c r="P29" s="180" t="n">
        <v>223</v>
      </c>
      <c r="Q29" s="179">
        <f>IF(ISBLANK(P29)," ",IF(P29=" "," ",(3+3.29*(((P29)*$Q$16*(1+($Q$16/$Q$15)))^0.5))/($Q$14*$Q$13*$Q$16)))</f>
        <v/>
      </c>
      <c r="R29" s="178">
        <f>IF(ISBLANK(O29)," ",(O29/$Q$16)-P29)</f>
        <v/>
      </c>
      <c r="S29" s="177">
        <f>IF(ISBLANK(O29)," ",R29/(Q$13*Q$14))</f>
        <v/>
      </c>
      <c r="T29" s="175" t="n">
        <v>0</v>
      </c>
      <c r="U29" s="174">
        <f>IF(ISBLANK(T29)," ",(T29/$T$16)-($T$17/$T$15))</f>
        <v/>
      </c>
      <c r="V29" s="176">
        <f>IF(ISBLANK(T29), " ", (U29/T$13))</f>
        <v/>
      </c>
      <c r="W29" s="175" t="n">
        <v>16</v>
      </c>
      <c r="X29" s="174">
        <f>IF(ISBLANK(W29)," ",(W29/$W$16)-($W$17/$W$15))</f>
        <v/>
      </c>
      <c r="Y29" s="173">
        <f>IF(ISBLANK(W29), " ", (X29/$W$13))</f>
        <v/>
      </c>
    </row>
    <row r="30" ht="19.9" customFormat="1" customHeight="1" s="160">
      <c r="A30" s="184" t="n">
        <v>9</v>
      </c>
      <c r="B30" s="557" t="inlineStr">
        <is>
          <t>Inside brick face, #9 on previous survey</t>
        </is>
      </c>
      <c r="C30" s="495" t="n"/>
      <c r="D30" s="495" t="n"/>
      <c r="E30" s="495" t="n"/>
      <c r="F30" s="495" t="n"/>
      <c r="G30" s="529" t="n"/>
      <c r="H30" s="183" t="n"/>
      <c r="I30" s="182" t="n"/>
      <c r="J30" s="175" t="n">
        <v>2</v>
      </c>
      <c r="K30" s="181" t="n">
        <v>3</v>
      </c>
      <c r="L30" s="179">
        <f>IF(ISBLANK(K30)," ",IF(K30=" "," ",(3+3.29*(((K30)*$N$16*(1+($N$16/$N$15)))^0.5))/($N$14*$N$13*$N$16)))</f>
        <v/>
      </c>
      <c r="M30" s="178">
        <f>IF(ISBLANK(J30)," ",(J30/$N$16)-K30)</f>
        <v/>
      </c>
      <c r="N30" s="177">
        <f>IF(ISBLANK(J30)," ",M30/(N$13*N$14))</f>
        <v/>
      </c>
      <c r="O30" s="175" t="n">
        <v>397</v>
      </c>
      <c r="P30" s="180" t="n">
        <v>390</v>
      </c>
      <c r="Q30" s="179">
        <f>IF(ISBLANK(P30)," ",IF(P30=" "," ",(3+3.29*(((P30)*$Q$16*(1+($Q$16/$Q$15)))^0.5))/($Q$14*$Q$13*$Q$16)))</f>
        <v/>
      </c>
      <c r="R30" s="178">
        <f>IF(ISBLANK(O30)," ",(O30/$Q$16)-P30)</f>
        <v/>
      </c>
      <c r="S30" s="177">
        <f>IF(ISBLANK(O30)," ",R30/(Q$13*Q$14))</f>
        <v/>
      </c>
      <c r="T30" s="175" t="n">
        <v>0</v>
      </c>
      <c r="U30" s="174">
        <f>IF(ISBLANK(T30)," ",(T30/$T$16)-($T$17/$T$15))</f>
        <v/>
      </c>
      <c r="V30" s="176">
        <f>IF(ISBLANK(T30), " ", (U30/T$13))</f>
        <v/>
      </c>
      <c r="W30" s="175" t="n">
        <v>25</v>
      </c>
      <c r="X30" s="174">
        <f>IF(ISBLANK(W30)," ",(W30/$W$16)-($W$17/$W$15))</f>
        <v/>
      </c>
      <c r="Y30" s="173">
        <f>IF(ISBLANK(W30), " ", (X30/$W$13))</f>
        <v/>
      </c>
    </row>
    <row r="31" ht="19.9" customFormat="1" customHeight="1" s="160">
      <c r="A31" s="184" t="n"/>
      <c r="B31" s="557" t="n"/>
      <c r="C31" s="495" t="n"/>
      <c r="D31" s="495" t="n"/>
      <c r="E31" s="495" t="n"/>
      <c r="F31" s="495" t="n"/>
      <c r="G31" s="529" t="n"/>
      <c r="H31" s="183" t="n"/>
      <c r="I31" s="182" t="n"/>
      <c r="J31" s="175" t="n"/>
      <c r="K31" s="181" t="n"/>
      <c r="L31" s="179">
        <f>IF(ISBLANK(K31)," ",IF(K31=" "," ",(3+3.29*(((K31)*$N$16*(1+($N$16/$N$15)))^0.5))/($N$14*$N$13*$N$16)))</f>
        <v/>
      </c>
      <c r="M31" s="178">
        <f>IF(ISBLANK(J31)," ",(J31/$N$16)-K31)</f>
        <v/>
      </c>
      <c r="N31" s="177">
        <f>IF(ISBLANK(J31)," ",M31/(N$13*N$14))</f>
        <v/>
      </c>
      <c r="O31" s="175" t="n"/>
      <c r="P31" s="180" t="n"/>
      <c r="Q31" s="179">
        <f>IF(ISBLANK(P31)," ",IF(P31=" "," ",(3+3.29*(((P31)*$Q$16*(1+($Q$16/$Q$15)))^0.5))/($Q$14*$Q$13*$Q$16)))</f>
        <v/>
      </c>
      <c r="R31" s="178">
        <f>IF(ISBLANK(O31)," ",(O31/$Q$16)-P31)</f>
        <v/>
      </c>
      <c r="S31" s="177">
        <f>IF(ISBLANK(O31)," ",R31/(Q$13*Q$14))</f>
        <v/>
      </c>
      <c r="T31" s="175" t="n"/>
      <c r="U31" s="174">
        <f>IF(ISBLANK(T31)," ",(T31/$T$16)-($T$17/$T$15))</f>
        <v/>
      </c>
      <c r="V31" s="176">
        <f>IF(ISBLANK(T31), " ", (U31/T$13))</f>
        <v/>
      </c>
      <c r="W31" s="175" t="n"/>
      <c r="X31" s="174">
        <f>IF(ISBLANK(W31)," ",(W31/$W$16)-($W$17/$W$15))</f>
        <v/>
      </c>
      <c r="Y31" s="173">
        <f>IF(ISBLANK(W31), " ", (X31/$W$13))</f>
        <v/>
      </c>
    </row>
    <row r="32" ht="19.9" customFormat="1" customHeight="1" s="160">
      <c r="A32" s="184" t="n"/>
      <c r="B32" s="557" t="n"/>
      <c r="C32" s="495" t="n"/>
      <c r="D32" s="495" t="n"/>
      <c r="E32" s="495" t="n"/>
      <c r="F32" s="495" t="n"/>
      <c r="G32" s="529" t="n"/>
      <c r="H32" s="183" t="n"/>
      <c r="I32" s="182" t="n"/>
      <c r="J32" s="175" t="n"/>
      <c r="K32" s="181" t="n"/>
      <c r="L32" s="179">
        <f>IF(ISBLANK(K32)," ",IF(K32=" "," ",(3+3.29*(((K32)*$N$16*(1+($N$16/$N$15)))^0.5))/($N$14*$N$13*$N$16)))</f>
        <v/>
      </c>
      <c r="M32" s="178">
        <f>IF(ISBLANK(J32)," ",(J32/$N$16)-K32)</f>
        <v/>
      </c>
      <c r="N32" s="177">
        <f>IF(ISBLANK(J32)," ",M32/(N$13*N$14))</f>
        <v/>
      </c>
      <c r="O32" s="175" t="n"/>
      <c r="P32" s="180" t="n"/>
      <c r="Q32" s="179">
        <f>IF(ISBLANK(P32)," ",IF(P32=" "," ",(3+3.29*(((P32)*$Q$16*(1+($Q$16/$Q$15)))^0.5))/($Q$14*$Q$13*$Q$16)))</f>
        <v/>
      </c>
      <c r="R32" s="178">
        <f>IF(ISBLANK(O32)," ",(O32/$Q$16)-P32)</f>
        <v/>
      </c>
      <c r="S32" s="177">
        <f>IF(ISBLANK(O32)," ",R32/(Q$13*Q$14))</f>
        <v/>
      </c>
      <c r="T32" s="175" t="n"/>
      <c r="U32" s="174">
        <f>IF(ISBLANK(T32)," ",(T32/$T$16)-($T$17/$T$15))</f>
        <v/>
      </c>
      <c r="V32" s="176">
        <f>IF(ISBLANK(T32), " ", (U32/T$13))</f>
        <v/>
      </c>
      <c r="W32" s="175" t="n"/>
      <c r="X32" s="174">
        <f>IF(ISBLANK(W32)," ",(W32/$W$16)-($W$17/$W$15))</f>
        <v/>
      </c>
      <c r="Y32" s="173">
        <f>IF(ISBLANK(W32), " ", (X32/$W$13))</f>
        <v/>
      </c>
    </row>
    <row r="33" ht="19.9" customFormat="1" customHeight="1" s="160">
      <c r="A33" s="185" t="n"/>
      <c r="B33" s="557" t="n"/>
      <c r="C33" s="495" t="n"/>
      <c r="D33" s="495" t="n"/>
      <c r="E33" s="495" t="n"/>
      <c r="F33" s="495" t="n"/>
      <c r="G33" s="529" t="n"/>
      <c r="H33" s="183" t="n"/>
      <c r="I33" s="182" t="n"/>
      <c r="J33" s="175" t="n"/>
      <c r="K33" s="181" t="n"/>
      <c r="L33" s="179">
        <f>IF(ISBLANK(K33)," ",IF(K33=" "," ",(3+3.29*(((K33)*$N$16*(1+($N$16/$N$15)))^0.5))/($N$14*$N$13*$N$16)))</f>
        <v/>
      </c>
      <c r="M33" s="178">
        <f>IF(ISBLANK(J33)," ",(J33/$N$16)-K33)</f>
        <v/>
      </c>
      <c r="N33" s="177">
        <f>IF(ISBLANK(J33)," ",M33/(N$13*N$14))</f>
        <v/>
      </c>
      <c r="O33" s="175" t="n"/>
      <c r="P33" s="180" t="n"/>
      <c r="Q33" s="179">
        <f>IF(ISBLANK(P33)," ",IF(P33=" "," ",(3+3.29*(((P33)*$Q$16*(1+($Q$16/$Q$15)))^0.5))/($Q$14*$Q$13*$Q$16)))</f>
        <v/>
      </c>
      <c r="R33" s="178">
        <f>IF(ISBLANK(O33)," ",(O33/$Q$16)-P33)</f>
        <v/>
      </c>
      <c r="S33" s="177">
        <f>IF(ISBLANK(O33)," ",R33/(Q$13*Q$14))</f>
        <v/>
      </c>
      <c r="T33" s="175" t="n"/>
      <c r="U33" s="174">
        <f>IF(ISBLANK(T33)," ",(T33/$T$16)-($T$17/$T$15))</f>
        <v/>
      </c>
      <c r="V33" s="176">
        <f>IF(ISBLANK(T33), " ", (U33/T$13))</f>
        <v/>
      </c>
      <c r="W33" s="175" t="n"/>
      <c r="X33" s="174">
        <f>IF(ISBLANK(W33)," ",(W33/$W$16)-($W$17/$W$15))</f>
        <v/>
      </c>
      <c r="Y33" s="173">
        <f>IF(ISBLANK(W33), " ", (X33/$W$13))</f>
        <v/>
      </c>
    </row>
    <row r="34" ht="19.9" customFormat="1" customHeight="1" s="160">
      <c r="A34" s="185" t="n"/>
      <c r="B34" s="557" t="n"/>
      <c r="C34" s="495" t="n"/>
      <c r="D34" s="495" t="n"/>
      <c r="E34" s="495" t="n"/>
      <c r="F34" s="495" t="n"/>
      <c r="G34" s="529" t="n"/>
      <c r="H34" s="183" t="n"/>
      <c r="I34" s="182" t="n"/>
      <c r="J34" s="175" t="n"/>
      <c r="K34" s="181" t="n"/>
      <c r="L34" s="179">
        <f>IF(ISBLANK(K34)," ",IF(K34=" "," ",(3+3.29*(((K34)*$N$16*(1+($N$16/$N$15)))^0.5))/($N$14*$N$13*$N$16)))</f>
        <v/>
      </c>
      <c r="M34" s="178">
        <f>IF(ISBLANK(J34)," ",(J34/$N$16)-K34)</f>
        <v/>
      </c>
      <c r="N34" s="177">
        <f>IF(ISBLANK(J34)," ",M34/(N$13*N$14))</f>
        <v/>
      </c>
      <c r="O34" s="175" t="n"/>
      <c r="P34" s="180" t="n"/>
      <c r="Q34" s="179">
        <f>IF(ISBLANK(P34)," ",IF(P34=" "," ",(3+3.29*(((P34)*$Q$16*(1+($Q$16/$Q$15)))^0.5))/($Q$14*$Q$13*$Q$16)))</f>
        <v/>
      </c>
      <c r="R34" s="178">
        <f>IF(ISBLANK(O34)," ",(O34/$Q$16)-P34)</f>
        <v/>
      </c>
      <c r="S34" s="177">
        <f>IF(ISBLANK(O34)," ",R34/(Q$13*Q$14))</f>
        <v/>
      </c>
      <c r="T34" s="175" t="n"/>
      <c r="U34" s="174">
        <f>IF(ISBLANK(T34)," ",(T34/$T$16)-($T$17/$T$15))</f>
        <v/>
      </c>
      <c r="V34" s="176">
        <f>IF(ISBLANK(T34), " ", (U34/T$13))</f>
        <v/>
      </c>
      <c r="W34" s="175" t="n"/>
      <c r="X34" s="174">
        <f>IF(ISBLANK(W34)," ",(W34/$W$16)-($W$17/$W$15))</f>
        <v/>
      </c>
      <c r="Y34" s="173">
        <f>IF(ISBLANK(W34), " ", (X34/$W$13))</f>
        <v/>
      </c>
    </row>
    <row r="35" ht="19.9" customFormat="1" customHeight="1" s="160">
      <c r="A35" s="184" t="n"/>
      <c r="B35" s="557" t="n"/>
      <c r="C35" s="495" t="n"/>
      <c r="D35" s="495" t="n"/>
      <c r="E35" s="495" t="n"/>
      <c r="F35" s="495" t="n"/>
      <c r="G35" s="529" t="n"/>
      <c r="H35" s="183" t="n"/>
      <c r="I35" s="182" t="n"/>
      <c r="J35" s="175" t="n"/>
      <c r="K35" s="181" t="n"/>
      <c r="L35" s="179">
        <f>IF(ISBLANK(K35)," ",IF(K35=" "," ",(3+3.29*(((K35)*$N$16*(1+($N$16/$N$15)))^0.5))/($N$14*$N$13*$N$16)))</f>
        <v/>
      </c>
      <c r="M35" s="178">
        <f>IF(ISBLANK(J35)," ",(J35/$N$16)-K35)</f>
        <v/>
      </c>
      <c r="N35" s="177">
        <f>IF(ISBLANK(J35)," ",M35/(N$13*N$14))</f>
        <v/>
      </c>
      <c r="O35" s="175" t="n"/>
      <c r="P35" s="180" t="n"/>
      <c r="Q35" s="179">
        <f>IF(ISBLANK(P35)," ",IF(P35=" "," ",(3+3.29*(((P35)*$Q$16*(1+($Q$16/$Q$15)))^0.5))/($Q$14*$Q$13*$Q$16)))</f>
        <v/>
      </c>
      <c r="R35" s="178">
        <f>IF(ISBLANK(O35)," ",(O35/$Q$16)-P35)</f>
        <v/>
      </c>
      <c r="S35" s="177">
        <f>IF(ISBLANK(O35)," ",R35/(Q$13*Q$14))</f>
        <v/>
      </c>
      <c r="T35" s="175" t="n"/>
      <c r="U35" s="174">
        <f>IF(ISBLANK(T35)," ",(T35/$T$16)-($T$17/$T$15))</f>
        <v/>
      </c>
      <c r="V35" s="176">
        <f>IF(ISBLANK(T35), " ", (U35/T$13))</f>
        <v/>
      </c>
      <c r="W35" s="175" t="n"/>
      <c r="X35" s="174">
        <f>IF(ISBLANK(W35)," ",(W35/$W$16)-($W$17/$W$15))</f>
        <v/>
      </c>
      <c r="Y35" s="173">
        <f>IF(ISBLANK(W35), " ", (X35/$W$13))</f>
        <v/>
      </c>
    </row>
    <row r="36" ht="19.9" customFormat="1" customHeight="1" s="160">
      <c r="A36" s="184" t="n"/>
      <c r="B36" s="557" t="n"/>
      <c r="C36" s="495" t="n"/>
      <c r="D36" s="495" t="n"/>
      <c r="E36" s="495" t="n"/>
      <c r="F36" s="495" t="n"/>
      <c r="G36" s="529" t="n"/>
      <c r="H36" s="183" t="n"/>
      <c r="I36" s="182" t="n"/>
      <c r="J36" s="175" t="n"/>
      <c r="K36" s="181" t="n"/>
      <c r="L36" s="179">
        <f>IF(ISBLANK(K36)," ",IF(K36=" "," ",(3+3.29*(((K36)*$N$16*(1+($N$16/$N$15)))^0.5))/($N$14*$N$13*$N$16)))</f>
        <v/>
      </c>
      <c r="M36" s="178">
        <f>IF(ISBLANK(J36)," ",(J36/$N$16)-K36)</f>
        <v/>
      </c>
      <c r="N36" s="177">
        <f>IF(ISBLANK(J36)," ",M36/(N$13*N$14))</f>
        <v/>
      </c>
      <c r="O36" s="175" t="n"/>
      <c r="P36" s="180" t="n"/>
      <c r="Q36" s="179">
        <f>IF(ISBLANK(P36)," ",IF(P36=" "," ",(3+3.29*(((P36)*$Q$16*(1+($Q$16/$Q$15)))^0.5))/($Q$14*$Q$13*$Q$16)))</f>
        <v/>
      </c>
      <c r="R36" s="178">
        <f>IF(ISBLANK(O36)," ",(O36/$Q$16)-P36)</f>
        <v/>
      </c>
      <c r="S36" s="177">
        <f>IF(ISBLANK(O36)," ",R36/(Q$13*Q$14))</f>
        <v/>
      </c>
      <c r="T36" s="175" t="n"/>
      <c r="U36" s="174">
        <f>IF(ISBLANK(T36)," ",(T36/$T$16)-($T$17/$T$15))</f>
        <v/>
      </c>
      <c r="V36" s="176">
        <f>IF(ISBLANK(T36), " ", (U36/T$13))</f>
        <v/>
      </c>
      <c r="W36" s="175" t="n"/>
      <c r="X36" s="174">
        <f>IF(ISBLANK(W36)," ",(W36/$W$16)-($W$17/$W$15))</f>
        <v/>
      </c>
      <c r="Y36" s="173">
        <f>IF(ISBLANK(W36), " ", (X36/$W$13))</f>
        <v/>
      </c>
    </row>
    <row r="37" ht="19.9" customFormat="1" customHeight="1" s="160">
      <c r="A37" s="185" t="n"/>
      <c r="B37" s="557" t="n"/>
      <c r="C37" s="495" t="n"/>
      <c r="D37" s="495" t="n"/>
      <c r="E37" s="495" t="n"/>
      <c r="F37" s="495" t="n"/>
      <c r="G37" s="529" t="n"/>
      <c r="H37" s="183" t="n"/>
      <c r="I37" s="182" t="n"/>
      <c r="J37" s="175" t="n"/>
      <c r="K37" s="181" t="n"/>
      <c r="L37" s="179">
        <f>IF(ISBLANK(K37)," ",IF(K37=" "," ",(3+3.29*(((K37)*$N$16*(1+($N$16/$N$15)))^0.5))/($N$14*$N$13*$N$16)))</f>
        <v/>
      </c>
      <c r="M37" s="178">
        <f>IF(ISBLANK(J37)," ",(J37/$N$16)-K37)</f>
        <v/>
      </c>
      <c r="N37" s="177">
        <f>IF(ISBLANK(J37)," ",M37/(N$13*N$14))</f>
        <v/>
      </c>
      <c r="O37" s="175" t="n"/>
      <c r="P37" s="180" t="n"/>
      <c r="Q37" s="179">
        <f>IF(ISBLANK(P37)," ",IF(P37=" "," ",(3+3.29*(((P37)*$Q$16*(1+($Q$16/$Q$15)))^0.5))/($Q$14*$Q$13*$Q$16)))</f>
        <v/>
      </c>
      <c r="R37" s="178">
        <f>IF(ISBLANK(O37)," ",(O37/$Q$16)-P37)</f>
        <v/>
      </c>
      <c r="S37" s="177">
        <f>IF(ISBLANK(O37)," ",R37/(Q$13*Q$14))</f>
        <v/>
      </c>
      <c r="T37" s="175" t="n"/>
      <c r="U37" s="174">
        <f>IF(ISBLANK(T37)," ",(T37/$T$16)-($T$17/$T$15))</f>
        <v/>
      </c>
      <c r="V37" s="176">
        <f>IF(ISBLANK(T37), " ", (U37/T$13))</f>
        <v/>
      </c>
      <c r="W37" s="175" t="n"/>
      <c r="X37" s="174">
        <f>IF(ISBLANK(W37)," ",(W37/$W$16)-($W$17/$W$15))</f>
        <v/>
      </c>
      <c r="Y37" s="173">
        <f>IF(ISBLANK(W37), " ", (X37/$W$13))</f>
        <v/>
      </c>
    </row>
    <row r="38" ht="19.9" customFormat="1" customHeight="1" s="160">
      <c r="A38" s="184" t="n"/>
      <c r="B38" s="557" t="n"/>
      <c r="C38" s="495" t="n"/>
      <c r="D38" s="495" t="n"/>
      <c r="E38" s="495" t="n"/>
      <c r="F38" s="495" t="n"/>
      <c r="G38" s="529" t="n"/>
      <c r="H38" s="183" t="n"/>
      <c r="I38" s="182" t="n"/>
      <c r="J38" s="175" t="n"/>
      <c r="K38" s="181" t="n"/>
      <c r="L38" s="179">
        <f>IF(ISBLANK(K38)," ",IF(K38=" "," ",(3+3.29*(((K38)*$N$16*(1+($N$16/$N$15)))^0.5))/($N$14*$N$13*$N$16)))</f>
        <v/>
      </c>
      <c r="M38" s="178">
        <f>IF(ISBLANK(J38)," ",(J38/$N$16)-K38)</f>
        <v/>
      </c>
      <c r="N38" s="177">
        <f>IF(ISBLANK(J38)," ",M38/(N$13*N$14))</f>
        <v/>
      </c>
      <c r="O38" s="175" t="n"/>
      <c r="P38" s="180" t="n"/>
      <c r="Q38" s="179">
        <f>IF(ISBLANK(P38)," ",IF(P38=" "," ",(3+3.29*(((P38)*$Q$16*(1+($Q$16/$Q$15)))^0.5))/($Q$14*$Q$13*$Q$16)))</f>
        <v/>
      </c>
      <c r="R38" s="178">
        <f>IF(ISBLANK(O38)," ",(O38/$Q$16)-P38)</f>
        <v/>
      </c>
      <c r="S38" s="177">
        <f>IF(ISBLANK(O38)," ",R38/(Q$13*Q$14))</f>
        <v/>
      </c>
      <c r="T38" s="175" t="n"/>
      <c r="U38" s="174">
        <f>IF(ISBLANK(T38)," ",(T38/$T$16)-($T$17/$T$15))</f>
        <v/>
      </c>
      <c r="V38" s="176">
        <f>IF(ISBLANK(T38), " ", (U38/T$13))</f>
        <v/>
      </c>
      <c r="W38" s="175" t="n"/>
      <c r="X38" s="174">
        <f>IF(ISBLANK(W38)," ",(W38/$W$16)-($W$17/$W$15))</f>
        <v/>
      </c>
      <c r="Y38" s="173">
        <f>IF(ISBLANK(W38), " ", (X38/$W$13))</f>
        <v/>
      </c>
    </row>
    <row r="39" ht="19.9" customFormat="1" customHeight="1" s="160">
      <c r="A39" s="184" t="n"/>
      <c r="B39" s="557" t="n"/>
      <c r="C39" s="495" t="n"/>
      <c r="D39" s="495" t="n"/>
      <c r="E39" s="495" t="n"/>
      <c r="F39" s="495" t="n"/>
      <c r="G39" s="529" t="n"/>
      <c r="H39" s="183" t="n"/>
      <c r="I39" s="182" t="n"/>
      <c r="J39" s="175" t="n"/>
      <c r="K39" s="181" t="n"/>
      <c r="L39" s="179">
        <f>IF(ISBLANK(K39)," ",IF(K39=" "," ",(3+3.29*(((K39)*$N$16*(1+($N$16/$N$15)))^0.5))/($N$14*$N$13*$N$16)))</f>
        <v/>
      </c>
      <c r="M39" s="178">
        <f>IF(ISBLANK(J39)," ",(J39/$N$16)-K39)</f>
        <v/>
      </c>
      <c r="N39" s="177">
        <f>IF(ISBLANK(J39)," ",M39/(N$13*N$14))</f>
        <v/>
      </c>
      <c r="O39" s="175" t="n"/>
      <c r="P39" s="180" t="n"/>
      <c r="Q39" s="179">
        <f>IF(ISBLANK(P39)," ",IF(P39=" "," ",(3+3.29*(((P39)*$Q$16*(1+($Q$16/$Q$15)))^0.5))/($Q$14*$Q$13*$Q$16)))</f>
        <v/>
      </c>
      <c r="R39" s="178">
        <f>IF(ISBLANK(O39)," ",(O39/$Q$16)-P39)</f>
        <v/>
      </c>
      <c r="S39" s="177">
        <f>IF(ISBLANK(O39)," ",R39/(Q$13*Q$14))</f>
        <v/>
      </c>
      <c r="T39" s="175" t="n"/>
      <c r="U39" s="174">
        <f>IF(ISBLANK(T39)," ",(T39/$T$16)-($T$17/$T$15))</f>
        <v/>
      </c>
      <c r="V39" s="176">
        <f>IF(ISBLANK(T39), " ", (U39/T$13))</f>
        <v/>
      </c>
      <c r="W39" s="175" t="n"/>
      <c r="X39" s="174">
        <f>IF(ISBLANK(W39)," ",(W39/$W$16)-($W$17/$W$15))</f>
        <v/>
      </c>
      <c r="Y39" s="173">
        <f>IF(ISBLANK(W39), " ", (X39/$W$13))</f>
        <v/>
      </c>
    </row>
    <row r="40" ht="19.9" customFormat="1" customHeight="1" s="160">
      <c r="A40" s="184" t="n"/>
      <c r="B40" s="557" t="n"/>
      <c r="C40" s="495" t="n"/>
      <c r="D40" s="495" t="n"/>
      <c r="E40" s="495" t="n"/>
      <c r="F40" s="495" t="n"/>
      <c r="G40" s="529" t="n"/>
      <c r="H40" s="183" t="n"/>
      <c r="I40" s="182" t="n"/>
      <c r="J40" s="175" t="n"/>
      <c r="K40" s="181" t="n"/>
      <c r="L40" s="179">
        <f>IF(ISBLANK(K40)," ",IF(K40=" "," ",(3+3.29*(((K40)*$N$16*(1+($N$16/$N$15)))^0.5))/($N$14*$N$13*$N$16)))</f>
        <v/>
      </c>
      <c r="M40" s="178">
        <f>IF(ISBLANK(J40)," ",(J40/$N$16)-K40)</f>
        <v/>
      </c>
      <c r="N40" s="177">
        <f>IF(ISBLANK(J40)," ",M40/(N$13*N$14))</f>
        <v/>
      </c>
      <c r="O40" s="175" t="n"/>
      <c r="P40" s="180" t="n"/>
      <c r="Q40" s="179">
        <f>IF(ISBLANK(P40)," ",IF(P40=" "," ",(3+3.29*(((P40)*$Q$16*(1+($Q$16/$Q$15)))^0.5))/($Q$14*$Q$13*$Q$16)))</f>
        <v/>
      </c>
      <c r="R40" s="178">
        <f>IF(ISBLANK(O40)," ",(O40/$Q$16)-P40)</f>
        <v/>
      </c>
      <c r="S40" s="177">
        <f>IF(ISBLANK(O40)," ",R40/(Q$13*Q$14))</f>
        <v/>
      </c>
      <c r="T40" s="175" t="n"/>
      <c r="U40" s="174">
        <f>IF(ISBLANK(T40)," ",(T40/$T$16)-($T$17/$T$15))</f>
        <v/>
      </c>
      <c r="V40" s="176">
        <f>IF(ISBLANK(T40), " ", (U40/T$13))</f>
        <v/>
      </c>
      <c r="W40" s="175" t="n"/>
      <c r="X40" s="174">
        <f>IF(ISBLANK(W40)," ",(W40/$W$16)-($W$17/$W$15))</f>
        <v/>
      </c>
      <c r="Y40" s="173">
        <f>IF(ISBLANK(W40), " ", (X40/$W$13))</f>
        <v/>
      </c>
    </row>
    <row r="41" ht="19.9" customFormat="1" customHeight="1" s="160" thickBot="1">
      <c r="A41" s="172" t="n"/>
      <c r="B41" s="558" t="n"/>
      <c r="C41" s="511" t="n"/>
      <c r="D41" s="511" t="n"/>
      <c r="E41" s="511" t="n"/>
      <c r="F41" s="511" t="n"/>
      <c r="G41" s="541" t="n"/>
      <c r="H41" s="171" t="n"/>
      <c r="I41" s="170" t="n"/>
      <c r="J41" s="163" t="n"/>
      <c r="K41" s="169" t="n"/>
      <c r="L41" s="167">
        <f>IF(ISBLANK(K41)," ",IF(K41=" "," ",(3+3.29*(((K41)*$N$16*(1+($N$16/$N$15)))^0.5))/($N$14*$N$13*$N$16)))</f>
        <v/>
      </c>
      <c r="M41" s="166">
        <f>IF(ISBLANK(J41)," ",(J41/$N$16)-K41)</f>
        <v/>
      </c>
      <c r="N41" s="165">
        <f>IF(ISBLANK(J41)," ",M41/(N$13*N$14))</f>
        <v/>
      </c>
      <c r="O41" s="163" t="n"/>
      <c r="P41" s="168" t="n"/>
      <c r="Q41" s="167">
        <f>IF(ISBLANK(P41)," ",IF(P41=" "," ",(3+3.29*(((P41)*$Q$16*(1+($Q$16/$Q$15)))^0.5))/($Q$14*$Q$13*$Q$16)))</f>
        <v/>
      </c>
      <c r="R41" s="166">
        <f>IF(ISBLANK(O41)," ",(O41/$Q$16)-P41)</f>
        <v/>
      </c>
      <c r="S41" s="165">
        <f>IF(ISBLANK(O41)," ",R41/(Q$13*Q$14))</f>
        <v/>
      </c>
      <c r="T41" s="163" t="n"/>
      <c r="U41" s="162">
        <f>IF(ISBLANK(T41)," ",(T41/$T$16)-($T$17/$T$15))</f>
        <v/>
      </c>
      <c r="V41" s="164">
        <f>IF(ISBLANK(T41), " ", (U41/T$13))</f>
        <v/>
      </c>
      <c r="W41" s="163" t="n"/>
      <c r="X41" s="162">
        <f>IF(ISBLANK(W41)," ",(W41/$W$16)-($W$17/$W$15))</f>
        <v/>
      </c>
      <c r="Y41" s="161">
        <f>IF(ISBLANK(W41), " ", (X41/$W$13))</f>
        <v/>
      </c>
    </row>
    <row r="42" ht="13.5" customHeight="1" s="91" thickTop="1"/>
  </sheetData>
  <mergeCells count="111">
    <mergeCell ref="B40:G40"/>
    <mergeCell ref="B41:G41"/>
    <mergeCell ref="B34:G34"/>
    <mergeCell ref="B35:G35"/>
    <mergeCell ref="B36:G36"/>
    <mergeCell ref="B37:G37"/>
    <mergeCell ref="B38:G38"/>
    <mergeCell ref="B39:G39"/>
    <mergeCell ref="B25:G25"/>
    <mergeCell ref="B26:G26"/>
    <mergeCell ref="B27:G27"/>
    <mergeCell ref="B28:G28"/>
    <mergeCell ref="B29:G29"/>
    <mergeCell ref="B30:G30"/>
    <mergeCell ref="B31:G31"/>
    <mergeCell ref="B32:G32"/>
    <mergeCell ref="B33:G33"/>
    <mergeCell ref="B20:G20"/>
    <mergeCell ref="J20:N20"/>
    <mergeCell ref="O20:S20"/>
    <mergeCell ref="T20:V20"/>
    <mergeCell ref="W20:Y20"/>
    <mergeCell ref="B21:G21"/>
    <mergeCell ref="B22:G22"/>
    <mergeCell ref="B23:G23"/>
    <mergeCell ref="B24:G24"/>
    <mergeCell ref="A18:E18"/>
    <mergeCell ref="J18:M18"/>
    <mergeCell ref="N18:S18"/>
    <mergeCell ref="T18:V18"/>
    <mergeCell ref="W18:Y18"/>
    <mergeCell ref="A19:E19"/>
    <mergeCell ref="H19:I19"/>
    <mergeCell ref="J19:S19"/>
    <mergeCell ref="T19:Y19"/>
    <mergeCell ref="A16:E16"/>
    <mergeCell ref="J16:M16"/>
    <mergeCell ref="N16:P16"/>
    <mergeCell ref="Q16:S16"/>
    <mergeCell ref="T16:V16"/>
    <mergeCell ref="W16:Y16"/>
    <mergeCell ref="A17:E17"/>
    <mergeCell ref="J17:M17"/>
    <mergeCell ref="N17:P17"/>
    <mergeCell ref="Q17:S17"/>
    <mergeCell ref="T17:V17"/>
    <mergeCell ref="W17:Y17"/>
    <mergeCell ref="A14:E14"/>
    <mergeCell ref="J14:M14"/>
    <mergeCell ref="N14:P14"/>
    <mergeCell ref="Q14:S14"/>
    <mergeCell ref="T14:V14"/>
    <mergeCell ref="W14:Y14"/>
    <mergeCell ref="A15:E15"/>
    <mergeCell ref="J15:M15"/>
    <mergeCell ref="N15:P15"/>
    <mergeCell ref="Q15:S15"/>
    <mergeCell ref="T15:V15"/>
    <mergeCell ref="W15:Y15"/>
    <mergeCell ref="A12:E12"/>
    <mergeCell ref="J12:M12"/>
    <mergeCell ref="N12:P12"/>
    <mergeCell ref="Q12:S12"/>
    <mergeCell ref="T12:V12"/>
    <mergeCell ref="W12:Y12"/>
    <mergeCell ref="A13:E13"/>
    <mergeCell ref="J13:M13"/>
    <mergeCell ref="N13:P13"/>
    <mergeCell ref="Q13:S13"/>
    <mergeCell ref="T13:V13"/>
    <mergeCell ref="W13:Y13"/>
    <mergeCell ref="A10:E10"/>
    <mergeCell ref="J10:M10"/>
    <mergeCell ref="N10:P10"/>
    <mergeCell ref="Q10:S10"/>
    <mergeCell ref="T10:V10"/>
    <mergeCell ref="W10:Y10"/>
    <mergeCell ref="A11:E11"/>
    <mergeCell ref="J11:M11"/>
    <mergeCell ref="N11:P11"/>
    <mergeCell ref="Q11:S11"/>
    <mergeCell ref="T11:V11"/>
    <mergeCell ref="W11:Y11"/>
    <mergeCell ref="A8:E8"/>
    <mergeCell ref="H8:I8"/>
    <mergeCell ref="N8:S8"/>
    <mergeCell ref="T8:Y8"/>
    <mergeCell ref="A9:E9"/>
    <mergeCell ref="N9:P9"/>
    <mergeCell ref="Q9:S9"/>
    <mergeCell ref="T9:V9"/>
    <mergeCell ref="W9:Y9"/>
    <mergeCell ref="J4:Y4"/>
    <mergeCell ref="A5:C5"/>
    <mergeCell ref="D5:G5"/>
    <mergeCell ref="H5:I6"/>
    <mergeCell ref="J5:Y6"/>
    <mergeCell ref="A6:C6"/>
    <mergeCell ref="D6:G6"/>
    <mergeCell ref="A7:C7"/>
    <mergeCell ref="D7:G7"/>
    <mergeCell ref="H7:Y7"/>
    <mergeCell ref="A1:C1"/>
    <mergeCell ref="D1:G1"/>
    <mergeCell ref="A2:C2"/>
    <mergeCell ref="D2:G2"/>
    <mergeCell ref="A3:C3"/>
    <mergeCell ref="D3:G3"/>
    <mergeCell ref="A4:C4"/>
    <mergeCell ref="D4:G4"/>
    <mergeCell ref="H4:I4"/>
  </mergeCells>
  <printOptions horizontalCentered="1"/>
  <pageMargins left="0.25" right="0.25" top="0.25" bottom="0.25" header="0" footer="0"/>
  <pageSetup orientation="landscape" scale="73" horizontalDpi="429496729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BC51"/>
  <sheetViews>
    <sheetView showGridLines="0" zoomScaleNormal="100" workbookViewId="0">
      <selection activeCell="A18" sqref="A18:H26"/>
    </sheetView>
  </sheetViews>
  <sheetFormatPr baseColWidth="8" defaultRowHeight="12.75"/>
  <cols>
    <col width="3.42578125" customWidth="1" style="114" min="1" max="1"/>
    <col width="10.42578125" customWidth="1" style="114" min="2" max="3"/>
    <col width="18.28515625" customWidth="1" style="114" min="4" max="4"/>
    <col width="5.28515625" customWidth="1" style="114" min="5" max="5"/>
    <col width="2.5703125" customWidth="1" style="114" min="6" max="7"/>
    <col width="5.28515625" customWidth="1" style="114" min="8" max="8"/>
    <col width="7.42578125" customWidth="1" style="114" min="9" max="19"/>
    <col width="9.140625" customWidth="1" style="114" min="20" max="16384"/>
  </cols>
  <sheetData>
    <row r="1" ht="39" customHeight="1" s="91" thickBot="1">
      <c r="A1" s="442" t="n"/>
      <c r="B1" s="506" t="n"/>
      <c r="C1" s="506" t="n"/>
      <c r="D1" s="506" t="n"/>
      <c r="E1" s="506" t="n"/>
      <c r="F1" s="506" t="n"/>
      <c r="G1" s="506" t="n"/>
      <c r="H1" s="506" t="n"/>
      <c r="I1" s="506" t="n"/>
      <c r="J1" s="506" t="n"/>
      <c r="K1" s="506" t="n"/>
      <c r="L1" s="506" t="n"/>
      <c r="M1" s="506" t="n"/>
      <c r="N1" s="506" t="n"/>
      <c r="O1" s="506" t="n"/>
      <c r="P1" s="506" t="n"/>
      <c r="Q1" s="506" t="n"/>
      <c r="R1" s="506" t="n"/>
      <c r="S1" s="506" t="n"/>
    </row>
    <row r="2" ht="13.5" customHeight="1" s="91" thickTop="1">
      <c r="A2" s="14" t="n"/>
      <c r="B2" s="15" t="inlineStr">
        <is>
          <t>Survey No</t>
        </is>
      </c>
      <c r="C2" s="559" t="inlineStr">
        <is>
          <t>INIS-011020-950</t>
        </is>
      </c>
      <c r="D2" s="492" t="n"/>
      <c r="E2" s="560" t="inlineStr">
        <is>
          <t>Item Surveyed</t>
        </is>
      </c>
      <c r="F2" s="491" t="n"/>
      <c r="G2" s="491" t="n"/>
      <c r="H2" s="500" t="n"/>
      <c r="I2" s="561" t="inlineStr">
        <is>
          <t>Research and Training Building Curtain Wall Brick Removal - Points 9, 14, and 19</t>
        </is>
      </c>
      <c r="J2" s="491" t="n"/>
      <c r="K2" s="491" t="n"/>
      <c r="L2" s="491" t="n"/>
      <c r="M2" s="491" t="n"/>
      <c r="N2" s="491" t="n"/>
      <c r="O2" s="491" t="n"/>
      <c r="P2" s="491" t="n"/>
      <c r="Q2" s="491" t="n"/>
      <c r="R2" s="491" t="n"/>
      <c r="S2" s="492" t="n"/>
    </row>
    <row r="3" ht="13.5" customHeight="1" s="91">
      <c r="A3" s="16" t="n"/>
      <c r="B3" s="17" t="inlineStr">
        <is>
          <t>Date</t>
        </is>
      </c>
      <c r="C3" s="562" t="n">
        <v>43840</v>
      </c>
      <c r="D3" s="496" t="n"/>
      <c r="E3" s="563" t="inlineStr">
        <is>
          <t>Comments</t>
        </is>
      </c>
      <c r="F3" s="503" t="n"/>
      <c r="G3" s="503" t="n"/>
      <c r="H3" s="564" t="n"/>
      <c r="I3" s="565" t="inlineStr">
        <is>
          <t>Reference survey INIS-121319-807 for previous survey results</t>
        </is>
      </c>
      <c r="J3" s="503" t="n"/>
      <c r="K3" s="503" t="n"/>
      <c r="L3" s="503" t="n"/>
      <c r="M3" s="503" t="n"/>
      <c r="N3" s="503" t="n"/>
      <c r="O3" s="503" t="n"/>
      <c r="P3" s="503" t="n"/>
      <c r="Q3" s="503" t="n"/>
      <c r="R3" s="503" t="n"/>
      <c r="S3" s="504" t="n"/>
    </row>
    <row r="4" ht="13.5" customHeight="1" s="91" thickBot="1">
      <c r="A4" s="18" t="n"/>
      <c r="B4" s="19" t="inlineStr">
        <is>
          <t>Survey Tech</t>
        </is>
      </c>
      <c r="C4" s="566" t="inlineStr">
        <is>
          <t>M. Renderos</t>
        </is>
      </c>
      <c r="D4" s="496" t="n"/>
      <c r="E4" s="505" t="n"/>
      <c r="F4" s="506" t="n"/>
      <c r="G4" s="506" t="n"/>
      <c r="H4" s="567" t="n"/>
      <c r="I4" s="568" t="n"/>
      <c r="J4" s="506" t="n"/>
      <c r="K4" s="506" t="n"/>
      <c r="L4" s="506" t="n"/>
      <c r="M4" s="506" t="n"/>
      <c r="N4" s="506" t="n"/>
      <c r="O4" s="506" t="n"/>
      <c r="P4" s="506" t="n"/>
      <c r="Q4" s="506" t="n"/>
      <c r="R4" s="506" t="n"/>
      <c r="S4" s="515" t="n"/>
    </row>
    <row r="5" ht="13.5" customHeight="1" s="91" thickTop="1">
      <c r="A5" s="20" t="n"/>
      <c r="B5" s="19" t="inlineStr">
        <is>
          <t>Count Room Tech</t>
        </is>
      </c>
      <c r="C5" s="566" t="inlineStr">
        <is>
          <t>S. Baine</t>
        </is>
      </c>
      <c r="D5" s="496" t="n"/>
      <c r="E5" s="21" t="inlineStr">
        <is>
          <t>Parameters</t>
        </is>
      </c>
      <c r="F5" s="22" t="n"/>
      <c r="G5" s="23" t="n"/>
      <c r="H5" s="24" t="n"/>
      <c r="I5" s="569" t="inlineStr">
        <is>
          <t>Gamma</t>
        </is>
      </c>
      <c r="J5" s="548" t="n"/>
      <c r="K5" s="547" t="n"/>
      <c r="L5" s="25" t="inlineStr">
        <is>
          <t>Total Activity</t>
        </is>
      </c>
      <c r="M5" s="26" t="n"/>
      <c r="N5" s="23" t="n"/>
      <c r="O5" s="27" t="n"/>
      <c r="P5" s="116" t="inlineStr">
        <is>
          <t>Removable Activity</t>
        </is>
      </c>
      <c r="Q5" s="28" t="n"/>
      <c r="R5" s="23" t="n"/>
      <c r="S5" s="29" t="n"/>
      <c r="V5" s="30">
        <f>IF(ISBLANK(L14)," ",SQRT(1+L14/L13))</f>
        <v/>
      </c>
    </row>
    <row r="6" ht="13.5" customHeight="1" s="91">
      <c r="A6" s="31" t="n"/>
      <c r="B6" s="32" t="inlineStr">
        <is>
          <t>Date Counted</t>
        </is>
      </c>
      <c r="C6" s="562" t="n">
        <v>43841</v>
      </c>
      <c r="D6" s="496" t="n"/>
      <c r="E6" s="33" t="n"/>
      <c r="F6" s="34" t="n"/>
      <c r="G6" s="35" t="n"/>
      <c r="H6" s="36" t="n"/>
      <c r="I6" s="37" t="inlineStr">
        <is>
          <t>CPM</t>
        </is>
      </c>
      <c r="J6" s="38" t="inlineStr">
        <is>
          <t>µR/hr</t>
        </is>
      </c>
      <c r="K6" s="38" t="inlineStr">
        <is>
          <t>µRem/hr</t>
        </is>
      </c>
      <c r="L6" s="39" t="inlineStr">
        <is>
          <t>Alpha</t>
        </is>
      </c>
      <c r="M6" s="40" t="n"/>
      <c r="N6" s="41" t="inlineStr">
        <is>
          <t>Beta-Gamma</t>
        </is>
      </c>
      <c r="O6" s="40" t="n"/>
      <c r="P6" s="42" t="inlineStr">
        <is>
          <t>Alpha</t>
        </is>
      </c>
      <c r="Q6" s="43" t="n"/>
      <c r="R6" s="41" t="inlineStr">
        <is>
          <t>Beta-Gamma</t>
        </is>
      </c>
      <c r="S6" s="44" t="n"/>
      <c r="V6" s="30">
        <f>IF(ISBLANK(L14)," ",SQRT(L11*L14))</f>
        <v/>
      </c>
    </row>
    <row r="7" ht="13.5" customHeight="1" s="91">
      <c r="A7" s="45" t="n"/>
      <c r="B7" s="19" t="inlineStr">
        <is>
          <t>Survey Type</t>
        </is>
      </c>
      <c r="C7" s="566" t="inlineStr">
        <is>
          <t>Characterization</t>
        </is>
      </c>
      <c r="D7" s="496" t="n"/>
      <c r="E7" s="46" t="n"/>
      <c r="F7" s="47" t="n"/>
      <c r="G7" s="48" t="n"/>
      <c r="H7" s="49" t="inlineStr">
        <is>
          <t>Instrument Model</t>
        </is>
      </c>
      <c r="I7" s="92" t="n"/>
      <c r="J7" s="111" t="n"/>
      <c r="K7" s="93" t="n"/>
      <c r="L7" s="570" t="inlineStr">
        <is>
          <t>2360/43-93</t>
        </is>
      </c>
      <c r="M7" s="571" t="n"/>
      <c r="N7" s="572">
        <f>IF(L7="","",L7)</f>
        <v/>
      </c>
      <c r="O7" s="554" t="n"/>
      <c r="P7" s="573" t="n">
        <v>3030</v>
      </c>
      <c r="Q7" s="571" t="n"/>
      <c r="R7" s="574">
        <f>IF(P7="","",P7)</f>
        <v/>
      </c>
      <c r="S7" s="575" t="n"/>
      <c r="V7" s="30">
        <f>IF(ISBLANK(L14)," ",V5*V6)</f>
        <v/>
      </c>
    </row>
    <row r="8" ht="13.5" customHeight="1" s="91" thickBot="1">
      <c r="A8" s="50" t="n"/>
      <c r="B8" s="19" t="inlineStr">
        <is>
          <t>Level of Posting</t>
        </is>
      </c>
      <c r="C8" s="576" t="inlineStr">
        <is>
          <t>RCA</t>
        </is>
      </c>
      <c r="D8" s="512" t="n"/>
      <c r="E8" s="51" t="n"/>
      <c r="F8" s="52" t="n"/>
      <c r="G8" s="48" t="n"/>
      <c r="H8" s="49" t="inlineStr">
        <is>
          <t>Instrument SN</t>
        </is>
      </c>
      <c r="I8" s="92" t="n"/>
      <c r="J8" s="92" t="n"/>
      <c r="K8" s="94" t="n"/>
      <c r="L8" s="577" t="inlineStr">
        <is>
          <t>227430/PR389072</t>
        </is>
      </c>
      <c r="M8" s="529" t="n"/>
      <c r="N8" s="577">
        <f>IF(L8="","",L8)</f>
        <v/>
      </c>
      <c r="O8" s="529" t="n"/>
      <c r="P8" s="578" t="n">
        <v>247862</v>
      </c>
      <c r="Q8" s="529" t="n"/>
      <c r="R8" s="579">
        <f>IF(P8="","",P8)</f>
        <v/>
      </c>
      <c r="S8" s="496" t="n"/>
      <c r="V8" s="30">
        <f>IF(ISBLANK(N14)," ",SQRT(1+N14/N13))</f>
        <v/>
      </c>
    </row>
    <row r="9" ht="13.5" customHeight="1" s="91" thickTop="1">
      <c r="A9" s="1" t="inlineStr">
        <is>
          <t>Notes</t>
        </is>
      </c>
      <c r="B9" s="53" t="n"/>
      <c r="C9" s="54" t="n"/>
      <c r="D9" s="2" t="inlineStr">
        <is>
          <t>Total Activity</t>
        </is>
      </c>
      <c r="E9" s="51" t="n"/>
      <c r="F9" s="52" t="n"/>
      <c r="G9" s="55" t="n"/>
      <c r="H9" s="49" t="inlineStr">
        <is>
          <t>Cal. Due Date</t>
        </is>
      </c>
      <c r="I9" s="115" t="n"/>
      <c r="J9" s="112" t="n"/>
      <c r="K9" s="95" t="n"/>
      <c r="L9" s="580" t="n">
        <v>44183</v>
      </c>
      <c r="M9" s="529" t="n"/>
      <c r="N9" s="581">
        <f>IF(L9="","",L9)</f>
        <v/>
      </c>
      <c r="O9" s="529" t="n"/>
      <c r="P9" s="582" t="n">
        <v>43865</v>
      </c>
      <c r="Q9" s="529" t="n"/>
      <c r="R9" s="583">
        <f>IF(P9="","",P9)</f>
        <v/>
      </c>
      <c r="S9" s="496" t="n"/>
      <c r="V9" s="30">
        <f>IF(ISBLANK(N14)," ",SQRT(N11*N14))</f>
        <v/>
      </c>
    </row>
    <row r="10" ht="13.5" customHeight="1" s="91">
      <c r="A10" s="3" t="inlineStr">
        <is>
          <t xml:space="preserve">   PCF = Probe Correction Factor</t>
        </is>
      </c>
      <c r="B10" s="56" t="n"/>
      <c r="C10" s="56" t="n"/>
      <c r="D10" s="4" t="inlineStr">
        <is>
          <t xml:space="preserve">   dpm = (cpm - Bcpm)/(eff * PCF)</t>
        </is>
      </c>
      <c r="E10" s="57" t="n"/>
      <c r="F10" s="58" t="n"/>
      <c r="G10" s="59" t="n"/>
      <c r="H10" s="60" t="inlineStr">
        <is>
          <t>Efficiency</t>
        </is>
      </c>
      <c r="I10" s="61" t="n"/>
      <c r="J10" s="62" t="n"/>
      <c r="K10" s="63" t="n"/>
      <c r="L10" s="584" t="n">
        <v>0.2013</v>
      </c>
      <c r="M10" s="529" t="n"/>
      <c r="N10" s="585" t="n">
        <v>0.79</v>
      </c>
      <c r="O10" s="523" t="n"/>
      <c r="P10" s="586" t="n">
        <v>0.3131</v>
      </c>
      <c r="Q10" s="529" t="n"/>
      <c r="R10" s="587" t="n">
        <v>0.3614</v>
      </c>
      <c r="S10" s="496" t="n"/>
      <c r="V10" s="30">
        <f>IF(ISBLANK(N14)," ",V8*V9)</f>
        <v/>
      </c>
    </row>
    <row r="11" ht="13.5" customHeight="1" s="91">
      <c r="A11" s="5" t="inlineStr">
        <is>
          <t xml:space="preserve">   Tb = Background count time</t>
        </is>
      </c>
      <c r="B11" s="56" t="n"/>
      <c r="C11" s="56" t="n"/>
      <c r="D11" s="2" t="inlineStr">
        <is>
          <t>Removable Activity</t>
        </is>
      </c>
      <c r="E11" s="64" t="n"/>
      <c r="F11" s="65" t="n"/>
      <c r="G11" s="66" t="n"/>
      <c r="H11" s="49" t="inlineStr">
        <is>
          <t>Background Counts</t>
        </is>
      </c>
      <c r="I11" s="96" t="n"/>
      <c r="J11" s="96" t="n"/>
      <c r="K11" s="97" t="n"/>
      <c r="L11" s="588" t="n">
        <v>2</v>
      </c>
      <c r="M11" s="529" t="n"/>
      <c r="N11" s="588" t="n">
        <v>283</v>
      </c>
      <c r="O11" s="529" t="n"/>
      <c r="P11" s="588" t="n">
        <v>29</v>
      </c>
      <c r="Q11" s="529" t="n"/>
      <c r="R11" s="589" t="n">
        <v>1342</v>
      </c>
      <c r="S11" s="496" t="n"/>
      <c r="V11" s="30">
        <f>IF(ISBLANK(P13)," ",SQRT(1+P14/P13))</f>
        <v/>
      </c>
    </row>
    <row r="12" ht="13.5" customHeight="1" s="91">
      <c r="A12" s="5" t="inlineStr">
        <is>
          <t xml:space="preserve">   Ts = Sample count time</t>
        </is>
      </c>
      <c r="B12" s="67" t="n"/>
      <c r="C12" s="56" t="n"/>
      <c r="D12" s="4" t="inlineStr">
        <is>
          <t xml:space="preserve">   dpm = (cpm - Bcpm)/ eff</t>
        </is>
      </c>
      <c r="E12" s="51" t="n"/>
      <c r="F12" s="52" t="n"/>
      <c r="G12" s="48" t="n"/>
      <c r="H12" s="49" t="inlineStr">
        <is>
          <t>PCF</t>
        </is>
      </c>
      <c r="I12" s="61" t="n"/>
      <c r="J12" s="68" t="n"/>
      <c r="K12" s="61" t="n"/>
      <c r="L12" s="578" t="n">
        <v>1</v>
      </c>
      <c r="M12" s="529" t="n"/>
      <c r="N12" s="578" t="n">
        <v>1</v>
      </c>
      <c r="O12" s="529" t="n"/>
      <c r="P12" s="578" t="n">
        <v>1</v>
      </c>
      <c r="Q12" s="529" t="n"/>
      <c r="R12" s="579" t="n">
        <v>1</v>
      </c>
      <c r="S12" s="496" t="n"/>
      <c r="V12" s="30" t="n"/>
    </row>
    <row r="13" ht="13.5" customHeight="1" s="91">
      <c r="A13" s="3" t="inlineStr">
        <is>
          <t xml:space="preserve">   Rb = Background count rate</t>
        </is>
      </c>
      <c r="B13" s="67" t="n"/>
      <c r="C13" s="56" t="n"/>
      <c r="D13" s="4" t="inlineStr">
        <is>
          <t xml:space="preserve">   *dpm results are per 100cm2</t>
        </is>
      </c>
      <c r="E13" s="51" t="n"/>
      <c r="F13" s="52" t="n"/>
      <c r="G13" s="69" t="n"/>
      <c r="H13" s="49" t="inlineStr">
        <is>
          <t>Tb</t>
        </is>
      </c>
      <c r="I13" s="61" t="n"/>
      <c r="J13" s="68" t="n"/>
      <c r="K13" s="70" t="n"/>
      <c r="L13" s="577" t="n">
        <v>1</v>
      </c>
      <c r="M13" s="529" t="n"/>
      <c r="N13" s="577" t="n">
        <v>1</v>
      </c>
      <c r="O13" s="529" t="n"/>
      <c r="P13" s="577" t="n">
        <v>60</v>
      </c>
      <c r="Q13" s="529" t="n"/>
      <c r="R13" s="590" t="n">
        <v>60</v>
      </c>
      <c r="S13" s="496" t="n"/>
      <c r="V13" s="30" t="n"/>
    </row>
    <row r="14" ht="13.5" customHeight="1" s="91">
      <c r="A14" s="3" t="inlineStr">
        <is>
          <t xml:space="preserve">   Bcpm = Background cpm </t>
        </is>
      </c>
      <c r="B14" s="67" t="n"/>
      <c r="C14" s="56" t="n"/>
      <c r="E14" s="51" t="n"/>
      <c r="F14" s="52" t="n"/>
      <c r="G14" s="69" t="n"/>
      <c r="H14" s="49" t="inlineStr">
        <is>
          <t>Ts</t>
        </is>
      </c>
      <c r="I14" s="61" t="n"/>
      <c r="J14" s="68" t="n"/>
      <c r="K14" s="70" t="n"/>
      <c r="L14" s="577" t="n">
        <v>1</v>
      </c>
      <c r="M14" s="529" t="n"/>
      <c r="N14" s="577" t="n">
        <v>1</v>
      </c>
      <c r="O14" s="529" t="n"/>
      <c r="P14" s="577" t="n">
        <v>1</v>
      </c>
      <c r="Q14" s="529" t="n"/>
      <c r="R14" s="590" t="n">
        <v>1</v>
      </c>
      <c r="S14" s="496" t="n"/>
      <c r="V14" s="30" t="n"/>
    </row>
    <row r="15" ht="13.5" customHeight="1" s="91">
      <c r="A15" s="3" t="inlineStr">
        <is>
          <t xml:space="preserve">   MDCR = Minimum Detectable Count Rate (net cpm)</t>
        </is>
      </c>
      <c r="B15" s="56" t="n"/>
      <c r="C15" s="56" t="n"/>
      <c r="E15" s="591" t="inlineStr">
        <is>
          <t>MDCR</t>
        </is>
      </c>
      <c r="F15" s="495" t="n"/>
      <c r="G15" s="495" t="n"/>
      <c r="H15" s="529" t="n"/>
      <c r="I15" s="71" t="n"/>
      <c r="J15" s="72" t="n"/>
      <c r="K15" s="73" t="n"/>
      <c r="L15" s="592">
        <f>IF(ISBLANK(L11)," ",3+3.29*((L11/L13)*L14*(1+(L14/L13)))^0.5)</f>
        <v/>
      </c>
      <c r="M15" s="529" t="n"/>
      <c r="N15" s="592">
        <f>IF(ISBLANK(N11)," ",3+3.29*((N11/N13)*N14*(1+(N14/N13)))^0.5)</f>
        <v/>
      </c>
      <c r="O15" s="529" t="n"/>
      <c r="P15" s="592">
        <f>IF(ISBLANK(P11)," ",3+3.29*((P11/P13)*P14*(1+(P14/P13)))^0.5)</f>
        <v/>
      </c>
      <c r="Q15" s="529" t="n"/>
      <c r="R15" s="593">
        <f>IF(ISBLANK(R11)," ",3+3.29*((R11/R13)*R14*(1+(R14/R13)))^0.5)</f>
        <v/>
      </c>
      <c r="S15" s="496" t="n"/>
      <c r="V15" s="30" t="n"/>
    </row>
    <row r="16" ht="13.5" customHeight="1" s="91" thickBot="1">
      <c r="A16" s="3" t="inlineStr">
        <is>
          <t xml:space="preserve">   MDC = Minimum Detectable Concentration (dpm per 100cm2)</t>
        </is>
      </c>
      <c r="B16" s="56" t="n"/>
      <c r="C16" s="56" t="n"/>
      <c r="D16" s="74" t="n"/>
      <c r="E16" s="594" t="inlineStr">
        <is>
          <t>MDC</t>
        </is>
      </c>
      <c r="F16" s="511" t="n"/>
      <c r="G16" s="511" t="n"/>
      <c r="H16" s="541" t="n"/>
      <c r="I16" s="71" t="n"/>
      <c r="J16" s="72" t="n"/>
      <c r="K16" s="73" t="n"/>
      <c r="L16" s="592">
        <f>IF(ISBLANK(L11)," ",(3+3.29*((L11/L13)*L14*(1+(L14/L13)))^0.5)/L14/L10/L12)</f>
        <v/>
      </c>
      <c r="M16" s="529" t="n"/>
      <c r="N16" s="592">
        <f>IF(ISBLANK(N11)," ",(3+3.29*((N11/N13)*N14*(1+(N14/N13)))^0.5)/N14/N10/N12)</f>
        <v/>
      </c>
      <c r="O16" s="529" t="n"/>
      <c r="P16" s="595">
        <f>IF(ISBLANK(P11)," ",(3+3.29*((P11/P13)*P14*(1+(P14/P13)))^0.5)/P14/P10/P12)</f>
        <v/>
      </c>
      <c r="Q16" s="541" t="n"/>
      <c r="R16" s="596">
        <f>IF(ISBLANK(R11)," ",(3+3.29*((R11/R13)*R14*(1+(R14/R13)))^0.5)/R14/R10/R12)</f>
        <v/>
      </c>
      <c r="S16" s="512" t="n"/>
      <c r="V16" s="30" t="n"/>
    </row>
    <row r="17" ht="24" customHeight="1" s="91" thickBot="1" thickTop="1">
      <c r="A17" s="6" t="inlineStr">
        <is>
          <t>No.</t>
        </is>
      </c>
      <c r="B17" s="597" t="inlineStr">
        <is>
          <t>Descriptions</t>
        </is>
      </c>
      <c r="C17" s="409" t="n"/>
      <c r="D17" s="409" t="n"/>
      <c r="E17" s="409" t="n"/>
      <c r="F17" s="409" t="n"/>
      <c r="G17" s="409" t="n"/>
      <c r="H17" s="410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80" thickTop="1">
      <c r="A18" s="98" t="n">
        <v>1</v>
      </c>
      <c r="B18" s="598" t="inlineStr">
        <is>
          <t>Outside brick face, #19 on previous survey</t>
        </is>
      </c>
      <c r="C18" s="491" t="n"/>
      <c r="D18" s="491" t="n"/>
      <c r="E18" s="491" t="n"/>
      <c r="F18" s="491" t="n"/>
      <c r="G18" s="491" t="n"/>
      <c r="H18" s="500" t="n"/>
      <c r="I18" s="99" t="n"/>
      <c r="J18" s="100" t="n"/>
      <c r="K18" s="100" t="n"/>
      <c r="L18" s="101" t="n"/>
      <c r="M18" s="75">
        <f>IF(ISBLANK(L18)," ",((L18/$L$14)-($L$11/$L$13))/$L$10/$L$12)</f>
        <v/>
      </c>
      <c r="N18" s="101" t="n"/>
      <c r="O18" s="76">
        <f>IF(ISBLANK(N18)," ",((N18/$N$14)-($N$11/$N$13))/$N$10/$N$12)</f>
        <v/>
      </c>
      <c r="P18" s="101" t="n">
        <v>0</v>
      </c>
      <c r="Q18" s="77">
        <f>IF(ISBLANK(P18)," ",((P18/$P$14)-($P$11/$P$13))/$P$10/$P$12)</f>
        <v/>
      </c>
      <c r="R18" s="78" t="n">
        <v>20</v>
      </c>
      <c r="S18" s="79">
        <f>IF(ISBLANK(R18)," ",((R18/$R$14)-($R$11/$R$13))/$R$10/$R$12)</f>
        <v/>
      </c>
    </row>
    <row r="19" ht="15.6" customFormat="1" customHeight="1" s="80">
      <c r="A19" s="102" t="n">
        <v>2</v>
      </c>
      <c r="B19" s="599" t="inlineStr">
        <is>
          <t>Inside wall, #19 on previous survey</t>
        </is>
      </c>
      <c r="C19" s="495" t="n"/>
      <c r="D19" s="495" t="n"/>
      <c r="E19" s="495" t="n"/>
      <c r="F19" s="495" t="n"/>
      <c r="G19" s="495" t="n"/>
      <c r="H19" s="529" t="n"/>
      <c r="I19" s="103" t="n"/>
      <c r="J19" s="100" t="n"/>
      <c r="K19" s="100" t="n"/>
      <c r="L19" s="104" t="n">
        <v>13</v>
      </c>
      <c r="M19" s="75">
        <f>IF(ISBLANK(L19)," ",((L19/$L$14)-($L$11/$L$13))/$L$10/$L$12)</f>
        <v/>
      </c>
      <c r="N19" s="104" t="n">
        <v>333</v>
      </c>
      <c r="O19" s="75">
        <f>IF(ISBLANK(N19)," ",((N19/$N$14)-($N$11/$N$13))/$N$10/$N$12)</f>
        <v/>
      </c>
      <c r="P19" s="104" t="n">
        <v>0</v>
      </c>
      <c r="Q19" s="75">
        <f>IF(ISBLANK(P19)," ",((P19/$P$14)-($P$11/$P$13))/$P$10/$P$12)</f>
        <v/>
      </c>
      <c r="R19" s="78" t="n">
        <v>29</v>
      </c>
      <c r="S19" s="81">
        <f>IF(ISBLANK(R19)," ",((R19/$R$14)-($R$11/$R$13))/$R$10/$R$12)</f>
        <v/>
      </c>
    </row>
    <row r="20" ht="15.6" customFormat="1" customHeight="1" s="80">
      <c r="A20" s="98" t="n">
        <v>3</v>
      </c>
      <c r="B20" s="599" t="inlineStr">
        <is>
          <t>Inside brick face, #19 on previous survey</t>
        </is>
      </c>
      <c r="C20" s="495" t="n"/>
      <c r="D20" s="495" t="n"/>
      <c r="E20" s="495" t="n"/>
      <c r="F20" s="495" t="n"/>
      <c r="G20" s="495" t="n"/>
      <c r="H20" s="529" t="n"/>
      <c r="I20" s="103" t="n"/>
      <c r="J20" s="100" t="n"/>
      <c r="K20" s="100" t="n"/>
      <c r="L20" s="104" t="n">
        <v>22</v>
      </c>
      <c r="M20" s="75">
        <f>IF(ISBLANK(L20)," ",((L20/$L$14)-($L$11/$L$13))/$L$10/$L$12)</f>
        <v/>
      </c>
      <c r="N20" s="104" t="n">
        <v>357</v>
      </c>
      <c r="O20" s="75">
        <f>IF(ISBLANK(N20)," ",((N20/$N$14)-($N$11/$N$13))/$N$10/$N$12)</f>
        <v/>
      </c>
      <c r="P20" s="104" t="n">
        <v>0</v>
      </c>
      <c r="Q20" s="75">
        <f>IF(ISBLANK(P20)," ",((P20/$P$14)-($P$11/$P$13))/$P$10/$P$12)</f>
        <v/>
      </c>
      <c r="R20" s="78" t="n">
        <v>18</v>
      </c>
      <c r="S20" s="81">
        <f>IF(ISBLANK(R20)," ",((R20/$R$14)-($R$11/$R$13))/$R$10/$R$12)</f>
        <v/>
      </c>
    </row>
    <row r="21" ht="15.6" customFormat="1" customHeight="1" s="80">
      <c r="A21" s="102" t="n">
        <v>4</v>
      </c>
      <c r="B21" s="599" t="inlineStr">
        <is>
          <t>Outside brick face, #14 on previous survey</t>
        </is>
      </c>
      <c r="C21" s="495" t="n"/>
      <c r="D21" s="495" t="n"/>
      <c r="E21" s="495" t="n"/>
      <c r="F21" s="495" t="n"/>
      <c r="G21" s="495" t="n"/>
      <c r="H21" s="529" t="n"/>
      <c r="I21" s="103" t="n"/>
      <c r="J21" s="100" t="n"/>
      <c r="K21" s="100" t="n"/>
      <c r="L21" s="104" t="n"/>
      <c r="M21" s="75">
        <f>IF(ISBLANK(L21)," ",((L21/$L$14)-($L$11/$L$13))/$L$10/$L$12)</f>
        <v/>
      </c>
      <c r="N21" s="104" t="n"/>
      <c r="O21" s="75">
        <f>IF(ISBLANK(N21)," ",((N21/$N$14)-($N$11/$N$13))/$N$10/$N$12)</f>
        <v/>
      </c>
      <c r="P21" s="104" t="n">
        <v>0</v>
      </c>
      <c r="Q21" s="75">
        <f>IF(ISBLANK(P21)," ",((P21/$P$14)-($P$11/$P$13))/$P$10/$P$12)</f>
        <v/>
      </c>
      <c r="R21" s="78" t="n">
        <v>18</v>
      </c>
      <c r="S21" s="81">
        <f>IF(ISBLANK(R21)," ",((R21/$R$14)-($R$11/$R$13))/$R$10/$R$12)</f>
        <v/>
      </c>
    </row>
    <row r="22" ht="15.6" customFormat="1" customHeight="1" s="80">
      <c r="A22" s="98" t="n">
        <v>5</v>
      </c>
      <c r="B22" s="599" t="inlineStr">
        <is>
          <t>Inside wall, #14 on previous survey</t>
        </is>
      </c>
      <c r="C22" s="495" t="n"/>
      <c r="D22" s="495" t="n"/>
      <c r="E22" s="495" t="n"/>
      <c r="F22" s="495" t="n"/>
      <c r="G22" s="495" t="n"/>
      <c r="H22" s="529" t="n"/>
      <c r="I22" s="103" t="n"/>
      <c r="J22" s="100" t="n"/>
      <c r="K22" s="100" t="n"/>
      <c r="L22" s="104" t="n">
        <v>0</v>
      </c>
      <c r="M22" s="75">
        <f>IF(ISBLANK(L22)," ",((L22/$L$14)-($L$11/$L$13))/$L$10/$L$12)</f>
        <v/>
      </c>
      <c r="N22" s="104" t="n">
        <v>240</v>
      </c>
      <c r="O22" s="75">
        <f>IF(ISBLANK(N22)," ",((N22/$N$14)-($N$11/$N$13))/$N$10/$N$12)</f>
        <v/>
      </c>
      <c r="P22" s="104" t="n">
        <v>0</v>
      </c>
      <c r="Q22" s="75">
        <f>IF(ISBLANK(P22)," ",((P22/$P$14)-($P$11/$P$13))/$P$10/$P$12)</f>
        <v/>
      </c>
      <c r="R22" s="78" t="n">
        <v>23</v>
      </c>
      <c r="S22" s="81">
        <f>IF(ISBLANK(R22)," ",((R22/$R$14)-($R$11/$R$13))/$R$10/$R$12)</f>
        <v/>
      </c>
    </row>
    <row r="23" ht="15.6" customFormat="1" customHeight="1" s="80">
      <c r="A23" s="98" t="n">
        <v>6</v>
      </c>
      <c r="B23" s="599" t="inlineStr">
        <is>
          <t>Inside brick face, #14 on previous survey</t>
        </is>
      </c>
      <c r="C23" s="495" t="n"/>
      <c r="D23" s="495" t="n"/>
      <c r="E23" s="495" t="n"/>
      <c r="F23" s="495" t="n"/>
      <c r="G23" s="495" t="n"/>
      <c r="H23" s="529" t="n"/>
      <c r="I23" s="103" t="n"/>
      <c r="J23" s="100" t="n"/>
      <c r="K23" s="100" t="n"/>
      <c r="L23" s="104" t="n">
        <v>1</v>
      </c>
      <c r="M23" s="75">
        <f>IF(ISBLANK(L23)," ",((L23/$L$14)-($L$11/$L$13))/$L$10/$L$12)</f>
        <v/>
      </c>
      <c r="N23" s="104" t="n">
        <v>296</v>
      </c>
      <c r="O23" s="75">
        <f>IF(ISBLANK(N23)," ",((N23/$N$14)-($N$11/$N$13))/$N$10/$N$12)</f>
        <v/>
      </c>
      <c r="P23" s="104" t="n">
        <v>0</v>
      </c>
      <c r="Q23" s="75">
        <f>IF(ISBLANK(P23)," ",((P23/$P$14)-($P$11/$P$13))/$P$10/$P$12)</f>
        <v/>
      </c>
      <c r="R23" s="78" t="n">
        <v>22</v>
      </c>
      <c r="S23" s="81">
        <f>IF(ISBLANK(R23)," ",((R23/$R$14)-($R$11/$R$13))/$R$10/$R$12)</f>
        <v/>
      </c>
    </row>
    <row r="24" ht="15.6" customFormat="1" customHeight="1" s="80">
      <c r="A24" s="102" t="n">
        <v>7</v>
      </c>
      <c r="B24" s="599" t="inlineStr">
        <is>
          <t>Outside brick face, #9 on previous survey</t>
        </is>
      </c>
      <c r="C24" s="495" t="n"/>
      <c r="D24" s="495" t="n"/>
      <c r="E24" s="495" t="n"/>
      <c r="F24" s="495" t="n"/>
      <c r="G24" s="495" t="n"/>
      <c r="H24" s="529" t="n"/>
      <c r="I24" s="103" t="n"/>
      <c r="J24" s="100" t="n"/>
      <c r="K24" s="100" t="n"/>
      <c r="L24" s="104" t="n"/>
      <c r="M24" s="75">
        <f>IF(ISBLANK(L24)," ",((L24/$L$14)-($L$11/$L$13))/$L$10/$L$12)</f>
        <v/>
      </c>
      <c r="N24" s="104" t="n"/>
      <c r="O24" s="75">
        <f>IF(ISBLANK(N24)," ",((N24/$N$14)-($N$11/$N$13))/$N$10/$N$12)</f>
        <v/>
      </c>
      <c r="P24" s="104" t="n">
        <v>0</v>
      </c>
      <c r="Q24" s="75">
        <f>IF(ISBLANK(P24)," ",((P24/$P$14)-($P$11/$P$13))/$P$10/$P$12)</f>
        <v/>
      </c>
      <c r="R24" s="78" t="n">
        <v>28</v>
      </c>
      <c r="S24" s="81">
        <f>IF(ISBLANK(R24)," ",((R24/$R$14)-($R$11/$R$13))/$R$10/$R$12)</f>
        <v/>
      </c>
    </row>
    <row r="25" ht="15.6" customFormat="1" customHeight="1" s="80">
      <c r="A25" s="98" t="n">
        <v>8</v>
      </c>
      <c r="B25" s="599" t="inlineStr">
        <is>
          <t>Inside wall, #9 on previous survey</t>
        </is>
      </c>
      <c r="C25" s="495" t="n"/>
      <c r="D25" s="495" t="n"/>
      <c r="E25" s="495" t="n"/>
      <c r="F25" s="495" t="n"/>
      <c r="G25" s="495" t="n"/>
      <c r="H25" s="529" t="n"/>
      <c r="I25" s="103" t="n"/>
      <c r="J25" s="100" t="n"/>
      <c r="K25" s="100" t="n"/>
      <c r="L25" s="104" t="n">
        <v>1</v>
      </c>
      <c r="M25" s="75">
        <f>IF(ISBLANK(L25)," ",((L25/$L$14)-($L$11/$L$13))/$L$10/$L$12)</f>
        <v/>
      </c>
      <c r="N25" s="104" t="n">
        <v>298</v>
      </c>
      <c r="O25" s="75">
        <f>IF(ISBLANK(N25)," ",((N25/$N$14)-($N$11/$N$13))/$N$10/$N$12)</f>
        <v/>
      </c>
      <c r="P25" s="104" t="n">
        <v>0</v>
      </c>
      <c r="Q25" s="75">
        <f>IF(ISBLANK(P25)," ",((P25/$P$14)-($P$11/$P$13))/$P$10/$P$12)</f>
        <v/>
      </c>
      <c r="R25" s="78" t="n">
        <v>16</v>
      </c>
      <c r="S25" s="81">
        <f>IF(ISBLANK(R25)," ",((R25/$R$14)-($R$11/$R$13))/$R$10/$R$12)</f>
        <v/>
      </c>
    </row>
    <row r="26" ht="15.6" customFormat="1" customHeight="1" s="80">
      <c r="A26" s="98" t="n">
        <v>9</v>
      </c>
      <c r="B26" s="599" t="inlineStr">
        <is>
          <t>Inside brick face, #9 on previous survey</t>
        </is>
      </c>
      <c r="C26" s="495" t="n"/>
      <c r="D26" s="495" t="n"/>
      <c r="E26" s="495" t="n"/>
      <c r="F26" s="495" t="n"/>
      <c r="G26" s="495" t="n"/>
      <c r="H26" s="529" t="n"/>
      <c r="I26" s="103" t="n"/>
      <c r="J26" s="100" t="n"/>
      <c r="K26" s="105" t="n"/>
      <c r="L26" s="104" t="n">
        <v>2</v>
      </c>
      <c r="M26" s="75">
        <f>IF(ISBLANK(L26)," ",((L26/$L$14)-($L$11/$L$13))/$L$10/$L$12)</f>
        <v/>
      </c>
      <c r="N26" s="104" t="n">
        <v>397</v>
      </c>
      <c r="O26" s="75">
        <f>IF(ISBLANK(N26)," ",((N26/$N$14)-($N$11/$N$13))/$N$10/$N$12)</f>
        <v/>
      </c>
      <c r="P26" s="104" t="n">
        <v>0</v>
      </c>
      <c r="Q26" s="75">
        <f>IF(ISBLANK(P26)," ",((P26/$P$14)-($P$11/$P$13))/$P$10/$P$12)</f>
        <v/>
      </c>
      <c r="R26" s="78" t="n">
        <v>25</v>
      </c>
      <c r="S26" s="81">
        <f>IF(ISBLANK(R26)," ",((R26/$R$14)-($R$11/$R$13))/$R$10/$R$12)</f>
        <v/>
      </c>
    </row>
    <row r="27" ht="15.6" customFormat="1" customHeight="1" s="80">
      <c r="A27" s="102" t="n"/>
      <c r="B27" s="599" t="n"/>
      <c r="C27" s="495" t="n"/>
      <c r="D27" s="495" t="n"/>
      <c r="E27" s="495" t="n"/>
      <c r="F27" s="495" t="n"/>
      <c r="G27" s="495" t="n"/>
      <c r="H27" s="529" t="n"/>
      <c r="I27" s="103" t="n"/>
      <c r="J27" s="100" t="n"/>
      <c r="K27" s="105" t="n"/>
      <c r="L27" s="104" t="n"/>
      <c r="M27" s="75">
        <f>IF(ISBLANK(L27)," ",((L27/$L$14)-($L$11/$L$13))/$L$10/$L$12)</f>
        <v/>
      </c>
      <c r="N27" s="104" t="n"/>
      <c r="O27" s="75">
        <f>IF(ISBLANK(N27)," ",((N27/$N$14)-($N$11/$N$13))/$N$10/$N$12)</f>
        <v/>
      </c>
      <c r="P27" s="104" t="n"/>
      <c r="Q27" s="75">
        <f>IF(ISBLANK(P27)," ",((P27/$P$14)-($P$11/$P$13))/$P$10/$P$12)</f>
        <v/>
      </c>
      <c r="R27" s="78" t="n"/>
      <c r="S27" s="81">
        <f>IF(ISBLANK(R27)," ",((R27/$R$14)-($R$11/$R$13))/$R$10/$R$12)</f>
        <v/>
      </c>
    </row>
    <row r="28" ht="15.6" customFormat="1" customHeight="1" s="80">
      <c r="A28" s="98" t="n"/>
      <c r="B28" s="599" t="n"/>
      <c r="C28" s="495" t="n"/>
      <c r="D28" s="495" t="n"/>
      <c r="E28" s="495" t="n"/>
      <c r="F28" s="495" t="n"/>
      <c r="G28" s="495" t="n"/>
      <c r="H28" s="529" t="n"/>
      <c r="I28" s="103" t="n"/>
      <c r="J28" s="100" t="n"/>
      <c r="K28" s="105" t="n"/>
      <c r="L28" s="104" t="n"/>
      <c r="M28" s="75">
        <f>IF(ISBLANK(L28)," ",((L28/$L$14)-($L$11/$L$13))/$L$10/$L$12)</f>
        <v/>
      </c>
      <c r="N28" s="104" t="n"/>
      <c r="O28" s="75">
        <f>IF(ISBLANK(N28)," ",((N28/$N$14)-($N$11/$N$13))/$N$10/$N$12)</f>
        <v/>
      </c>
      <c r="P28" s="104" t="n"/>
      <c r="Q28" s="75">
        <f>IF(ISBLANK(P28)," ",((P28/$P$14)-($P$11/$P$13))/$P$10/$P$12)</f>
        <v/>
      </c>
      <c r="R28" s="78" t="n"/>
      <c r="S28" s="81">
        <f>IF(ISBLANK(R28)," ",((R28/$R$14)-($R$11/$R$13))/$R$10/$R$12)</f>
        <v/>
      </c>
    </row>
    <row r="29" ht="15.6" customFormat="1" customHeight="1" s="80">
      <c r="A29" s="102" t="n"/>
      <c r="B29" s="599" t="n"/>
      <c r="C29" s="495" t="n"/>
      <c r="D29" s="495" t="n"/>
      <c r="E29" s="495" t="n"/>
      <c r="F29" s="495" t="n"/>
      <c r="G29" s="495" t="n"/>
      <c r="H29" s="529" t="n"/>
      <c r="I29" s="103" t="n"/>
      <c r="J29" s="100" t="n"/>
      <c r="K29" s="105" t="n"/>
      <c r="L29" s="104" t="n"/>
      <c r="M29" s="75">
        <f>IF(ISBLANK(L29)," ",((L29/$L$14)-($L$11/$L$13))/$L$10/$L$12)</f>
        <v/>
      </c>
      <c r="N29" s="104" t="n"/>
      <c r="O29" s="75">
        <f>IF(ISBLANK(N29)," ",((N29/$N$14)-($N$11/$N$13))/$N$10/$N$12)</f>
        <v/>
      </c>
      <c r="P29" s="104" t="n"/>
      <c r="Q29" s="75">
        <f>IF(ISBLANK(P29)," ",((P29/$P$14)-($P$11/$P$13))/$P$10/$P$12)</f>
        <v/>
      </c>
      <c r="R29" s="78" t="n"/>
      <c r="S29" s="81">
        <f>IF(ISBLANK(R29)," ",((R29/$R$14)-($R$11/$R$13))/$R$10/$R$12)</f>
        <v/>
      </c>
      <c r="U29" s="80" t="inlineStr">
        <is>
          <t xml:space="preserve"> </t>
        </is>
      </c>
    </row>
    <row r="30" ht="15.6" customFormat="1" customHeight="1" s="80">
      <c r="A30" s="98" t="n"/>
      <c r="B30" s="599" t="n"/>
      <c r="C30" s="495" t="n"/>
      <c r="D30" s="495" t="n"/>
      <c r="E30" s="495" t="n"/>
      <c r="F30" s="495" t="n"/>
      <c r="G30" s="495" t="n"/>
      <c r="H30" s="529" t="n"/>
      <c r="I30" s="103" t="n"/>
      <c r="J30" s="100" t="n"/>
      <c r="K30" s="105" t="n"/>
      <c r="L30" s="104" t="n"/>
      <c r="M30" s="75">
        <f>IF(ISBLANK(L30)," ",((L30/$L$14)-($L$11/$L$13))/$L$10/$L$12)</f>
        <v/>
      </c>
      <c r="N30" s="104" t="n"/>
      <c r="O30" s="75">
        <f>IF(ISBLANK(N30)," ",((N30/$N$14)-($N$11/$N$13))/$N$10/$N$12)</f>
        <v/>
      </c>
      <c r="P30" s="104" t="n"/>
      <c r="Q30" s="75">
        <f>IF(ISBLANK(P30)," ",((P30/$P$14)-($P$11/$P$13))/$P$10/$P$12)</f>
        <v/>
      </c>
      <c r="R30" s="78" t="n"/>
      <c r="S30" s="81">
        <f>IF(ISBLANK(R30)," ",((R30/$R$14)-($R$11/$R$13))/$R$10/$R$12)</f>
        <v/>
      </c>
    </row>
    <row r="31" ht="15.6" customFormat="1" customHeight="1" s="80">
      <c r="A31" s="102" t="n"/>
      <c r="B31" s="599" t="n"/>
      <c r="C31" s="495" t="n"/>
      <c r="D31" s="495" t="n"/>
      <c r="E31" s="495" t="n"/>
      <c r="F31" s="495" t="n"/>
      <c r="G31" s="495" t="n"/>
      <c r="H31" s="529" t="n"/>
      <c r="I31" s="103" t="n"/>
      <c r="J31" s="100" t="n"/>
      <c r="K31" s="105" t="n"/>
      <c r="L31" s="104" t="n"/>
      <c r="M31" s="75">
        <f>IF(ISBLANK(L31)," ",((L31/$L$14)-($L$11/$L$13))/$L$10/$L$12)</f>
        <v/>
      </c>
      <c r="N31" s="104" t="n"/>
      <c r="O31" s="75">
        <f>IF(ISBLANK(N31)," ",((N31/$N$14)-($N$11/$N$13))/$N$10/$N$12)</f>
        <v/>
      </c>
      <c r="P31" s="104" t="n"/>
      <c r="Q31" s="75">
        <f>IF(ISBLANK(P31)," ",((P31/$P$14)-($P$11/$P$13))/$P$10/$P$12)</f>
        <v/>
      </c>
      <c r="R31" s="78" t="n"/>
      <c r="S31" s="81">
        <f>IF(ISBLANK(R31)," ",((R31/$R$14)-($R$11/$R$13))/$R$10/$R$12)</f>
        <v/>
      </c>
    </row>
    <row r="32" ht="15.6" customFormat="1" customHeight="1" s="80">
      <c r="A32" s="98" t="n"/>
      <c r="B32" s="599" t="n"/>
      <c r="C32" s="495" t="n"/>
      <c r="D32" s="495" t="n"/>
      <c r="E32" s="495" t="n"/>
      <c r="F32" s="495" t="n"/>
      <c r="G32" s="495" t="n"/>
      <c r="H32" s="529" t="n"/>
      <c r="I32" s="103" t="n"/>
      <c r="J32" s="100" t="n"/>
      <c r="K32" s="105" t="n"/>
      <c r="L32" s="104" t="n"/>
      <c r="M32" s="75">
        <f>IF(ISBLANK(L32)," ",((L32/$L$14)-($L$11/$L$13))/$L$10/$L$12)</f>
        <v/>
      </c>
      <c r="N32" s="104" t="n"/>
      <c r="O32" s="75">
        <f>IF(ISBLANK(N32)," ",((N32/$N$14)-($N$11/$N$13))/$N$10/$N$12)</f>
        <v/>
      </c>
      <c r="P32" s="104" t="n"/>
      <c r="Q32" s="75">
        <f>IF(ISBLANK(P32)," ",((P32/$P$14)-($P$11/$P$13))/$P$10/$P$12)</f>
        <v/>
      </c>
      <c r="R32" s="78" t="n"/>
      <c r="S32" s="81">
        <f>IF(ISBLANK(R32)," ",((R32/$R$14)-($R$11/$R$13))/$R$10/$R$12)</f>
        <v/>
      </c>
    </row>
    <row r="33" ht="15.6" customFormat="1" customHeight="1" s="80">
      <c r="A33" s="102" t="n"/>
      <c r="B33" s="599" t="n"/>
      <c r="C33" s="495" t="n"/>
      <c r="D33" s="495" t="n"/>
      <c r="E33" s="495" t="n"/>
      <c r="F33" s="495" t="n"/>
      <c r="G33" s="495" t="n"/>
      <c r="H33" s="529" t="n"/>
      <c r="I33" s="103" t="n"/>
      <c r="J33" s="100" t="n"/>
      <c r="K33" s="105" t="n"/>
      <c r="L33" s="104" t="n"/>
      <c r="M33" s="75">
        <f>IF(ISBLANK(L33)," ",((L33/$L$14)-($L$11/$L$13))/$L$10/$L$12)</f>
        <v/>
      </c>
      <c r="N33" s="104" t="n"/>
      <c r="O33" s="75">
        <f>IF(ISBLANK(N33)," ",((N33/$N$14)-($N$11/$N$13))/$N$10/$N$12)</f>
        <v/>
      </c>
      <c r="P33" s="104" t="n"/>
      <c r="Q33" s="75">
        <f>IF(ISBLANK(P33)," ",((P33/$P$14)-($P$11/$P$13))/$P$10/$P$12)</f>
        <v/>
      </c>
      <c r="R33" s="78" t="n"/>
      <c r="S33" s="81">
        <f>IF(ISBLANK(R33)," ",((R33/$R$14)-($R$11/$R$13))/$R$10/$R$12)</f>
        <v/>
      </c>
    </row>
    <row r="34" ht="15.6" customFormat="1" customHeight="1" s="80">
      <c r="A34" s="98" t="n"/>
      <c r="B34" s="599" t="n"/>
      <c r="C34" s="495" t="n"/>
      <c r="D34" s="495" t="n"/>
      <c r="E34" s="495" t="n"/>
      <c r="F34" s="495" t="n"/>
      <c r="G34" s="495" t="n"/>
      <c r="H34" s="529" t="n"/>
      <c r="I34" s="103" t="n"/>
      <c r="J34" s="100" t="n"/>
      <c r="K34" s="105" t="n"/>
      <c r="L34" s="104" t="n"/>
      <c r="M34" s="75">
        <f>IF(ISBLANK(L34)," ",((L34/$L$14)-($L$11/$L$13))/$L$10/$L$12)</f>
        <v/>
      </c>
      <c r="N34" s="104" t="n"/>
      <c r="O34" s="75">
        <f>IF(ISBLANK(N34)," ",((N34/$N$14)-($N$11/$N$13))/$N$10/$N$12)</f>
        <v/>
      </c>
      <c r="P34" s="104" t="n"/>
      <c r="Q34" s="75">
        <f>IF(ISBLANK(P34)," ",((P34/$P$14)-($P$11/$P$13))/$P$10/$P$12)</f>
        <v/>
      </c>
      <c r="R34" s="78" t="n"/>
      <c r="S34" s="81">
        <f>IF(ISBLANK(R34)," ",((R34/$R$14)-($R$11/$R$13))/$R$10/$R$12)</f>
        <v/>
      </c>
    </row>
    <row r="35" ht="15.6" customFormat="1" customHeight="1" s="80">
      <c r="A35" s="102" t="n"/>
      <c r="B35" s="599" t="n"/>
      <c r="C35" s="495" t="n"/>
      <c r="D35" s="495" t="n"/>
      <c r="E35" s="495" t="n"/>
      <c r="F35" s="495" t="n"/>
      <c r="G35" s="495" t="n"/>
      <c r="H35" s="529" t="n"/>
      <c r="I35" s="103" t="n"/>
      <c r="J35" s="100" t="n"/>
      <c r="K35" s="105" t="n"/>
      <c r="L35" s="104" t="n"/>
      <c r="M35" s="75">
        <f>IF(ISBLANK(L35)," ",((L35/$L$14)-($L$11/$L$13))/$L$10/$L$12)</f>
        <v/>
      </c>
      <c r="N35" s="104" t="n"/>
      <c r="O35" s="75">
        <f>IF(ISBLANK(N35)," ",((N35/$N$14)-($N$11/$N$13))/$N$10/$N$12)</f>
        <v/>
      </c>
      <c r="P35" s="104" t="n"/>
      <c r="Q35" s="75">
        <f>IF(ISBLANK(P35)," ",((P35/$P$14)-($P$11/$P$13))/$P$10/$P$12)</f>
        <v/>
      </c>
      <c r="R35" s="78" t="n"/>
      <c r="S35" s="81">
        <f>IF(ISBLANK(R35)," ",((R35/$R$14)-($R$11/$R$13))/$R$10/$R$12)</f>
        <v/>
      </c>
    </row>
    <row r="36" ht="15.6" customFormat="1" customHeight="1" s="80">
      <c r="A36" s="98" t="n"/>
      <c r="B36" s="599" t="n"/>
      <c r="C36" s="495" t="n"/>
      <c r="D36" s="495" t="n"/>
      <c r="E36" s="495" t="n"/>
      <c r="F36" s="495" t="n"/>
      <c r="G36" s="495" t="n"/>
      <c r="H36" s="529" t="n"/>
      <c r="I36" s="103" t="n"/>
      <c r="J36" s="100" t="n"/>
      <c r="K36" s="105" t="n"/>
      <c r="L36" s="104" t="n"/>
      <c r="M36" s="75">
        <f>IF(ISBLANK(L36)," ",((L36/$L$14)-($L$11/$L$13))/$L$10/$L$12)</f>
        <v/>
      </c>
      <c r="N36" s="104" t="n"/>
      <c r="O36" s="75">
        <f>IF(ISBLANK(N36)," ",((N36/$N$14)-($N$11/$N$13))/$N$10/$N$12)</f>
        <v/>
      </c>
      <c r="P36" s="104" t="n"/>
      <c r="Q36" s="75">
        <f>IF(ISBLANK(P36)," ",((P36/$P$14)-($P$11/$P$13))/$P$10/$P$12)</f>
        <v/>
      </c>
      <c r="R36" s="78" t="n"/>
      <c r="S36" s="81">
        <f>IF(ISBLANK(R36)," ",((R36/$R$14)-($R$11/$R$13))/$R$10/$R$12)</f>
        <v/>
      </c>
    </row>
    <row r="37" ht="15.6" customFormat="1" customHeight="1" s="80" thickBot="1">
      <c r="A37" s="106" t="n"/>
      <c r="B37" s="600" t="n"/>
      <c r="C37" s="511" t="n"/>
      <c r="D37" s="511" t="n"/>
      <c r="E37" s="511" t="n"/>
      <c r="F37" s="511" t="n"/>
      <c r="G37" s="511" t="n"/>
      <c r="H37" s="541" t="n"/>
      <c r="I37" s="107" t="n"/>
      <c r="J37" s="108" t="n"/>
      <c r="K37" s="109" t="n"/>
      <c r="L37" s="110" t="n"/>
      <c r="M37" s="82">
        <f>IF(ISBLANK(L37)," ",((L37/$L$14)-($L$11/$L$13))/$L$10/$L$12)</f>
        <v/>
      </c>
      <c r="N37" s="110" t="n"/>
      <c r="O37" s="82">
        <f>IF(ISBLANK(N37)," ",((N37/$N$14)-($N$11/$N$13))/$N$10/$N$12)</f>
        <v/>
      </c>
      <c r="P37" s="110" t="n"/>
      <c r="Q37" s="82">
        <f>IF(ISBLANK(P37)," ",((P37/$P$14)-($P$11/$P$13))/$P$10/$P$12)</f>
        <v/>
      </c>
      <c r="R37" s="110" t="n"/>
      <c r="S37" s="83">
        <f>IF(ISBLANK(R37)," ",((R37/$R$14)-($R$11/$R$13))/$R$10/$R$12)</f>
        <v/>
      </c>
    </row>
    <row r="38" ht="15.75" customHeight="1" s="91" thickTop="1">
      <c r="A38" s="84" t="n"/>
      <c r="B38" s="84" t="n"/>
      <c r="C38" s="85" t="n"/>
      <c r="D38" s="85" t="n"/>
      <c r="E38" s="86" t="n"/>
      <c r="F38" s="86" t="n"/>
      <c r="G38" s="86" t="n"/>
      <c r="H38" s="86" t="n"/>
      <c r="I38" s="86" t="n"/>
      <c r="J38" s="86" t="n"/>
      <c r="K38" s="87" t="n"/>
      <c r="L38" s="88" t="n"/>
      <c r="M38" s="89" t="n"/>
      <c r="N38" s="88" t="n"/>
      <c r="O38" s="89" t="n"/>
      <c r="P38" s="88" t="n"/>
      <c r="Q38" s="89" t="n"/>
      <c r="R38" s="88" t="n"/>
      <c r="S38" s="89">
        <f>IF(ISBLANK(R38)," ",((R38/$R$14)-($R$11/$R$13))/$R$10/$R$12)</f>
        <v/>
      </c>
      <c r="T38" s="90" t="n"/>
      <c r="U38" s="90" t="n"/>
      <c r="V38" s="90" t="n"/>
      <c r="W38" s="90" t="n"/>
      <c r="X38" s="90" t="n"/>
      <c r="Y38" s="90" t="n"/>
      <c r="Z38" s="90" t="n"/>
      <c r="AA38" s="90" t="n"/>
      <c r="AB38" s="90" t="n"/>
      <c r="AC38" s="90" t="n"/>
      <c r="AD38" s="90" t="n"/>
      <c r="AE38" s="90" t="n"/>
      <c r="AF38" s="90" t="n"/>
      <c r="AG38" s="90" t="n"/>
      <c r="AH38" s="90" t="n"/>
      <c r="AI38" s="90" t="n"/>
      <c r="AJ38" s="90" t="n"/>
      <c r="AK38" s="90" t="n"/>
      <c r="AL38" s="90" t="n"/>
      <c r="AM38" s="90" t="n"/>
      <c r="AN38" s="90" t="n"/>
      <c r="AO38" s="90" t="n"/>
      <c r="AP38" s="90" t="n"/>
      <c r="AQ38" s="90" t="n"/>
      <c r="AR38" s="90" t="n"/>
      <c r="AS38" s="90" t="n"/>
      <c r="AT38" s="90" t="n"/>
      <c r="AU38" s="90" t="n"/>
      <c r="AV38" s="90" t="n"/>
      <c r="AW38" s="90" t="n"/>
      <c r="AX38" s="90" t="n"/>
      <c r="AY38" s="90" t="n"/>
      <c r="AZ38" s="90" t="n"/>
      <c r="BA38" s="90" t="n"/>
      <c r="BB38" s="90" t="n"/>
      <c r="BC38" s="90" t="n"/>
    </row>
    <row r="39" ht="15.75" customHeight="1" s="91">
      <c r="A39" s="395" t="n"/>
      <c r="O39" s="391" t="n"/>
      <c r="T39" s="90" t="n"/>
      <c r="U39" s="90" t="n"/>
      <c r="V39" s="90" t="n"/>
      <c r="W39" s="90" t="n"/>
      <c r="X39" s="90" t="n"/>
      <c r="Y39" s="90" t="n"/>
      <c r="Z39" s="90" t="n"/>
      <c r="AA39" s="90" t="n"/>
      <c r="AB39" s="90" t="n"/>
      <c r="AC39" s="90" t="n"/>
      <c r="AD39" s="90" t="n"/>
      <c r="AE39" s="90" t="n"/>
      <c r="AF39" s="90" t="n"/>
      <c r="AG39" s="90" t="n"/>
      <c r="AH39" s="90" t="n"/>
      <c r="AI39" s="90" t="n"/>
      <c r="AJ39" s="90" t="n"/>
      <c r="AK39" s="90" t="n"/>
      <c r="AL39" s="90" t="n"/>
      <c r="AM39" s="90" t="n"/>
      <c r="AN39" s="90" t="n"/>
      <c r="AO39" s="90" t="n"/>
      <c r="AP39" s="90" t="n"/>
      <c r="AQ39" s="90" t="n"/>
      <c r="AR39" s="90" t="n"/>
      <c r="AS39" s="90" t="n"/>
      <c r="AT39" s="90" t="n"/>
      <c r="AU39" s="90" t="n"/>
      <c r="AV39" s="90" t="n"/>
      <c r="AW39" s="90" t="n"/>
      <c r="AX39" s="90" t="n"/>
      <c r="AY39" s="90" t="n"/>
      <c r="AZ39" s="90" t="n"/>
      <c r="BA39" s="90" t="n"/>
      <c r="BB39" s="90" t="n"/>
      <c r="BC39" s="90" t="n"/>
    </row>
    <row r="40"/>
    <row r="41">
      <c r="I41" s="113" t="n"/>
      <c r="J41" s="113" t="n"/>
      <c r="K41" s="113" t="n"/>
      <c r="L41" s="113" t="n"/>
      <c r="M41" s="113" t="n"/>
      <c r="N41" s="113" t="n"/>
      <c r="O41" s="113" t="n"/>
      <c r="P41" s="114" t="n"/>
      <c r="Q41" s="114" t="n"/>
    </row>
    <row r="42">
      <c r="I42" s="114" t="n"/>
      <c r="J42" s="114" t="n"/>
      <c r="K42" s="114" t="n"/>
      <c r="L42" s="114" t="n"/>
      <c r="M42" s="114" t="n"/>
      <c r="N42" s="114" t="n"/>
      <c r="O42" s="114" t="n"/>
      <c r="P42" s="114" t="n"/>
      <c r="Q42" s="114" t="n"/>
    </row>
    <row r="43"/>
    <row r="44"/>
    <row r="45"/>
    <row r="46"/>
    <row r="47"/>
    <row r="48"/>
    <row r="49"/>
    <row r="51">
      <c r="N51" s="114" t="inlineStr">
        <is>
          <t xml:space="preserve"> </t>
        </is>
      </c>
    </row>
  </sheetData>
  <mergeCells count="78">
    <mergeCell ref="E15:H15"/>
    <mergeCell ref="C5:D5"/>
    <mergeCell ref="I5:K5"/>
    <mergeCell ref="C6:D6"/>
    <mergeCell ref="C7:D7"/>
    <mergeCell ref="C8:D8"/>
    <mergeCell ref="A1:S1"/>
    <mergeCell ref="C2:D2"/>
    <mergeCell ref="E2:H2"/>
    <mergeCell ref="I2:S2"/>
    <mergeCell ref="C3:D3"/>
    <mergeCell ref="E3:H4"/>
    <mergeCell ref="I3:S4"/>
    <mergeCell ref="C4:D4"/>
    <mergeCell ref="L9:M9"/>
    <mergeCell ref="N9:O9"/>
    <mergeCell ref="P9:Q9"/>
    <mergeCell ref="R9:S9"/>
    <mergeCell ref="P7:Q7"/>
    <mergeCell ref="R7:S7"/>
    <mergeCell ref="L8:M8"/>
    <mergeCell ref="N8:O8"/>
    <mergeCell ref="P8:Q8"/>
    <mergeCell ref="R8:S8"/>
    <mergeCell ref="N7:O7"/>
    <mergeCell ref="L7:M7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B17:H17"/>
    <mergeCell ref="L13:M13"/>
    <mergeCell ref="N13:O13"/>
    <mergeCell ref="P13:Q13"/>
    <mergeCell ref="R13:S13"/>
    <mergeCell ref="L14:M14"/>
    <mergeCell ref="N14:O14"/>
    <mergeCell ref="P14:Q14"/>
    <mergeCell ref="R14:S14"/>
    <mergeCell ref="R15:S15"/>
    <mergeCell ref="E16:H16"/>
    <mergeCell ref="L16:M16"/>
    <mergeCell ref="N16:O16"/>
    <mergeCell ref="P16:Q16"/>
    <mergeCell ref="R16:S16"/>
    <mergeCell ref="N15:O15"/>
    <mergeCell ref="P15:Q15"/>
    <mergeCell ref="L15:M15"/>
    <mergeCell ref="B30:H30"/>
    <mergeCell ref="B31:H31"/>
    <mergeCell ref="B32:H32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27:H27"/>
    <mergeCell ref="B28:H28"/>
    <mergeCell ref="B29:H29"/>
    <mergeCell ref="B33:H33"/>
    <mergeCell ref="B34:H34"/>
    <mergeCell ref="B35:H35"/>
    <mergeCell ref="O39:S39"/>
    <mergeCell ref="B36:H36"/>
    <mergeCell ref="B37:H37"/>
    <mergeCell ref="A39:N39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6"/>
  <sheetViews>
    <sheetView zoomScale="85" zoomScaleNormal="85" workbookViewId="0">
      <selection activeCell="AK42" sqref="AK42"/>
    </sheetView>
  </sheetViews>
  <sheetFormatPr baseColWidth="8" defaultColWidth="1.7109375" defaultRowHeight="12" customHeight="1"/>
  <cols>
    <col width="1.7109375" customWidth="1" style="153" min="1" max="16384"/>
  </cols>
  <sheetData>
    <row r="1" ht="38.25" customHeight="1" s="91" thickBot="1">
      <c r="A1" s="479" t="n"/>
      <c r="B1" s="506" t="n"/>
      <c r="C1" s="506" t="n"/>
      <c r="D1" s="506" t="n"/>
      <c r="E1" s="506" t="n"/>
      <c r="F1" s="506" t="n"/>
      <c r="G1" s="506" t="n"/>
      <c r="H1" s="506" t="n"/>
      <c r="I1" s="506" t="n"/>
      <c r="J1" s="506" t="n"/>
      <c r="K1" s="506" t="n"/>
      <c r="L1" s="506" t="n"/>
      <c r="M1" s="506" t="n"/>
      <c r="N1" s="506" t="n"/>
      <c r="O1" s="506" t="n"/>
      <c r="P1" s="506" t="n"/>
      <c r="Q1" s="506" t="n"/>
      <c r="R1" s="506" t="n"/>
      <c r="S1" s="506" t="n"/>
      <c r="T1" s="506" t="n"/>
      <c r="U1" s="506" t="n"/>
      <c r="V1" s="506" t="n"/>
      <c r="W1" s="506" t="n"/>
      <c r="X1" s="506" t="n"/>
      <c r="Y1" s="506" t="n"/>
      <c r="Z1" s="506" t="n"/>
      <c r="AA1" s="506" t="n"/>
      <c r="AB1" s="506" t="n"/>
      <c r="AC1" s="506" t="n"/>
      <c r="AD1" s="506" t="n"/>
      <c r="AE1" s="506" t="n"/>
      <c r="AF1" s="506" t="n"/>
      <c r="AG1" s="506" t="n"/>
      <c r="AH1" s="506" t="n"/>
      <c r="AI1" s="506" t="n"/>
      <c r="AJ1" s="506" t="n"/>
      <c r="AK1" s="506" t="n"/>
      <c r="AL1" s="506" t="n"/>
      <c r="AM1" s="506" t="n"/>
      <c r="AN1" s="506" t="n"/>
      <c r="AO1" s="506" t="n"/>
      <c r="AP1" s="506" t="n"/>
      <c r="AQ1" s="506" t="n"/>
      <c r="AR1" s="506" t="n"/>
      <c r="AS1" s="506" t="n"/>
      <c r="AT1" s="506" t="n"/>
      <c r="AU1" s="506" t="n"/>
      <c r="AV1" s="506" t="n"/>
      <c r="AW1" s="506" t="n"/>
      <c r="AX1" s="506" t="n"/>
      <c r="AY1" s="506" t="n"/>
      <c r="AZ1" s="506" t="n"/>
      <c r="BA1" s="506" t="n"/>
      <c r="BB1" s="506" t="n"/>
      <c r="BC1" s="506" t="n"/>
      <c r="BD1" s="506" t="n"/>
      <c r="BE1" s="506" t="n"/>
      <c r="BF1" s="506" t="n"/>
      <c r="BG1" s="506" t="n"/>
      <c r="BH1" s="506" t="n"/>
      <c r="BI1" s="506" t="n"/>
      <c r="BJ1" s="506" t="n"/>
      <c r="BK1" s="506" t="n"/>
      <c r="BL1" s="506" t="n"/>
      <c r="BM1" s="506" t="n"/>
      <c r="BN1" s="506" t="n"/>
      <c r="BO1" s="506" t="n"/>
      <c r="BP1" s="506" t="n"/>
      <c r="BQ1" s="506" t="n"/>
      <c r="BR1" s="506" t="n"/>
      <c r="BS1" s="506" t="n"/>
      <c r="BT1" s="506" t="n"/>
      <c r="BU1" s="506" t="n"/>
      <c r="BV1" s="506" t="n"/>
      <c r="BW1" s="506" t="n"/>
      <c r="BX1" s="506" t="n"/>
      <c r="BY1" s="506" t="n"/>
    </row>
    <row r="2" ht="12" customHeight="1" s="91" thickTop="1">
      <c r="A2" s="118" t="n"/>
      <c r="B2" s="119" t="n"/>
      <c r="C2" s="119" t="n"/>
      <c r="D2" s="119" t="n"/>
      <c r="E2" s="119" t="n"/>
      <c r="F2" s="119" t="n"/>
      <c r="G2" s="119" t="n"/>
      <c r="H2" s="119" t="n"/>
      <c r="I2" s="119" t="n"/>
      <c r="J2" s="119" t="n"/>
      <c r="K2" s="119" t="n"/>
      <c r="L2" s="119" t="n"/>
      <c r="M2" s="119" t="n"/>
      <c r="N2" s="119" t="n"/>
      <c r="O2" s="119" t="n"/>
      <c r="P2" s="119" t="n"/>
      <c r="Q2" s="119" t="n"/>
      <c r="R2" s="119" t="n"/>
      <c r="S2" s="119" t="n"/>
      <c r="T2" s="119" t="n"/>
      <c r="U2" s="119" t="n"/>
      <c r="V2" s="119" t="n"/>
      <c r="W2" s="119" t="n"/>
      <c r="X2" s="119" t="n"/>
      <c r="Y2" s="119" t="n"/>
      <c r="Z2" s="119" t="n"/>
      <c r="AA2" s="119" t="n"/>
      <c r="AB2" s="119" t="n"/>
      <c r="AC2" s="119" t="n"/>
      <c r="AD2" s="119" t="n"/>
      <c r="AE2" s="119" t="n"/>
      <c r="AF2" s="119" t="n"/>
      <c r="AG2" s="119" t="n"/>
      <c r="AH2" s="119" t="n"/>
      <c r="AI2" s="119" t="n"/>
      <c r="AJ2" s="119" t="n"/>
      <c r="AK2" s="119" t="n"/>
      <c r="AL2" s="119" t="n"/>
      <c r="AM2" s="119" t="n"/>
      <c r="AN2" s="119" t="n"/>
      <c r="AO2" s="119" t="n"/>
      <c r="AP2" s="119" t="n"/>
      <c r="AQ2" s="119" t="n"/>
      <c r="AR2" s="119" t="n"/>
      <c r="AS2" s="119" t="n"/>
      <c r="AT2" s="119" t="n"/>
      <c r="AU2" s="119" t="n"/>
      <c r="AV2" s="119" t="n"/>
      <c r="AW2" s="119" t="n"/>
      <c r="AX2" s="119" t="n"/>
      <c r="AY2" s="119" t="n"/>
      <c r="AZ2" s="119" t="n"/>
      <c r="BA2" s="119" t="n"/>
      <c r="BB2" s="119" t="n"/>
      <c r="BC2" s="119" t="n"/>
      <c r="BD2" s="119" t="n"/>
      <c r="BE2" s="119" t="n"/>
      <c r="BF2" s="119" t="n"/>
      <c r="BG2" s="119" t="n"/>
      <c r="BH2" s="119" t="n"/>
      <c r="BI2" s="119" t="n"/>
      <c r="BJ2" s="119" t="n"/>
      <c r="BK2" s="119" t="n"/>
      <c r="BL2" s="119" t="n"/>
      <c r="BM2" s="119" t="n"/>
      <c r="BN2" s="119" t="n"/>
      <c r="BO2" s="119" t="n"/>
      <c r="BP2" s="119" t="n"/>
      <c r="BQ2" s="119" t="n"/>
      <c r="BR2" s="119" t="n"/>
      <c r="BS2" s="119" t="n"/>
      <c r="BT2" s="119" t="n"/>
      <c r="BU2" s="119" t="n"/>
      <c r="BV2" s="119" t="n"/>
      <c r="BW2" s="119" t="n"/>
      <c r="BX2" s="119" t="n"/>
      <c r="BY2" s="120" t="n"/>
    </row>
    <row r="3" ht="12" customHeight="1" s="91">
      <c r="A3" s="121" t="n"/>
      <c r="B3" s="122" t="n"/>
      <c r="C3" s="123" t="n"/>
      <c r="D3" s="123" t="n"/>
      <c r="E3" s="123" t="n"/>
      <c r="F3" s="123" t="n"/>
      <c r="G3" s="123" t="n"/>
      <c r="H3" s="123" t="n"/>
      <c r="I3" s="123" t="n"/>
      <c r="J3" s="123" t="n"/>
      <c r="K3" s="123" t="n"/>
      <c r="L3" s="123" t="n"/>
      <c r="M3" s="123" t="n"/>
      <c r="N3" s="123" t="n"/>
      <c r="O3" s="123" t="n"/>
      <c r="P3" s="123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  <c r="AF3" s="123" t="n"/>
      <c r="AG3" s="123" t="n"/>
      <c r="AH3" s="123" t="n"/>
      <c r="AI3" s="123" t="n"/>
      <c r="AJ3" s="123" t="n"/>
      <c r="AK3" s="123" t="n"/>
      <c r="AL3" s="123" t="n"/>
      <c r="AM3" s="123" t="n"/>
      <c r="AN3" s="123" t="n"/>
      <c r="AO3" s="123" t="n"/>
      <c r="AP3" s="123" t="n"/>
      <c r="AQ3" s="123" t="n"/>
      <c r="AR3" s="123" t="n"/>
      <c r="AS3" s="123" t="n"/>
      <c r="AT3" s="123" t="n"/>
      <c r="AU3" s="123" t="n"/>
      <c r="AV3" s="123" t="n"/>
      <c r="AW3" s="123" t="n"/>
      <c r="AX3" s="123" t="n"/>
      <c r="AY3" s="123" t="n"/>
      <c r="AZ3" s="123" t="n"/>
      <c r="BA3" s="123" t="n"/>
      <c r="BB3" s="123" t="n"/>
      <c r="BC3" s="123" t="n"/>
      <c r="BD3" s="123" t="n"/>
      <c r="BE3" s="123" t="n"/>
      <c r="BF3" s="123" t="n"/>
      <c r="BG3" s="123" t="n"/>
      <c r="BH3" s="123" t="n"/>
      <c r="BI3" s="123" t="n"/>
      <c r="BJ3" s="123" t="n"/>
      <c r="BK3" s="123" t="n"/>
      <c r="BL3" s="123" t="n"/>
      <c r="BM3" s="123" t="n"/>
      <c r="BN3" s="123" t="n"/>
      <c r="BO3" s="123" t="n"/>
      <c r="BP3" s="123" t="n"/>
      <c r="BQ3" s="123" t="n"/>
      <c r="BR3" s="123" t="n"/>
      <c r="BS3" s="123" t="n"/>
      <c r="BT3" s="123" t="n"/>
      <c r="BU3" s="123" t="n"/>
      <c r="BV3" s="123" t="n"/>
      <c r="BW3" s="123" t="n"/>
      <c r="BX3" s="123" t="n"/>
      <c r="BY3" s="124" t="n"/>
    </row>
    <row r="4" ht="12" customHeight="1" s="91">
      <c r="A4" s="121" t="n"/>
      <c r="B4" s="123" t="n"/>
      <c r="C4" s="123" t="n"/>
      <c r="D4" s="123" t="n"/>
      <c r="E4" s="123" t="n"/>
      <c r="F4" s="123" t="n"/>
      <c r="G4" s="123" t="n"/>
      <c r="H4" s="123" t="n"/>
      <c r="I4" s="123" t="n"/>
      <c r="J4" s="123" t="n"/>
      <c r="K4" s="123" t="n"/>
      <c r="L4" s="123" t="n"/>
      <c r="M4" s="123" t="n"/>
      <c r="N4" s="123" t="n"/>
      <c r="O4" s="123" t="n"/>
      <c r="P4" s="123" t="n"/>
      <c r="Q4" s="123" t="n"/>
      <c r="R4" s="123" t="n"/>
      <c r="S4" s="123" t="n"/>
      <c r="T4" s="123" t="n"/>
      <c r="U4" s="123" t="n"/>
      <c r="V4" s="123" t="n"/>
      <c r="W4" s="123" t="n"/>
      <c r="X4" s="123" t="n"/>
      <c r="Y4" s="123" t="n"/>
      <c r="Z4" s="123" t="n"/>
      <c r="AA4" s="123" t="n"/>
      <c r="AB4" s="123" t="n"/>
      <c r="AC4" s="123" t="n"/>
      <c r="AD4" s="123" t="n"/>
      <c r="AE4" s="123" t="n"/>
      <c r="AF4" s="123" t="n"/>
      <c r="AG4" s="123" t="n"/>
      <c r="AH4" s="123" t="n"/>
      <c r="AI4" s="123" t="n"/>
      <c r="AJ4" s="123" t="n"/>
      <c r="AK4" s="123" t="n"/>
      <c r="AL4" s="123" t="n"/>
      <c r="AM4" s="123" t="n"/>
      <c r="AN4" s="123" t="n"/>
      <c r="AO4" s="123" t="n"/>
      <c r="AP4" s="123" t="n"/>
      <c r="AQ4" s="123" t="n"/>
      <c r="AR4" s="123" t="n"/>
      <c r="AS4" s="123" t="n"/>
      <c r="AT4" s="123" t="n"/>
      <c r="AU4" s="123" t="n"/>
      <c r="AV4" s="123" t="n"/>
      <c r="AW4" s="123" t="n"/>
      <c r="AX4" s="123" t="n"/>
      <c r="AY4" s="123" t="n"/>
      <c r="AZ4" s="123" t="n"/>
      <c r="BA4" s="123" t="n"/>
      <c r="BB4" s="123" t="n"/>
      <c r="BC4" s="123" t="n"/>
      <c r="BD4" s="123" t="n"/>
      <c r="BE4" s="123" t="n"/>
      <c r="BF4" s="123" t="n"/>
      <c r="BG4" s="123" t="n"/>
      <c r="BH4" s="123" t="n"/>
      <c r="BI4" s="123" t="n"/>
      <c r="BJ4" s="123" t="n"/>
      <c r="BK4" s="123" t="n"/>
      <c r="BL4" s="123" t="n"/>
      <c r="BM4" s="123" t="n"/>
      <c r="BN4" s="123" t="n"/>
      <c r="BO4" s="123" t="n"/>
      <c r="BP4" s="123" t="n"/>
      <c r="BQ4" s="123" t="n"/>
      <c r="BR4" s="123" t="n"/>
      <c r="BS4" s="123" t="n"/>
      <c r="BT4" s="123" t="n"/>
      <c r="BU4" s="123" t="n"/>
      <c r="BV4" s="123" t="n"/>
      <c r="BW4" s="123" t="n"/>
      <c r="BX4" s="123" t="n"/>
      <c r="BY4" s="124" t="n"/>
    </row>
    <row r="5" ht="12" customHeight="1" s="91">
      <c r="A5" s="136" t="n"/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  <c r="L5" s="153" t="n"/>
      <c r="M5" s="153" t="n"/>
      <c r="N5" s="153" t="n"/>
      <c r="O5" s="153" t="n"/>
      <c r="P5" s="153" t="n"/>
      <c r="Q5" s="153" t="n"/>
      <c r="R5" s="153" t="n"/>
      <c r="S5" s="153" t="n"/>
      <c r="T5" s="153" t="n"/>
      <c r="U5" s="153" t="n"/>
      <c r="V5" s="153" t="n"/>
      <c r="W5" s="153" t="n"/>
      <c r="X5" s="153" t="n"/>
      <c r="Y5" s="153" t="n"/>
      <c r="Z5" s="153" t="n"/>
      <c r="AA5" s="153" t="n"/>
      <c r="AB5" s="153" t="n"/>
      <c r="AC5" s="153" t="n"/>
      <c r="AD5" s="153" t="n"/>
      <c r="AE5" s="153" t="n"/>
      <c r="AF5" s="153" t="n"/>
      <c r="AG5" s="153" t="n"/>
      <c r="AH5" s="153" t="n"/>
      <c r="AI5" s="153" t="n"/>
      <c r="AJ5" s="153" t="n"/>
      <c r="AK5" s="153" t="n"/>
      <c r="AL5" s="153" t="n"/>
      <c r="AM5" s="153" t="n"/>
      <c r="AN5" s="153" t="n"/>
      <c r="AO5" s="153" t="n"/>
      <c r="AP5" s="153" t="n"/>
      <c r="AQ5" s="153" t="n"/>
      <c r="AR5" s="153" t="n"/>
      <c r="AS5" s="153" t="n"/>
      <c r="AT5" s="153" t="n"/>
      <c r="AU5" s="153" t="n"/>
      <c r="AV5" s="153" t="n"/>
      <c r="AW5" s="127" t="n"/>
      <c r="AX5" s="127" t="n"/>
      <c r="AY5" s="127" t="n"/>
      <c r="AZ5" s="127" t="n"/>
      <c r="BA5" s="127" t="n"/>
      <c r="BB5" s="127" t="n"/>
      <c r="BC5" s="127" t="n"/>
      <c r="BD5" s="127" t="n"/>
      <c r="BE5" s="127" t="n"/>
      <c r="BF5" s="127" t="n"/>
      <c r="BG5" s="127" t="n"/>
      <c r="BH5" s="127" t="n"/>
      <c r="BI5" s="127" t="n"/>
      <c r="BJ5" s="127" t="n"/>
      <c r="BK5" s="153" t="n"/>
      <c r="BL5" s="153" t="n"/>
      <c r="BM5" s="153" t="n"/>
      <c r="BN5" s="153" t="n"/>
      <c r="BO5" s="153" t="n"/>
      <c r="BP5" s="153" t="n"/>
      <c r="BQ5" s="153" t="n"/>
      <c r="BR5" s="153" t="n"/>
      <c r="BS5" s="153" t="n"/>
      <c r="BT5" s="153" t="n"/>
      <c r="BU5" s="153" t="n"/>
      <c r="BV5" s="153" t="n"/>
      <c r="BW5" s="153" t="n"/>
      <c r="BX5" s="153" t="n"/>
      <c r="BY5" s="128" t="n"/>
    </row>
    <row r="6" ht="12" customHeight="1" s="91">
      <c r="A6" s="136" t="n"/>
      <c r="B6" s="153" t="n"/>
      <c r="C6" s="153" t="n"/>
      <c r="D6" s="153" t="n"/>
      <c r="E6" s="153" t="n"/>
      <c r="F6" s="153" t="n"/>
      <c r="G6" s="153" t="n"/>
      <c r="H6" s="153" t="n"/>
      <c r="I6" s="153" t="n"/>
      <c r="J6" s="153" t="n"/>
      <c r="K6" s="153" t="n"/>
      <c r="L6" s="153" t="n"/>
      <c r="M6" s="153" t="n"/>
      <c r="N6" s="153" t="n"/>
      <c r="O6" s="153" t="n"/>
      <c r="P6" s="153" t="n"/>
      <c r="Q6" s="153" t="n"/>
      <c r="R6" s="153" t="n"/>
      <c r="S6" s="153" t="n"/>
      <c r="T6" s="153" t="n"/>
      <c r="U6" s="153" t="n"/>
      <c r="V6" s="153" t="n"/>
      <c r="W6" s="153" t="n"/>
      <c r="X6" s="153" t="n"/>
      <c r="Y6" s="153" t="n"/>
      <c r="Z6" s="153" t="n"/>
      <c r="AA6" s="153" t="n"/>
      <c r="AB6" s="153" t="n"/>
      <c r="AC6" s="153" t="n"/>
      <c r="AD6" s="153" t="n"/>
      <c r="AE6" s="153" t="n"/>
      <c r="AF6" s="153" t="n"/>
      <c r="AG6" s="153" t="n"/>
      <c r="AH6" s="153" t="n"/>
      <c r="AI6" s="153" t="n"/>
      <c r="AJ6" s="153" t="n"/>
      <c r="AK6" s="153" t="n"/>
      <c r="AL6" s="153" t="n"/>
      <c r="AM6" s="153" t="n"/>
      <c r="AN6" s="153" t="n"/>
      <c r="AO6" s="153" t="n"/>
      <c r="AP6" s="153" t="n"/>
      <c r="AQ6" s="153" t="n"/>
      <c r="AR6" s="153" t="n"/>
      <c r="AS6" s="153" t="n"/>
      <c r="AT6" s="153" t="n"/>
      <c r="AU6" s="153" t="n"/>
      <c r="AV6" s="153" t="n"/>
      <c r="AW6" s="127" t="n"/>
      <c r="AX6" s="127" t="n"/>
      <c r="AY6" s="127" t="n"/>
      <c r="AZ6" s="127" t="n"/>
      <c r="BA6" s="127" t="n"/>
      <c r="BB6" s="127" t="n"/>
      <c r="BC6" s="127" t="n"/>
      <c r="BD6" s="127" t="n"/>
      <c r="BE6" s="127" t="n"/>
      <c r="BF6" s="127" t="n"/>
      <c r="BG6" s="127" t="n"/>
      <c r="BH6" s="127" t="n"/>
      <c r="BI6" s="127" t="n"/>
      <c r="BJ6" s="127" t="n"/>
      <c r="BK6" s="153" t="n"/>
      <c r="BL6" s="153" t="n"/>
      <c r="BM6" s="153" t="n"/>
      <c r="BN6" s="153" t="n"/>
      <c r="BO6" s="153" t="n"/>
      <c r="BP6" s="153" t="n"/>
      <c r="BQ6" s="153" t="n"/>
      <c r="BR6" s="153" t="n"/>
      <c r="BS6" s="153" t="n"/>
      <c r="BT6" s="153" t="n"/>
      <c r="BU6" s="153" t="n"/>
      <c r="BV6" s="153" t="n"/>
      <c r="BW6" s="153" t="n"/>
      <c r="BX6" s="153" t="n"/>
      <c r="BY6" s="128" t="n"/>
    </row>
    <row r="7" ht="12" customHeight="1" s="91">
      <c r="A7" s="136" t="n"/>
      <c r="B7" s="153" t="n"/>
      <c r="C7" s="153" t="n"/>
      <c r="D7" s="153" t="n"/>
      <c r="E7" s="153" t="n"/>
      <c r="F7" s="153" t="n"/>
      <c r="G7" s="153" t="n"/>
      <c r="H7" s="153" t="n"/>
      <c r="I7" s="153" t="n"/>
      <c r="J7" s="153" t="n"/>
      <c r="K7" s="153" t="n"/>
      <c r="L7" s="153" t="n"/>
      <c r="M7" s="153" t="n"/>
      <c r="N7" s="153" t="n"/>
      <c r="O7" s="153" t="n"/>
      <c r="P7" s="153" t="n"/>
      <c r="Q7" s="153" t="n"/>
      <c r="R7" s="153" t="n"/>
      <c r="S7" s="153" t="n"/>
      <c r="T7" s="153" t="n"/>
      <c r="U7" s="153" t="n"/>
      <c r="V7" s="127" t="n"/>
      <c r="W7" s="127" t="n"/>
      <c r="X7" s="127" t="n"/>
      <c r="Y7" s="127" t="n"/>
      <c r="Z7" s="127" t="n"/>
      <c r="AA7" s="127" t="n"/>
      <c r="AB7" s="127" t="n"/>
      <c r="AC7" s="127" t="n"/>
      <c r="AD7" s="127" t="n"/>
      <c r="AE7" s="127" t="n"/>
      <c r="AF7" s="127" t="n"/>
      <c r="AG7" s="127" t="n"/>
      <c r="AH7" s="127" t="n"/>
      <c r="AI7" s="127" t="n"/>
      <c r="AJ7" s="127" t="n"/>
      <c r="AK7" s="127" t="n"/>
      <c r="AL7" s="153" t="n"/>
      <c r="AM7" s="153" t="n"/>
      <c r="AN7" s="153" t="n"/>
      <c r="AO7" s="153" t="n"/>
      <c r="AP7" s="153" t="n"/>
      <c r="AQ7" s="153" t="n"/>
      <c r="AR7" s="153" t="n"/>
      <c r="AS7" s="153" t="n"/>
      <c r="AT7" s="153" t="n"/>
      <c r="AU7" s="153" t="n"/>
      <c r="AV7" s="153" t="n"/>
      <c r="AW7" s="130" t="n"/>
      <c r="AX7" s="130" t="n"/>
      <c r="AY7" s="130" t="n"/>
      <c r="AZ7" s="130" t="n"/>
      <c r="BA7" s="130" t="n"/>
      <c r="BB7" s="130" t="n"/>
      <c r="BC7" s="130" t="n"/>
      <c r="BD7" s="130" t="n"/>
      <c r="BE7" s="130" t="n"/>
      <c r="BF7" s="130" t="n"/>
      <c r="BG7" s="130" t="n"/>
      <c r="BH7" s="130" t="n"/>
      <c r="BI7" s="130" t="n"/>
      <c r="BJ7" s="130" t="n"/>
      <c r="BK7" s="153" t="n"/>
      <c r="BL7" s="153" t="n"/>
      <c r="BM7" s="153" t="n"/>
      <c r="BN7" s="153" t="n"/>
      <c r="BO7" s="153" t="n"/>
      <c r="BP7" s="153" t="n"/>
      <c r="BQ7" s="153" t="n"/>
      <c r="BR7" s="153" t="n"/>
      <c r="BS7" s="153" t="n"/>
      <c r="BT7" s="153" t="n"/>
      <c r="BU7" s="153" t="n"/>
      <c r="BV7" s="153" t="n"/>
      <c r="BW7" s="153" t="n"/>
      <c r="BX7" s="153" t="n"/>
      <c r="BY7" s="128" t="n"/>
    </row>
    <row r="8" ht="12" customHeight="1" s="91">
      <c r="A8" s="136" t="n"/>
      <c r="B8" s="153" t="n"/>
      <c r="C8" s="153" t="n"/>
      <c r="D8" s="153" t="n"/>
      <c r="E8" s="153" t="n"/>
      <c r="F8" s="153" t="n"/>
      <c r="G8" s="153" t="n"/>
      <c r="H8" s="153" t="n"/>
      <c r="I8" s="153" t="n"/>
      <c r="J8" s="153" t="n"/>
      <c r="K8" s="153" t="n"/>
      <c r="L8" s="153" t="n"/>
      <c r="M8" s="153" t="n"/>
      <c r="N8" s="153" t="n"/>
      <c r="O8" s="153" t="n"/>
      <c r="P8" s="153" t="n"/>
      <c r="Q8" s="153" t="n"/>
      <c r="R8" s="153" t="n"/>
      <c r="S8" s="153" t="n"/>
      <c r="T8" s="153" t="n"/>
      <c r="U8" s="153" t="n"/>
      <c r="V8" s="127" t="n"/>
      <c r="W8" s="127" t="n"/>
      <c r="X8" s="127" t="n"/>
      <c r="Y8" s="127" t="n"/>
      <c r="Z8" s="127" t="n"/>
      <c r="AA8" s="127" t="n"/>
      <c r="AB8" s="127" t="n"/>
      <c r="AC8" s="127" t="n"/>
      <c r="AD8" s="127" t="n"/>
      <c r="AE8" s="127" t="n"/>
      <c r="AF8" s="127" t="n"/>
      <c r="AG8" s="127" t="n"/>
      <c r="AH8" s="127" t="n"/>
      <c r="AI8" s="127" t="n"/>
      <c r="AJ8" s="127" t="n"/>
      <c r="AK8" s="127" t="n"/>
      <c r="AL8" s="153" t="n"/>
      <c r="AM8" s="153" t="n"/>
      <c r="AN8" s="153" t="n"/>
      <c r="AO8" s="153" t="n"/>
      <c r="AP8" s="153" t="n"/>
      <c r="AQ8" s="153" t="n"/>
      <c r="AR8" s="153" t="n"/>
      <c r="AS8" s="153" t="n"/>
      <c r="AT8" s="153" t="n"/>
      <c r="AU8" s="153" t="n"/>
      <c r="AV8" s="153" t="n"/>
      <c r="AW8" s="130" t="n"/>
      <c r="AX8" s="130" t="n"/>
      <c r="AY8" s="130" t="n"/>
      <c r="AZ8" s="130" t="n"/>
      <c r="BA8" s="130" t="n"/>
      <c r="BB8" s="130" t="n"/>
      <c r="BC8" s="130" t="n"/>
      <c r="BD8" s="130" t="n"/>
      <c r="BE8" s="130" t="n"/>
      <c r="BF8" s="130" t="n"/>
      <c r="BG8" s="130" t="n"/>
      <c r="BH8" s="130" t="n"/>
      <c r="BI8" s="130" t="n"/>
      <c r="BJ8" s="130" t="n"/>
      <c r="BK8" s="153" t="n"/>
      <c r="BL8" s="153" t="n"/>
      <c r="BM8" s="153" t="n"/>
      <c r="BN8" s="153" t="n"/>
      <c r="BO8" s="153" t="n"/>
      <c r="BP8" s="153" t="n"/>
      <c r="BQ8" s="153" t="n"/>
      <c r="BR8" s="153" t="n"/>
      <c r="BS8" s="153" t="n"/>
      <c r="BT8" s="153" t="n"/>
      <c r="BU8" s="153" t="n"/>
      <c r="BV8" s="153" t="n"/>
      <c r="BW8" s="153" t="n"/>
      <c r="BX8" s="153" t="n"/>
      <c r="BY8" s="128" t="n"/>
    </row>
    <row r="9" ht="12" customHeight="1" s="91">
      <c r="A9" s="136" t="n"/>
      <c r="B9" s="153" t="n"/>
      <c r="C9" s="153" t="n"/>
      <c r="D9" s="153" t="n"/>
      <c r="E9" s="153" t="n"/>
      <c r="F9" s="153" t="n"/>
      <c r="G9" s="153" t="n"/>
      <c r="H9" s="153" t="n"/>
      <c r="I9" s="153" t="n"/>
      <c r="J9" s="153" t="n"/>
      <c r="K9" s="153" t="n"/>
      <c r="L9" s="153" t="n"/>
      <c r="M9" s="153" t="n"/>
      <c r="N9" s="153" t="n"/>
      <c r="O9" s="153" t="n"/>
      <c r="P9" s="153" t="n"/>
      <c r="Q9" s="153" t="n"/>
      <c r="R9" s="153" t="n"/>
      <c r="S9" s="153" t="n"/>
      <c r="T9" s="153" t="n"/>
      <c r="U9" s="153" t="n"/>
      <c r="V9" s="130" t="n"/>
      <c r="W9" s="130" t="n"/>
      <c r="X9" s="130" t="n"/>
      <c r="Y9" s="130" t="n"/>
      <c r="Z9" s="130" t="n"/>
      <c r="AA9" s="130" t="n"/>
      <c r="AB9" s="130" t="n"/>
      <c r="AC9" s="130" t="n"/>
      <c r="AD9" s="130" t="n"/>
      <c r="AE9" s="130" t="n"/>
      <c r="AF9" s="130" t="n"/>
      <c r="AG9" s="130" t="n"/>
      <c r="AH9" s="130" t="n"/>
      <c r="AI9" s="130" t="n"/>
      <c r="AJ9" s="130" t="n"/>
      <c r="AK9" s="130" t="n"/>
      <c r="AL9" s="153" t="n"/>
      <c r="AM9" s="153" t="n"/>
      <c r="AN9" s="153" t="n"/>
      <c r="AO9" s="153" t="n"/>
      <c r="AP9" s="153" t="n"/>
      <c r="AQ9" s="153" t="n"/>
      <c r="AR9" s="153" t="n"/>
      <c r="AS9" s="153" t="n"/>
      <c r="AT9" s="153" t="n"/>
      <c r="AU9" s="153" t="n"/>
      <c r="AV9" s="153" t="n"/>
      <c r="AW9" s="153" t="n"/>
      <c r="AX9" s="153" t="n"/>
      <c r="AY9" s="153" t="n"/>
      <c r="AZ9" s="153" t="n"/>
      <c r="BA9" s="153" t="n"/>
      <c r="BB9" s="153" t="n"/>
      <c r="BC9" s="153" t="n"/>
      <c r="BD9" s="153" t="n"/>
      <c r="BE9" s="153" t="n"/>
      <c r="BF9" s="153" t="n"/>
      <c r="BG9" s="153" t="n"/>
      <c r="BH9" s="153" t="n"/>
      <c r="BI9" s="153" t="n"/>
      <c r="BJ9" s="153" t="n"/>
      <c r="BK9" s="153" t="n"/>
      <c r="BL9" s="153" t="n"/>
      <c r="BM9" s="153" t="n"/>
      <c r="BN9" s="153" t="n"/>
      <c r="BO9" s="153" t="n"/>
      <c r="BP9" s="153" t="n"/>
      <c r="BQ9" s="153" t="n"/>
      <c r="BR9" s="153" t="n"/>
      <c r="BS9" s="153" t="n"/>
      <c r="BT9" s="153" t="n"/>
      <c r="BU9" s="153" t="n"/>
      <c r="BV9" s="153" t="n"/>
      <c r="BW9" s="153" t="n"/>
      <c r="BX9" s="153" t="n"/>
      <c r="BY9" s="128" t="n"/>
    </row>
    <row r="10" ht="12" customHeight="1" s="91">
      <c r="A10" s="136" t="n"/>
      <c r="B10" s="153" t="n"/>
      <c r="C10" s="153" t="n"/>
      <c r="D10" s="153" t="n"/>
      <c r="E10" s="153" t="n"/>
      <c r="F10" s="153" t="n"/>
      <c r="G10" s="153" t="n"/>
      <c r="H10" s="153" t="n"/>
      <c r="I10" s="153" t="n"/>
      <c r="J10" s="153" t="n"/>
      <c r="K10" s="153" t="n"/>
      <c r="L10" s="153" t="n"/>
      <c r="M10" s="153" t="n"/>
      <c r="N10" s="153" t="n"/>
      <c r="O10" s="153" t="n"/>
      <c r="P10" s="153" t="n"/>
      <c r="Q10" s="153" t="n"/>
      <c r="R10" s="153" t="n"/>
      <c r="S10" s="153" t="n"/>
      <c r="T10" s="153" t="n"/>
      <c r="U10" s="153" t="n"/>
      <c r="V10" s="130" t="n"/>
      <c r="W10" s="130" t="n"/>
      <c r="X10" s="130" t="n"/>
      <c r="Y10" s="130" t="n"/>
      <c r="Z10" s="130" t="n"/>
      <c r="AA10" s="130" t="n"/>
      <c r="AB10" s="130" t="n"/>
      <c r="AC10" s="130" t="n"/>
      <c r="AD10" s="130" t="n"/>
      <c r="AE10" s="130" t="n"/>
      <c r="AF10" s="130" t="n"/>
      <c r="AG10" s="130" t="n"/>
      <c r="AH10" s="130" t="n"/>
      <c r="AI10" s="130" t="n"/>
      <c r="AJ10" s="130" t="n"/>
      <c r="AK10" s="130" t="n"/>
      <c r="AL10" s="153" t="n"/>
      <c r="AM10" s="153" t="n"/>
      <c r="AN10" s="153" t="n"/>
      <c r="AO10" s="153" t="n"/>
      <c r="AP10" s="153" t="n"/>
      <c r="AQ10" s="153" t="n"/>
      <c r="AR10" s="153" t="n"/>
      <c r="AS10" s="153" t="n"/>
      <c r="AT10" s="153" t="n"/>
      <c r="AU10" s="153" t="n"/>
      <c r="AV10" s="153" t="n"/>
      <c r="AW10" s="153" t="n"/>
      <c r="AX10" s="153" t="n"/>
      <c r="AY10" s="153" t="n"/>
      <c r="AZ10" s="153" t="n"/>
      <c r="BA10" s="153" t="n"/>
      <c r="BB10" s="153" t="n"/>
      <c r="BC10" s="153" t="n"/>
      <c r="BD10" s="153" t="n"/>
      <c r="BE10" s="153" t="n"/>
      <c r="BF10" s="153" t="n"/>
      <c r="BG10" s="153" t="n"/>
      <c r="BH10" s="153" t="n"/>
      <c r="BI10" s="153" t="n"/>
      <c r="BJ10" s="153" t="n"/>
      <c r="BK10" s="153" t="n"/>
      <c r="BL10" s="153" t="n"/>
      <c r="BM10" s="153" t="n"/>
      <c r="BN10" s="153" t="n"/>
      <c r="BO10" s="153" t="n"/>
      <c r="BP10" s="153" t="n"/>
      <c r="BQ10" s="153" t="n"/>
      <c r="BR10" s="153" t="n"/>
      <c r="BS10" s="153" t="n"/>
      <c r="BT10" s="153" t="n"/>
      <c r="BU10" s="153" t="n"/>
      <c r="BV10" s="153" t="n"/>
      <c r="BW10" s="153" t="n"/>
      <c r="BX10" s="153" t="n"/>
      <c r="BY10" s="128" t="n"/>
    </row>
    <row r="11" ht="12" customHeight="1" s="91">
      <c r="A11" s="136" t="n"/>
      <c r="B11" s="153" t="n"/>
      <c r="C11" s="153" t="n"/>
      <c r="D11" s="153" t="n"/>
      <c r="E11" s="153" t="n"/>
      <c r="F11" s="153" t="n"/>
      <c r="G11" s="153" t="n"/>
      <c r="H11" s="153" t="n"/>
      <c r="I11" s="153" t="n"/>
      <c r="J11" s="153" t="n"/>
      <c r="K11" s="153" t="n"/>
      <c r="L11" s="153" t="n"/>
      <c r="M11" s="153" t="n"/>
      <c r="N11" s="153" t="n"/>
      <c r="O11" s="153" t="n"/>
      <c r="P11" s="153" t="n"/>
      <c r="Q11" s="153" t="n"/>
      <c r="R11" s="153" t="n"/>
      <c r="S11" s="153" t="n"/>
      <c r="T11" s="153" t="n"/>
      <c r="U11" s="153" t="n"/>
      <c r="V11" s="130" t="n"/>
      <c r="W11" s="130" t="n"/>
      <c r="X11" s="130" t="n"/>
      <c r="Y11" s="130" t="n"/>
      <c r="Z11" s="130" t="n"/>
      <c r="AA11" s="130" t="n"/>
      <c r="AB11" s="130" t="n"/>
      <c r="AC11" s="130" t="n"/>
      <c r="AD11" s="130" t="n"/>
      <c r="AE11" s="130" t="n"/>
      <c r="AF11" s="130" t="n"/>
      <c r="AG11" s="130" t="n"/>
      <c r="AH11" s="130" t="n"/>
      <c r="AI11" s="130" t="n"/>
      <c r="AJ11" s="130" t="n"/>
      <c r="AK11" s="130" t="n"/>
      <c r="AL11" s="153" t="n"/>
      <c r="AM11" s="153" t="n"/>
      <c r="AN11" s="153" t="n"/>
      <c r="AO11" s="153" t="n"/>
      <c r="AP11" s="153" t="n"/>
      <c r="AQ11" s="153" t="n"/>
      <c r="AR11" s="153" t="n"/>
      <c r="AS11" s="153" t="n"/>
      <c r="AT11" s="153" t="n"/>
      <c r="AU11" s="153" t="n"/>
      <c r="AV11" s="153" t="n"/>
      <c r="AW11" s="153" t="n"/>
      <c r="AX11" s="153" t="n"/>
      <c r="AY11" s="153" t="n"/>
      <c r="AZ11" s="153" t="n"/>
      <c r="BA11" s="153" t="n"/>
      <c r="BB11" s="153" t="n"/>
      <c r="BC11" s="153" t="n"/>
      <c r="BD11" s="153" t="n"/>
      <c r="BE11" s="153" t="n"/>
      <c r="BF11" s="153" t="n"/>
      <c r="BG11" s="153" t="n"/>
      <c r="BH11" s="153" t="n"/>
      <c r="BI11" s="153" t="n"/>
      <c r="BJ11" s="153" t="n"/>
      <c r="BK11" s="153" t="n"/>
      <c r="BL11" s="153" t="n"/>
      <c r="BM11" s="153" t="n"/>
      <c r="BN11" s="153" t="n"/>
      <c r="BO11" s="153" t="n"/>
      <c r="BP11" s="153" t="n"/>
      <c r="BQ11" s="153" t="n"/>
      <c r="BR11" s="153" t="n"/>
      <c r="BS11" s="153" t="n"/>
      <c r="BT11" s="153" t="n"/>
      <c r="BU11" s="153" t="n"/>
      <c r="BV11" s="153" t="n"/>
      <c r="BW11" s="153" t="n"/>
      <c r="BX11" s="153" t="n"/>
      <c r="BY11" s="128" t="n"/>
    </row>
    <row r="12" ht="12" customHeight="1" s="91">
      <c r="A12" s="136" t="n"/>
      <c r="B12" s="153" t="n"/>
      <c r="C12" s="153" t="n"/>
      <c r="D12" s="153" t="n"/>
      <c r="E12" s="153" t="n"/>
      <c r="F12" s="153" t="n"/>
      <c r="G12" s="153" t="n"/>
      <c r="H12" s="153" t="n"/>
      <c r="I12" s="153" t="n"/>
      <c r="J12" s="153" t="n"/>
      <c r="K12" s="153" t="n"/>
      <c r="L12" s="153" t="n"/>
      <c r="M12" s="153" t="n"/>
      <c r="N12" s="153" t="n"/>
      <c r="O12" s="153" t="n"/>
      <c r="P12" s="153" t="n"/>
      <c r="Q12" s="153" t="n"/>
      <c r="R12" s="153" t="n"/>
      <c r="S12" s="153" t="n"/>
      <c r="T12" s="153" t="n"/>
      <c r="U12" s="153" t="n"/>
      <c r="V12" s="153" t="n"/>
      <c r="W12" s="153" t="n"/>
      <c r="X12" s="153" t="n"/>
      <c r="Y12" s="153" t="n"/>
      <c r="Z12" s="153" t="n"/>
      <c r="AA12" s="153" t="n"/>
      <c r="AB12" s="153" t="n"/>
      <c r="AC12" s="153" t="n"/>
      <c r="AD12" s="153" t="n"/>
      <c r="AE12" s="153" t="n"/>
      <c r="AF12" s="153" t="n"/>
      <c r="AG12" s="153" t="n"/>
      <c r="AH12" s="153" t="n"/>
      <c r="AI12" s="153" t="n"/>
      <c r="AJ12" s="153" t="n"/>
      <c r="AK12" s="153" t="n"/>
      <c r="AL12" s="153" t="n"/>
      <c r="AM12" s="153" t="n"/>
      <c r="AN12" s="153" t="n"/>
      <c r="AO12" s="153" t="n"/>
      <c r="AP12" s="153" t="n"/>
      <c r="AQ12" s="153" t="n"/>
      <c r="AR12" s="153" t="n"/>
      <c r="AS12" s="153" t="n"/>
      <c r="AT12" s="153" t="n"/>
      <c r="AU12" s="153" t="n"/>
      <c r="AV12" s="153" t="n"/>
      <c r="AW12" s="153" t="n"/>
      <c r="AX12" s="153" t="n"/>
      <c r="AY12" s="153" t="n"/>
      <c r="AZ12" s="153" t="n"/>
      <c r="BA12" s="153" t="n"/>
      <c r="BB12" s="153" t="n"/>
      <c r="BC12" s="153" t="n"/>
      <c r="BD12" s="153" t="n"/>
      <c r="BE12" s="153" t="n"/>
      <c r="BF12" s="153" t="n"/>
      <c r="BG12" s="153" t="n"/>
      <c r="BH12" s="153" t="n"/>
      <c r="BI12" s="153" t="n"/>
      <c r="BJ12" s="153" t="n"/>
      <c r="BK12" s="153" t="n"/>
      <c r="BL12" s="153" t="n"/>
      <c r="BM12" s="153" t="n"/>
      <c r="BN12" s="153" t="n"/>
      <c r="BO12" s="153" t="n"/>
      <c r="BP12" s="153" t="n"/>
      <c r="BQ12" s="153" t="n"/>
      <c r="BR12" s="153" t="n"/>
      <c r="BS12" s="153" t="n"/>
      <c r="BT12" s="153" t="n"/>
      <c r="BU12" s="153" t="n"/>
      <c r="BV12" s="153" t="n"/>
      <c r="BW12" s="153" t="n"/>
      <c r="BX12" s="153" t="n"/>
      <c r="BY12" s="128" t="n"/>
    </row>
    <row r="13" ht="12" customHeight="1" s="91">
      <c r="A13" s="136" t="n"/>
      <c r="B13" s="153" t="n"/>
      <c r="C13" s="153" t="n"/>
      <c r="D13" s="153" t="n"/>
      <c r="E13" s="153" t="n"/>
      <c r="F13" s="153" t="n"/>
      <c r="G13" s="153" t="n"/>
      <c r="H13" s="153" t="n"/>
      <c r="I13" s="153" t="n"/>
      <c r="J13" s="153" t="n"/>
      <c r="K13" s="153" t="n"/>
      <c r="L13" s="153" t="n"/>
      <c r="M13" s="153" t="n"/>
      <c r="N13" s="153" t="n"/>
      <c r="O13" s="153" t="n"/>
      <c r="P13" s="153" t="n"/>
      <c r="Q13" s="153" t="n"/>
      <c r="R13" s="153" t="n"/>
      <c r="S13" s="153" t="n"/>
      <c r="T13" s="153" t="n"/>
      <c r="U13" s="153" t="n"/>
      <c r="V13" s="153" t="n"/>
      <c r="W13" s="153" t="n"/>
      <c r="X13" s="153" t="n"/>
      <c r="Y13" s="153" t="n"/>
      <c r="Z13" s="153" t="n"/>
      <c r="AA13" s="153" t="n"/>
      <c r="AB13" s="153" t="n"/>
      <c r="AC13" s="153" t="n"/>
      <c r="AD13" s="153" t="n"/>
      <c r="AE13" s="153" t="n"/>
      <c r="AF13" s="153" t="n"/>
      <c r="AG13" s="153" t="n"/>
      <c r="AH13" s="153" t="n"/>
      <c r="AI13" s="153" t="n"/>
      <c r="AJ13" s="153" t="n"/>
      <c r="AK13" s="153" t="n"/>
      <c r="AL13" s="153" t="n"/>
      <c r="AM13" s="153" t="n"/>
      <c r="AN13" s="153" t="n"/>
      <c r="AO13" s="153" t="n"/>
      <c r="AP13" s="153" t="n"/>
      <c r="AQ13" s="153" t="n"/>
      <c r="AR13" s="153" t="n"/>
      <c r="AS13" s="153" t="n"/>
      <c r="AT13" s="153" t="n"/>
      <c r="AU13" s="153" t="n"/>
      <c r="AV13" s="153" t="n"/>
      <c r="AW13" s="153" t="n"/>
      <c r="AX13" s="153" t="n"/>
      <c r="AY13" s="153" t="n"/>
      <c r="AZ13" s="153" t="n"/>
      <c r="BA13" s="153" t="n"/>
      <c r="BB13" s="153" t="n"/>
      <c r="BC13" s="153" t="n"/>
      <c r="BD13" s="153" t="n"/>
      <c r="BE13" s="153" t="n"/>
      <c r="BF13" s="153" t="n"/>
      <c r="BG13" s="153" t="n"/>
      <c r="BH13" s="153" t="n"/>
      <c r="BI13" s="153" t="n"/>
      <c r="BJ13" s="153" t="n"/>
      <c r="BK13" s="153" t="n"/>
      <c r="BL13" s="153" t="n"/>
      <c r="BM13" s="153" t="n"/>
      <c r="BN13" s="153" t="n"/>
      <c r="BO13" s="153" t="n"/>
      <c r="BP13" s="153" t="n"/>
      <c r="BQ13" s="153" t="n"/>
      <c r="BR13" s="153" t="n"/>
      <c r="BS13" s="153" t="n"/>
      <c r="BT13" s="153" t="n"/>
      <c r="BU13" s="153" t="n"/>
      <c r="BV13" s="153" t="n"/>
      <c r="BW13" s="153" t="n"/>
      <c r="BX13" s="153" t="n"/>
      <c r="BY13" s="128" t="n"/>
    </row>
    <row r="14" ht="12" customHeight="1" s="91">
      <c r="A14" s="136" t="n"/>
      <c r="B14" s="153" t="n"/>
      <c r="C14" s="153" t="n"/>
      <c r="D14" s="153" t="n"/>
      <c r="E14" s="153" t="n"/>
      <c r="F14" s="153" t="n"/>
      <c r="G14" s="153" t="n"/>
      <c r="H14" s="153" t="n"/>
      <c r="I14" s="153" t="n"/>
      <c r="J14" s="153" t="n"/>
      <c r="K14" s="153" t="n"/>
      <c r="L14" s="153" t="n"/>
      <c r="M14" s="153" t="n"/>
      <c r="N14" s="153" t="n"/>
      <c r="O14" s="153" t="n"/>
      <c r="P14" s="153" t="n"/>
      <c r="Q14" s="153" t="n"/>
      <c r="R14" s="153" t="n"/>
      <c r="S14" s="153" t="n"/>
      <c r="T14" s="153" t="n"/>
      <c r="U14" s="153" t="n"/>
      <c r="V14" s="153" t="n"/>
      <c r="W14" s="153" t="n"/>
      <c r="X14" s="153" t="n"/>
      <c r="Y14" s="153" t="n"/>
      <c r="Z14" s="153" t="n"/>
      <c r="AA14" s="153" t="n"/>
      <c r="AB14" s="153" t="n"/>
      <c r="AC14" s="153" t="n"/>
      <c r="AD14" s="153" t="n"/>
      <c r="AE14" s="153" t="n"/>
      <c r="AF14" s="153" t="n"/>
      <c r="AG14" s="153" t="n"/>
      <c r="AH14" s="153" t="n"/>
      <c r="AI14" s="153" t="n"/>
      <c r="AJ14" s="153" t="n"/>
      <c r="AK14" s="153" t="n"/>
      <c r="AL14" s="153" t="n"/>
      <c r="AM14" s="153" t="n"/>
      <c r="AN14" s="153" t="n"/>
      <c r="AO14" s="153" t="n"/>
      <c r="AP14" s="153" t="n"/>
      <c r="AQ14" s="153" t="n"/>
      <c r="AR14" s="153" t="n"/>
      <c r="AS14" s="153" t="n"/>
      <c r="AT14" s="153" t="n"/>
      <c r="AU14" s="153" t="n"/>
      <c r="AV14" s="153" t="n"/>
      <c r="AW14" s="153" t="n"/>
      <c r="AX14" s="153" t="n"/>
      <c r="AY14" s="153" t="n"/>
      <c r="AZ14" s="153" t="n"/>
      <c r="BA14" s="153" t="n"/>
      <c r="BB14" s="153" t="n"/>
      <c r="BC14" s="153" t="n"/>
      <c r="BD14" s="153" t="n"/>
      <c r="BE14" s="153" t="n"/>
      <c r="BF14" s="153" t="n"/>
      <c r="BG14" s="153" t="n"/>
      <c r="BH14" s="153" t="n"/>
      <c r="BI14" s="153" t="n"/>
      <c r="BJ14" s="153" t="n"/>
      <c r="BK14" s="153" t="n"/>
      <c r="BL14" s="153" t="n"/>
      <c r="BM14" s="153" t="n"/>
      <c r="BN14" s="153" t="n"/>
      <c r="BO14" s="153" t="n"/>
      <c r="BP14" s="153" t="n"/>
      <c r="BQ14" s="153" t="n"/>
      <c r="BR14" s="153" t="n"/>
      <c r="BS14" s="153" t="n"/>
      <c r="BT14" s="153" t="n"/>
      <c r="BU14" s="153" t="n"/>
      <c r="BV14" s="153" t="n"/>
      <c r="BW14" s="153" t="n"/>
      <c r="BX14" s="153" t="n"/>
      <c r="BY14" s="128" t="n"/>
    </row>
    <row r="15" ht="12" customHeight="1" s="91">
      <c r="A15" s="136" t="n"/>
      <c r="B15" s="153" t="n"/>
      <c r="C15" s="153" t="n"/>
      <c r="D15" s="153" t="n"/>
      <c r="E15" s="153" t="n"/>
      <c r="F15" s="153" t="n"/>
      <c r="G15" s="153" t="n"/>
      <c r="H15" s="153" t="n"/>
      <c r="I15" s="153" t="n"/>
      <c r="J15" s="153" t="n"/>
      <c r="K15" s="153" t="n"/>
      <c r="L15" s="153" t="n"/>
      <c r="M15" s="153" t="n"/>
      <c r="N15" s="153" t="n"/>
      <c r="O15" s="153" t="n"/>
      <c r="P15" s="153" t="n"/>
      <c r="Q15" s="153" t="n"/>
      <c r="R15" s="153" t="n"/>
      <c r="S15" s="153" t="n"/>
      <c r="T15" s="153" t="n"/>
      <c r="U15" s="153" t="n"/>
      <c r="V15" s="153" t="n"/>
      <c r="W15" s="153" t="n"/>
      <c r="X15" s="153" t="n"/>
      <c r="Y15" s="153" t="n"/>
      <c r="Z15" s="153" t="n"/>
      <c r="AA15" s="153" t="n"/>
      <c r="AB15" s="153" t="n"/>
      <c r="AC15" s="153" t="n"/>
      <c r="AD15" s="153" t="n"/>
      <c r="AE15" s="153" t="n"/>
      <c r="AF15" s="153" t="n"/>
      <c r="AG15" s="153" t="n"/>
      <c r="AH15" s="153" t="n"/>
      <c r="AI15" s="153" t="n"/>
      <c r="AJ15" s="153" t="n"/>
      <c r="AK15" s="153" t="n"/>
      <c r="AL15" s="153" t="n"/>
      <c r="AM15" s="153" t="n"/>
      <c r="AN15" s="153" t="n"/>
      <c r="AO15" s="153" t="n"/>
      <c r="AP15" s="153" t="n"/>
      <c r="AQ15" s="153" t="n"/>
      <c r="AR15" s="153" t="n"/>
      <c r="AS15" s="153" t="n"/>
      <c r="AT15" s="153" t="n"/>
      <c r="AU15" s="153" t="n"/>
      <c r="AV15" s="153" t="n"/>
      <c r="AW15" s="153" t="n"/>
      <c r="AX15" s="153" t="n"/>
      <c r="AY15" s="153" t="n"/>
      <c r="AZ15" s="153" t="n"/>
      <c r="BA15" s="153" t="n"/>
      <c r="BB15" s="153" t="n"/>
      <c r="BC15" s="153" t="n"/>
      <c r="BD15" s="153" t="n"/>
      <c r="BE15" s="153" t="n"/>
      <c r="BF15" s="153" t="n"/>
      <c r="BG15" s="153" t="n"/>
      <c r="BH15" s="153" t="n"/>
      <c r="BI15" s="153" t="n"/>
      <c r="BJ15" s="153" t="n"/>
      <c r="BK15" s="153" t="n"/>
      <c r="BL15" s="153" t="n"/>
      <c r="BM15" s="153" t="n"/>
      <c r="BN15" s="153" t="n"/>
      <c r="BO15" s="153" t="n"/>
      <c r="BP15" s="153" t="n"/>
      <c r="BQ15" s="153" t="n"/>
      <c r="BR15" s="153" t="n"/>
      <c r="BS15" s="153" t="n"/>
      <c r="BT15" s="153" t="n"/>
      <c r="BU15" s="153" t="n"/>
      <c r="BV15" s="153" t="n"/>
      <c r="BW15" s="153" t="n"/>
      <c r="BX15" s="153" t="n"/>
      <c r="BY15" s="128" t="n"/>
      <c r="CP15" s="160" t="n"/>
      <c r="CQ15" s="160" t="n"/>
      <c r="CR15" s="160" t="n"/>
      <c r="CS15" s="160" t="n"/>
      <c r="CT15" s="160" t="n"/>
      <c r="CU15" s="160" t="n"/>
      <c r="CV15" s="160" t="n"/>
      <c r="CW15" s="160" t="n"/>
      <c r="CX15" s="160" t="n"/>
      <c r="CY15" s="160" t="n"/>
      <c r="CZ15" s="160" t="n"/>
      <c r="DA15" s="160" t="n"/>
      <c r="DB15" s="160" t="n"/>
      <c r="DC15" s="160" t="n"/>
      <c r="DD15" s="160" t="n"/>
      <c r="DE15" s="160" t="n"/>
      <c r="DF15" s="160" t="n"/>
      <c r="DG15" s="160" t="n"/>
      <c r="DH15" s="160" t="n"/>
    </row>
    <row r="16" ht="12" customHeight="1" s="91">
      <c r="A16" s="136" t="n"/>
      <c r="B16" s="153" t="n"/>
      <c r="C16" s="153" t="n"/>
      <c r="D16" s="153" t="n"/>
      <c r="E16" s="153" t="n"/>
      <c r="F16" s="153" t="n"/>
      <c r="G16" s="153" t="n"/>
      <c r="H16" s="153" t="n"/>
      <c r="I16" s="153" t="n"/>
      <c r="J16" s="153" t="n"/>
      <c r="K16" s="153" t="n"/>
      <c r="L16" s="153" t="n"/>
      <c r="M16" s="153" t="n"/>
      <c r="N16" s="153" t="n"/>
      <c r="O16" s="153" t="n"/>
      <c r="P16" s="153" t="n"/>
      <c r="Q16" s="153" t="n"/>
      <c r="R16" s="153" t="n"/>
      <c r="S16" s="153" t="n"/>
      <c r="T16" s="153" t="n"/>
      <c r="U16" s="153" t="n"/>
      <c r="V16" s="153" t="n"/>
      <c r="W16" s="153" t="n"/>
      <c r="X16" s="153" t="n"/>
      <c r="Y16" s="153" t="n"/>
      <c r="Z16" s="153" t="n"/>
      <c r="AA16" s="153" t="n"/>
      <c r="AB16" s="153" t="n"/>
      <c r="AC16" s="153" t="n"/>
      <c r="AD16" s="153" t="n"/>
      <c r="AE16" s="153" t="n"/>
      <c r="AF16" s="153" t="n"/>
      <c r="AG16" s="153" t="n"/>
      <c r="AH16" s="153" t="n"/>
      <c r="AI16" s="153" t="n"/>
      <c r="AJ16" s="153" t="n"/>
      <c r="AK16" s="153" t="n"/>
      <c r="AL16" s="153" t="n"/>
      <c r="AM16" s="153" t="n"/>
      <c r="AN16" s="153" t="n"/>
      <c r="AO16" s="153" t="n"/>
      <c r="AP16" s="153" t="n"/>
      <c r="AQ16" s="153" t="n"/>
      <c r="AR16" s="153" t="n"/>
      <c r="AS16" s="153" t="n"/>
      <c r="AT16" s="153" t="n"/>
      <c r="AU16" s="153" t="n"/>
      <c r="AV16" s="153" t="n"/>
      <c r="AW16" s="153" t="n"/>
      <c r="AX16" s="153" t="n"/>
      <c r="AY16" s="153" t="n"/>
      <c r="AZ16" s="153" t="n"/>
      <c r="BA16" s="153" t="n"/>
      <c r="BB16" s="153" t="n"/>
      <c r="BC16" s="153" t="n"/>
      <c r="BD16" s="153" t="n"/>
      <c r="BE16" s="153" t="n"/>
      <c r="BF16" s="153" t="n"/>
      <c r="BG16" s="153" t="n"/>
      <c r="BH16" s="153" t="n"/>
      <c r="BI16" s="153" t="n"/>
      <c r="BJ16" s="153" t="n"/>
      <c r="BK16" s="153" t="n"/>
      <c r="BL16" s="153" t="n"/>
      <c r="BM16" s="153" t="n"/>
      <c r="BN16" s="153" t="n"/>
      <c r="BO16" s="153" t="n"/>
      <c r="BP16" s="153" t="n"/>
      <c r="BQ16" s="153" t="n"/>
      <c r="BR16" s="153" t="n"/>
      <c r="BS16" s="153" t="n"/>
      <c r="BT16" s="153" t="n"/>
      <c r="BU16" s="153" t="n"/>
      <c r="BV16" s="153" t="n"/>
      <c r="BW16" s="153" t="n"/>
      <c r="BX16" s="153" t="n"/>
      <c r="BY16" s="128" t="n"/>
      <c r="CP16" s="160" t="n"/>
      <c r="CQ16" s="160" t="n"/>
      <c r="CR16" s="160" t="n"/>
      <c r="CS16" s="160" t="n"/>
      <c r="CT16" s="160" t="n"/>
      <c r="CU16" s="160" t="n"/>
      <c r="CV16" s="160" t="n"/>
      <c r="CW16" s="160" t="n"/>
      <c r="CX16" s="160" t="n"/>
      <c r="CY16" s="160" t="n"/>
      <c r="CZ16" s="160" t="n"/>
      <c r="DA16" s="160" t="n"/>
      <c r="DB16" s="160" t="n"/>
      <c r="DC16" s="160" t="n"/>
      <c r="DD16" s="160" t="n"/>
      <c r="DE16" s="160" t="n"/>
      <c r="DF16" s="160" t="n"/>
      <c r="DG16" s="160" t="n"/>
      <c r="DH16" s="160" t="n"/>
    </row>
    <row r="17" ht="12" customHeight="1" s="91">
      <c r="A17" s="136" t="n"/>
      <c r="B17" s="153" t="n"/>
      <c r="C17" s="153" t="n"/>
      <c r="D17" s="153" t="n"/>
      <c r="E17" s="153" t="n"/>
      <c r="F17" s="153" t="n"/>
      <c r="G17" s="153" t="n"/>
      <c r="H17" s="153" t="n"/>
      <c r="I17" s="153" t="n"/>
      <c r="J17" s="153" t="n"/>
      <c r="K17" s="153" t="n"/>
      <c r="L17" s="153" t="n"/>
      <c r="M17" s="153" t="n"/>
      <c r="N17" s="153" t="n"/>
      <c r="O17" s="153" t="n"/>
      <c r="P17" s="153" t="n"/>
      <c r="Q17" s="153" t="n"/>
      <c r="R17" s="153" t="n"/>
      <c r="S17" s="153" t="n"/>
      <c r="T17" s="153" t="n"/>
      <c r="U17" s="153" t="n"/>
      <c r="V17" s="153" t="n"/>
      <c r="W17" s="153" t="n"/>
      <c r="X17" s="153" t="n"/>
      <c r="Y17" s="153" t="n"/>
      <c r="Z17" s="153" t="n"/>
      <c r="AA17" s="153" t="n"/>
      <c r="AB17" s="153" t="n"/>
      <c r="AC17" s="153" t="n"/>
      <c r="AD17" s="153" t="n"/>
      <c r="AE17" s="153" t="n"/>
      <c r="AF17" s="153" t="n"/>
      <c r="AG17" s="153" t="n"/>
      <c r="AH17" s="153" t="n"/>
      <c r="AI17" s="153" t="n"/>
      <c r="AJ17" s="153" t="n"/>
      <c r="AK17" s="153" t="n"/>
      <c r="AL17" s="153" t="n"/>
      <c r="AM17" s="153" t="n"/>
      <c r="AN17" s="153" t="n"/>
      <c r="AO17" s="153" t="n"/>
      <c r="AP17" s="153" t="n"/>
      <c r="AQ17" s="153" t="n"/>
      <c r="AR17" s="153" t="n"/>
      <c r="AS17" s="153" t="n"/>
      <c r="AT17" s="153" t="n"/>
      <c r="AU17" s="153" t="n"/>
      <c r="AV17" s="153" t="n"/>
      <c r="AW17" s="153" t="n"/>
      <c r="AX17" s="153" t="n"/>
      <c r="AY17" s="153" t="n"/>
      <c r="AZ17" s="153" t="n"/>
      <c r="BA17" s="153" t="n"/>
      <c r="BB17" s="153" t="n"/>
      <c r="BC17" s="153" t="n"/>
      <c r="BD17" s="153" t="n"/>
      <c r="BE17" s="153" t="n"/>
      <c r="BF17" s="153" t="n"/>
      <c r="BG17" s="153" t="n"/>
      <c r="BH17" s="153" t="n"/>
      <c r="BI17" s="153" t="n"/>
      <c r="BJ17" s="153" t="n"/>
      <c r="BK17" s="153" t="n"/>
      <c r="BL17" s="153" t="n"/>
      <c r="BM17" s="153" t="n"/>
      <c r="BN17" s="153" t="n"/>
      <c r="BO17" s="153" t="n"/>
      <c r="BP17" s="153" t="n"/>
      <c r="BQ17" s="153" t="n"/>
      <c r="BR17" s="153" t="n"/>
      <c r="BS17" s="153" t="n"/>
      <c r="BT17" s="153" t="n"/>
      <c r="BU17" s="153" t="n"/>
      <c r="BV17" s="153" t="n"/>
      <c r="BW17" s="153" t="n"/>
      <c r="BX17" s="153" t="n"/>
      <c r="BY17" s="128" t="n"/>
      <c r="CP17" s="160" t="n"/>
      <c r="CQ17" s="160" t="n"/>
      <c r="CR17" s="160" t="n"/>
      <c r="CS17" s="160" t="n"/>
      <c r="CT17" s="160" t="n"/>
      <c r="CU17" s="160" t="n"/>
      <c r="CV17" s="160" t="n"/>
      <c r="CW17" s="160" t="n"/>
      <c r="CX17" s="160" t="n"/>
      <c r="CY17" s="160" t="n"/>
      <c r="CZ17" s="160" t="n"/>
      <c r="DA17" s="160" t="n"/>
      <c r="DB17" s="160" t="n"/>
      <c r="DC17" s="160" t="n"/>
      <c r="DD17" s="160" t="n"/>
      <c r="DE17" s="160" t="n"/>
      <c r="DF17" s="160" t="n"/>
      <c r="DG17" s="160" t="n"/>
      <c r="DH17" s="160" t="n"/>
    </row>
    <row r="18" ht="12" customHeight="1" s="91">
      <c r="A18" s="136" t="n"/>
      <c r="B18" s="153" t="n"/>
      <c r="C18" s="153" t="n"/>
      <c r="D18" s="153" t="n"/>
      <c r="E18" s="153" t="n"/>
      <c r="F18" s="153" t="n"/>
      <c r="G18" s="153" t="n"/>
      <c r="H18" s="153" t="n"/>
      <c r="I18" s="153" t="n"/>
      <c r="J18" s="153" t="n"/>
      <c r="K18" s="153" t="n"/>
      <c r="L18" s="153" t="n"/>
      <c r="M18" s="153" t="n"/>
      <c r="N18" s="153" t="n"/>
      <c r="O18" s="153" t="n"/>
      <c r="P18" s="153" t="n"/>
      <c r="Q18" s="153" t="n"/>
      <c r="R18" s="153" t="n"/>
      <c r="S18" s="153" t="n"/>
      <c r="T18" s="153" t="n"/>
      <c r="U18" s="153" t="n"/>
      <c r="V18" s="153" t="n"/>
      <c r="W18" s="153" t="n"/>
      <c r="X18" s="153" t="n"/>
      <c r="Y18" s="153" t="n"/>
      <c r="Z18" s="153" t="n"/>
      <c r="AA18" s="153" t="n"/>
      <c r="AB18" s="153" t="n"/>
      <c r="AC18" s="153" t="n"/>
      <c r="AD18" s="153" t="n"/>
      <c r="AE18" s="153" t="n"/>
      <c r="AF18" s="153" t="n"/>
      <c r="AG18" s="153" t="n"/>
      <c r="AH18" s="153" t="n"/>
      <c r="AI18" s="153" t="n"/>
      <c r="AJ18" s="153" t="n"/>
      <c r="AK18" s="153" t="n"/>
      <c r="AL18" s="153" t="n"/>
      <c r="AM18" s="153" t="n"/>
      <c r="AN18" s="153" t="n"/>
      <c r="AO18" s="153" t="n"/>
      <c r="AP18" s="153" t="n"/>
      <c r="AQ18" s="153" t="n"/>
      <c r="AR18" s="153" t="n"/>
      <c r="AS18" s="153" t="n"/>
      <c r="AT18" s="153" t="n"/>
      <c r="AU18" s="153" t="n"/>
      <c r="AV18" s="153" t="n"/>
      <c r="AW18" s="153" t="n"/>
      <c r="AX18" s="153" t="n"/>
      <c r="AY18" s="153" t="n"/>
      <c r="AZ18" s="153" t="n"/>
      <c r="BA18" s="153" t="n"/>
      <c r="BB18" s="153" t="n"/>
      <c r="BC18" s="153" t="n"/>
      <c r="BD18" s="153" t="n"/>
      <c r="BE18" s="153" t="n"/>
      <c r="BF18" s="153" t="n"/>
      <c r="BG18" s="153" t="n"/>
      <c r="BH18" s="153" t="n"/>
      <c r="BI18" s="153" t="n"/>
      <c r="BJ18" s="153" t="n"/>
      <c r="BK18" s="153" t="n"/>
      <c r="BL18" s="153" t="n"/>
      <c r="BM18" s="153" t="n"/>
      <c r="BN18" s="153" t="n"/>
      <c r="BO18" s="153" t="n"/>
      <c r="BP18" s="153" t="n"/>
      <c r="BQ18" s="153" t="n"/>
      <c r="BR18" s="153" t="n"/>
      <c r="BS18" s="153" t="n"/>
      <c r="BT18" s="153" t="n"/>
      <c r="BU18" s="153" t="n"/>
      <c r="BV18" s="153" t="n"/>
      <c r="BW18" s="153" t="n"/>
      <c r="BX18" s="153" t="n"/>
      <c r="BY18" s="128" t="n"/>
      <c r="CP18" s="160" t="n"/>
      <c r="CQ18" s="160" t="n"/>
      <c r="CR18" s="160" t="n"/>
      <c r="CS18" s="160" t="n"/>
      <c r="CT18" s="160" t="n"/>
      <c r="CU18" s="160" t="n"/>
      <c r="CV18" s="160" t="n"/>
      <c r="CW18" s="160" t="n"/>
      <c r="CX18" s="160" t="n"/>
      <c r="CY18" s="160" t="n"/>
      <c r="CZ18" s="160" t="n"/>
      <c r="DA18" s="160" t="n"/>
      <c r="DB18" s="160" t="n"/>
      <c r="DC18" s="160" t="n"/>
      <c r="DD18" s="160" t="n"/>
      <c r="DE18" s="160" t="n"/>
      <c r="DF18" s="160" t="n"/>
      <c r="DG18" s="160" t="n"/>
      <c r="DH18" s="160" t="n"/>
    </row>
    <row r="19" ht="12" customHeight="1" s="91">
      <c r="A19" s="136" t="n"/>
      <c r="B19" s="153" t="n"/>
      <c r="C19" s="153" t="n"/>
      <c r="D19" s="153" t="n"/>
      <c r="E19" s="153" t="n"/>
      <c r="F19" s="153" t="n"/>
      <c r="G19" s="153" t="n"/>
      <c r="H19" s="153" t="n"/>
      <c r="I19" s="153" t="n"/>
      <c r="J19" s="153" t="n"/>
      <c r="K19" s="153" t="n"/>
      <c r="L19" s="153" t="n"/>
      <c r="M19" s="153" t="n"/>
      <c r="N19" s="153" t="n"/>
      <c r="O19" s="153" t="n"/>
      <c r="P19" s="153" t="n"/>
      <c r="Q19" s="153" t="n"/>
      <c r="R19" s="153" t="n"/>
      <c r="S19" s="153" t="n"/>
      <c r="T19" s="153" t="n"/>
      <c r="U19" s="153" t="n"/>
      <c r="V19" s="153" t="n"/>
      <c r="W19" s="153" t="n"/>
      <c r="X19" s="153" t="n"/>
      <c r="Y19" s="153" t="n"/>
      <c r="Z19" s="153" t="n"/>
      <c r="AA19" s="153" t="n"/>
      <c r="AB19" s="153" t="n"/>
      <c r="AC19" s="153" t="n"/>
      <c r="AD19" s="153" t="n"/>
      <c r="AE19" s="153" t="n"/>
      <c r="AF19" s="153" t="n"/>
      <c r="AG19" s="153" t="n"/>
      <c r="AH19" s="153" t="n"/>
      <c r="AI19" s="153" t="n"/>
      <c r="AJ19" s="153" t="n"/>
      <c r="AK19" s="153" t="n"/>
      <c r="AL19" s="153" t="n"/>
      <c r="AM19" s="153" t="n"/>
      <c r="AN19" s="153" t="n"/>
      <c r="AO19" s="153" t="n"/>
      <c r="AP19" s="153" t="n"/>
      <c r="AQ19" s="153" t="n"/>
      <c r="AR19" s="153" t="n"/>
      <c r="AS19" s="153" t="n"/>
      <c r="AT19" s="153" t="n"/>
      <c r="AU19" s="153" t="n"/>
      <c r="AV19" s="153" t="n"/>
      <c r="AW19" s="153" t="n"/>
      <c r="AX19" s="153" t="n"/>
      <c r="AY19" s="153" t="n"/>
      <c r="AZ19" s="153" t="n"/>
      <c r="BA19" s="153" t="n"/>
      <c r="BB19" s="153" t="n"/>
      <c r="BC19" s="153" t="n"/>
      <c r="BD19" s="153" t="n"/>
      <c r="BE19" s="153" t="n"/>
      <c r="BF19" s="153" t="n"/>
      <c r="BG19" s="153" t="n"/>
      <c r="BH19" s="153" t="n"/>
      <c r="BI19" s="153" t="n"/>
      <c r="BJ19" s="153" t="n"/>
      <c r="BK19" s="153" t="n"/>
      <c r="BL19" s="153" t="n"/>
      <c r="BM19" s="153" t="n"/>
      <c r="BN19" s="153" t="n"/>
      <c r="BO19" s="153" t="n"/>
      <c r="BP19" s="153" t="n"/>
      <c r="BQ19" s="153" t="n"/>
      <c r="BR19" s="153" t="n"/>
      <c r="BS19" s="153" t="n"/>
      <c r="BT19" s="153" t="n"/>
      <c r="BU19" s="153" t="n"/>
      <c r="BV19" s="153" t="n"/>
      <c r="BW19" s="153" t="n"/>
      <c r="BX19" s="153" t="n"/>
      <c r="BY19" s="128" t="n"/>
      <c r="CP19" s="160" t="n"/>
      <c r="CQ19" s="160" t="n"/>
      <c r="CR19" s="160" t="n"/>
      <c r="CS19" s="160" t="n"/>
      <c r="CT19" s="160" t="n"/>
      <c r="CU19" s="160" t="n"/>
      <c r="CV19" s="160" t="n"/>
      <c r="CW19" s="160" t="n"/>
      <c r="CX19" s="160" t="n"/>
      <c r="CY19" s="160" t="n"/>
      <c r="CZ19" s="160" t="n"/>
      <c r="DA19" s="133" t="n"/>
      <c r="DB19" s="160" t="n"/>
      <c r="DC19" s="160" t="n"/>
      <c r="DD19" s="160" t="n"/>
      <c r="DE19" s="160" t="n"/>
      <c r="DF19" s="160" t="n"/>
      <c r="DG19" s="160" t="n"/>
      <c r="DH19" s="160" t="n"/>
    </row>
    <row r="20" ht="12" customHeight="1" s="91">
      <c r="A20" s="136" t="n"/>
      <c r="B20" s="153" t="n"/>
      <c r="C20" s="153" t="n"/>
      <c r="D20" s="153" t="n"/>
      <c r="E20" s="153" t="n"/>
      <c r="F20" s="153" t="n"/>
      <c r="G20" s="153" t="n"/>
      <c r="H20" s="153" t="n"/>
      <c r="I20" s="153" t="n"/>
      <c r="J20" s="153" t="n"/>
      <c r="K20" s="153" t="n"/>
      <c r="L20" s="153" t="n"/>
      <c r="M20" s="153" t="n"/>
      <c r="N20" s="153" t="n"/>
      <c r="O20" s="153" t="n"/>
      <c r="P20" s="153" t="n"/>
      <c r="Q20" s="153" t="n"/>
      <c r="R20" s="153" t="n"/>
      <c r="S20" s="153" t="n"/>
      <c r="T20" s="153" t="n"/>
      <c r="U20" s="153" t="n"/>
      <c r="V20" s="153" t="n"/>
      <c r="W20" s="153" t="n"/>
      <c r="X20" s="153" t="n"/>
      <c r="Y20" s="153" t="n"/>
      <c r="Z20" s="153" t="n"/>
      <c r="AA20" s="153" t="n"/>
      <c r="AB20" s="153" t="n"/>
      <c r="AC20" s="153" t="n"/>
      <c r="AD20" s="153" t="n"/>
      <c r="AE20" s="153" t="n"/>
      <c r="AF20" s="153" t="n"/>
      <c r="AG20" s="153" t="n"/>
      <c r="AH20" s="153" t="n"/>
      <c r="AI20" s="153" t="n"/>
      <c r="AJ20" s="153" t="n"/>
      <c r="AK20" s="153" t="n"/>
      <c r="AL20" s="153" t="n"/>
      <c r="AM20" s="153" t="n"/>
      <c r="AN20" s="153" t="n"/>
      <c r="AO20" s="153" t="n"/>
      <c r="AP20" s="153" t="n"/>
      <c r="AQ20" s="153" t="n"/>
      <c r="AR20" s="153" t="n"/>
      <c r="AS20" s="153" t="n"/>
      <c r="AT20" s="153" t="n"/>
      <c r="AU20" s="153" t="n"/>
      <c r="AV20" s="153" t="n"/>
      <c r="AW20" s="153" t="n"/>
      <c r="AX20" s="153" t="n"/>
      <c r="AY20" s="153" t="n"/>
      <c r="AZ20" s="153" t="n"/>
      <c r="BA20" s="153" t="n"/>
      <c r="BB20" s="153" t="n"/>
      <c r="BC20" s="153" t="n"/>
      <c r="BD20" s="153" t="n"/>
      <c r="BE20" s="153" t="n"/>
      <c r="BF20" s="153" t="n"/>
      <c r="BG20" s="153" t="n"/>
      <c r="BH20" s="153" t="n"/>
      <c r="BI20" s="153" t="n"/>
      <c r="BJ20" s="153" t="n"/>
      <c r="BK20" s="153" t="n"/>
      <c r="BL20" s="153" t="n"/>
      <c r="BM20" s="153" t="n"/>
      <c r="BN20" s="153" t="n"/>
      <c r="BO20" s="153" t="n"/>
      <c r="BP20" s="153" t="n"/>
      <c r="BQ20" s="153" t="n"/>
      <c r="BR20" s="153" t="n"/>
      <c r="BS20" s="153" t="n"/>
      <c r="BT20" s="153" t="n"/>
      <c r="BU20" s="153" t="n"/>
      <c r="BV20" s="153" t="n"/>
      <c r="BW20" s="153" t="n"/>
      <c r="BX20" s="153" t="n"/>
      <c r="BY20" s="128" t="n"/>
      <c r="CP20" s="160" t="n"/>
      <c r="CQ20" s="160" t="n"/>
      <c r="CR20" s="160" t="n"/>
      <c r="CS20" s="160" t="n"/>
      <c r="CT20" s="160" t="n"/>
      <c r="CU20" s="160" t="n"/>
      <c r="CV20" s="160" t="n"/>
      <c r="CW20" s="160" t="n"/>
      <c r="CX20" s="160" t="n"/>
      <c r="CY20" s="160" t="n"/>
      <c r="CZ20" s="160" t="n"/>
      <c r="DA20" s="133" t="n"/>
      <c r="DB20" s="160" t="n"/>
      <c r="DC20" s="160" t="n"/>
      <c r="DD20" s="160" t="n"/>
      <c r="DE20" s="160" t="n"/>
      <c r="DF20" s="160" t="n"/>
      <c r="DG20" s="160" t="n"/>
      <c r="DH20" s="160" t="n"/>
    </row>
    <row r="21" ht="12" customHeight="1" s="91">
      <c r="A21" s="136" t="n"/>
      <c r="B21" s="153" t="n"/>
      <c r="C21" s="153" t="n"/>
      <c r="D21" s="153" t="n"/>
      <c r="E21" s="153" t="n"/>
      <c r="F21" s="153" t="n"/>
      <c r="G21" s="153" t="n"/>
      <c r="H21" s="153" t="n"/>
      <c r="I21" s="153" t="n"/>
      <c r="J21" s="153" t="n"/>
      <c r="K21" s="153" t="n"/>
      <c r="L21" s="153" t="n"/>
      <c r="M21" s="153" t="n"/>
      <c r="N21" s="153" t="n"/>
      <c r="O21" s="153" t="n"/>
      <c r="P21" s="153" t="n"/>
      <c r="Q21" s="153" t="n"/>
      <c r="R21" s="153" t="n"/>
      <c r="S21" s="153" t="n"/>
      <c r="T21" s="153" t="n"/>
      <c r="U21" s="153" t="n"/>
      <c r="V21" s="153" t="n"/>
      <c r="W21" s="153" t="n"/>
      <c r="X21" s="153" t="n"/>
      <c r="Y21" s="153" t="n"/>
      <c r="Z21" s="153" t="n"/>
      <c r="AA21" s="153" t="n"/>
      <c r="AB21" s="153" t="n"/>
      <c r="AC21" s="153" t="n"/>
      <c r="AD21" s="153" t="n"/>
      <c r="AE21" s="153" t="n"/>
      <c r="AF21" s="153" t="n"/>
      <c r="AG21" s="153" t="n"/>
      <c r="AH21" s="153" t="n"/>
      <c r="AI21" s="153" t="n"/>
      <c r="AJ21" s="153" t="n"/>
      <c r="AK21" s="153" t="n"/>
      <c r="AL21" s="153" t="n"/>
      <c r="AM21" s="153" t="n"/>
      <c r="AN21" s="153" t="n"/>
      <c r="AO21" s="153" t="n"/>
      <c r="AP21" s="153" t="n"/>
      <c r="AQ21" s="153" t="n"/>
      <c r="AR21" s="153" t="n"/>
      <c r="AS21" s="153" t="n"/>
      <c r="AT21" s="153" t="n"/>
      <c r="AU21" s="153" t="n"/>
      <c r="AV21" s="153" t="n"/>
      <c r="AW21" s="153" t="n"/>
      <c r="AX21" s="153" t="n"/>
      <c r="AY21" s="153" t="n"/>
      <c r="AZ21" s="153" t="n"/>
      <c r="BA21" s="153" t="n"/>
      <c r="BB21" s="153" t="n"/>
      <c r="BC21" s="153" t="n"/>
      <c r="BD21" s="153" t="n"/>
      <c r="BE21" s="153" t="n"/>
      <c r="BF21" s="153" t="n"/>
      <c r="BG21" s="153" t="n"/>
      <c r="BH21" s="153" t="n"/>
      <c r="BI21" s="153" t="n"/>
      <c r="BJ21" s="153" t="n"/>
      <c r="BK21" s="153" t="n"/>
      <c r="BL21" s="153" t="n"/>
      <c r="BM21" s="153" t="n"/>
      <c r="BN21" s="153" t="n"/>
      <c r="BO21" s="153" t="n"/>
      <c r="BP21" s="153" t="n"/>
      <c r="BQ21" s="153" t="n"/>
      <c r="BR21" s="153" t="n"/>
      <c r="BS21" s="153" t="n"/>
      <c r="BT21" s="153" t="n"/>
      <c r="BU21" s="153" t="n"/>
      <c r="BV21" s="153" t="n"/>
      <c r="BW21" s="153" t="n"/>
      <c r="BX21" s="153" t="n"/>
      <c r="BY21" s="128" t="n"/>
      <c r="CP21" s="160" t="n"/>
      <c r="CQ21" s="160" t="n"/>
      <c r="CR21" s="160" t="n"/>
      <c r="CS21" s="160" t="n"/>
      <c r="CT21" s="160" t="n"/>
      <c r="CU21" s="160" t="n"/>
      <c r="CV21" s="160" t="n"/>
      <c r="CW21" s="160" t="n"/>
      <c r="CX21" s="160" t="n"/>
      <c r="CY21" s="160" t="n"/>
      <c r="CZ21" s="160" t="n"/>
      <c r="DA21" s="133" t="n"/>
      <c r="DB21" s="160" t="n"/>
      <c r="DC21" s="160" t="n"/>
      <c r="DD21" s="160" t="n"/>
      <c r="DE21" s="160" t="n"/>
      <c r="DF21" s="160" t="n"/>
      <c r="DG21" s="160" t="n"/>
      <c r="DH21" s="160" t="n"/>
    </row>
    <row r="22" ht="12" customHeight="1" s="91">
      <c r="A22" s="136" t="n"/>
      <c r="B22" s="153" t="n"/>
      <c r="C22" s="153" t="n"/>
      <c r="D22" s="153" t="n"/>
      <c r="E22" s="153" t="n"/>
      <c r="F22" s="153" t="n"/>
      <c r="G22" s="153" t="n"/>
      <c r="H22" s="153" t="n"/>
      <c r="I22" s="153" t="n"/>
      <c r="J22" s="153" t="n"/>
      <c r="K22" s="153" t="n"/>
      <c r="L22" s="153" t="n"/>
      <c r="M22" s="153" t="n"/>
      <c r="N22" s="153" t="n"/>
      <c r="O22" s="153" t="n"/>
      <c r="P22" s="153" t="n"/>
      <c r="Q22" s="153" t="n"/>
      <c r="R22" s="153" t="n"/>
      <c r="S22" s="153" t="n"/>
      <c r="T22" s="153" t="n"/>
      <c r="U22" s="153" t="n"/>
      <c r="V22" s="153" t="n"/>
      <c r="W22" s="153" t="n"/>
      <c r="X22" s="153" t="n"/>
      <c r="Y22" s="153" t="n"/>
      <c r="Z22" s="153" t="n"/>
      <c r="AA22" s="153" t="n"/>
      <c r="AB22" s="153" t="n"/>
      <c r="AC22" s="153" t="n"/>
      <c r="AD22" s="153" t="n"/>
      <c r="AE22" s="153" t="n"/>
      <c r="AF22" s="153" t="n"/>
      <c r="AG22" s="153" t="n"/>
      <c r="AH22" s="153" t="n"/>
      <c r="AI22" s="153" t="n"/>
      <c r="AJ22" s="153" t="n"/>
      <c r="AK22" s="153" t="n"/>
      <c r="AL22" s="153" t="n"/>
      <c r="AM22" s="153" t="n"/>
      <c r="AN22" s="153" t="n"/>
      <c r="AO22" s="153" t="n"/>
      <c r="AP22" s="153" t="n"/>
      <c r="AQ22" s="153" t="n"/>
      <c r="AR22" s="153" t="n"/>
      <c r="AS22" s="153" t="n"/>
      <c r="AT22" s="153" t="n"/>
      <c r="AU22" s="153" t="n"/>
      <c r="AV22" s="153" t="n"/>
      <c r="AW22" s="153" t="n"/>
      <c r="AX22" s="153" t="n"/>
      <c r="AY22" s="153" t="n"/>
      <c r="AZ22" s="153" t="n"/>
      <c r="BA22" s="153" t="n"/>
      <c r="BB22" s="153" t="n"/>
      <c r="BC22" s="153" t="n"/>
      <c r="BD22" s="153" t="n"/>
      <c r="BE22" s="153" t="n"/>
      <c r="BF22" s="153" t="n"/>
      <c r="BG22" s="153" t="n"/>
      <c r="BH22" s="153" t="n"/>
      <c r="BI22" s="153" t="n"/>
      <c r="BJ22" s="153" t="n"/>
      <c r="BK22" s="153" t="n"/>
      <c r="BL22" s="153" t="n"/>
      <c r="BM22" s="153" t="n"/>
      <c r="BN22" s="153" t="n"/>
      <c r="BO22" s="153" t="n"/>
      <c r="BP22" s="153" t="n"/>
      <c r="BQ22" s="153" t="n"/>
      <c r="BR22" s="153" t="n"/>
      <c r="BS22" s="153" t="n"/>
      <c r="BT22" s="153" t="n"/>
      <c r="BU22" s="153" t="n"/>
      <c r="BV22" s="153" t="n"/>
      <c r="BW22" s="153" t="n"/>
      <c r="BX22" s="153" t="n"/>
      <c r="BY22" s="128" t="n"/>
      <c r="CP22" s="160" t="n"/>
      <c r="CQ22" s="160" t="n"/>
      <c r="CR22" s="160" t="n"/>
      <c r="CS22" s="160" t="n"/>
      <c r="CT22" s="160" t="n"/>
      <c r="CU22" s="160" t="n"/>
      <c r="CV22" s="160" t="n"/>
      <c r="CW22" s="160" t="n"/>
      <c r="CX22" s="160" t="n"/>
      <c r="CY22" s="160" t="n"/>
      <c r="CZ22" s="160" t="n"/>
      <c r="DA22" s="160" t="n"/>
      <c r="DB22" s="160" t="n"/>
      <c r="DC22" s="160" t="n"/>
      <c r="DD22" s="160" t="n"/>
      <c r="DE22" s="160" t="n"/>
      <c r="DF22" s="160" t="n"/>
      <c r="DG22" s="160" t="n"/>
      <c r="DH22" s="160" t="n"/>
    </row>
    <row r="23" ht="12" customHeight="1" s="91">
      <c r="A23" s="136" t="n"/>
      <c r="B23" s="153" t="n"/>
      <c r="C23" s="153" t="n"/>
      <c r="D23" s="153" t="n"/>
      <c r="E23" s="153" t="n"/>
      <c r="F23" s="153" t="n"/>
      <c r="G23" s="153" t="n"/>
      <c r="H23" s="153" t="n"/>
      <c r="I23" s="153" t="n"/>
      <c r="J23" s="153" t="n"/>
      <c r="K23" s="153" t="n"/>
      <c r="L23" s="153" t="n"/>
      <c r="M23" s="153" t="n"/>
      <c r="N23" s="153" t="n"/>
      <c r="O23" s="153" t="n"/>
      <c r="P23" s="153" t="n"/>
      <c r="Q23" s="153" t="n"/>
      <c r="R23" s="153" t="n"/>
      <c r="S23" s="153" t="n"/>
      <c r="T23" s="153" t="n"/>
      <c r="U23" s="153" t="n"/>
      <c r="V23" s="153" t="n"/>
      <c r="W23" s="153" t="n"/>
      <c r="X23" s="153" t="n"/>
      <c r="Y23" s="153" t="n"/>
      <c r="Z23" s="153" t="n"/>
      <c r="AA23" s="153" t="n"/>
      <c r="AB23" s="153" t="n"/>
      <c r="AC23" s="153" t="n"/>
      <c r="AD23" s="153" t="n"/>
      <c r="AE23" s="153" t="n"/>
      <c r="AF23" s="153" t="n"/>
      <c r="AG23" s="153" t="n"/>
      <c r="AH23" s="153" t="n"/>
      <c r="AI23" s="153" t="n"/>
      <c r="AJ23" s="153" t="n"/>
      <c r="AK23" s="153" t="n"/>
      <c r="AL23" s="127" t="n"/>
      <c r="AM23" s="127" t="n"/>
      <c r="AN23" s="127" t="n"/>
      <c r="AO23" s="127" t="n"/>
      <c r="AP23" s="127" t="n"/>
      <c r="AQ23" s="127" t="n"/>
      <c r="AR23" s="127" t="n"/>
      <c r="AS23" s="127" t="n"/>
      <c r="AT23" s="127" t="n"/>
      <c r="AU23" s="127" t="n"/>
      <c r="AV23" s="153" t="n"/>
      <c r="AW23" s="153" t="n"/>
      <c r="AX23" s="153" t="n"/>
      <c r="AY23" s="153" t="n"/>
      <c r="AZ23" s="153" t="n"/>
      <c r="BA23" s="153" t="n"/>
      <c r="BB23" s="153" t="n"/>
      <c r="BC23" s="153" t="n"/>
      <c r="BD23" s="153" t="n"/>
      <c r="BE23" s="153" t="n"/>
      <c r="BF23" s="153" t="n"/>
      <c r="BG23" s="153" t="n"/>
      <c r="BH23" s="153" t="n"/>
      <c r="BI23" s="153" t="n"/>
      <c r="BJ23" s="153" t="n"/>
      <c r="BK23" s="153" t="n"/>
      <c r="BL23" s="153" t="n"/>
      <c r="BM23" s="153" t="n"/>
      <c r="BN23" s="153" t="n"/>
      <c r="BO23" s="153" t="n"/>
      <c r="BP23" s="153" t="n"/>
      <c r="BQ23" s="153" t="n"/>
      <c r="BR23" s="153" t="n"/>
      <c r="BS23" s="153" t="n"/>
      <c r="BT23" s="153" t="n"/>
      <c r="BU23" s="153" t="n"/>
      <c r="BV23" s="153" t="n"/>
      <c r="BW23" s="153" t="n"/>
      <c r="BX23" s="153" t="n"/>
      <c r="BY23" s="128" t="n"/>
      <c r="CP23" s="160" t="n"/>
      <c r="CQ23" s="160" t="n"/>
      <c r="CR23" s="160" t="n"/>
      <c r="CS23" s="160" t="n"/>
      <c r="CT23" s="160" t="n"/>
      <c r="CU23" s="160" t="n"/>
      <c r="CV23" s="160" t="n"/>
      <c r="CW23" s="160" t="n"/>
      <c r="CX23" s="160" t="n"/>
      <c r="CY23" s="160" t="n"/>
      <c r="CZ23" s="160" t="n"/>
      <c r="DA23" s="160" t="n"/>
      <c r="DB23" s="160" t="n"/>
      <c r="DC23" s="160" t="n"/>
      <c r="DD23" s="160" t="n"/>
      <c r="DE23" s="160" t="n"/>
      <c r="DF23" s="160" t="n"/>
      <c r="DG23" s="160" t="n"/>
      <c r="DH23" s="160" t="n"/>
    </row>
    <row r="24" ht="12" customHeight="1" s="91">
      <c r="A24" s="136" t="n"/>
      <c r="B24" s="153" t="n"/>
      <c r="C24" s="153" t="n"/>
      <c r="D24" s="153" t="n"/>
      <c r="E24" s="153" t="n"/>
      <c r="F24" s="153" t="n"/>
      <c r="G24" s="153" t="n"/>
      <c r="H24" s="153" t="n"/>
      <c r="I24" s="153" t="n"/>
      <c r="J24" s="127" t="n"/>
      <c r="K24" s="127" t="n"/>
      <c r="L24" s="127" t="n"/>
      <c r="M24" s="127" t="n"/>
      <c r="N24" s="127" t="n"/>
      <c r="O24" s="127" t="n"/>
      <c r="P24" s="127" t="n"/>
      <c r="Q24" s="127" t="n"/>
      <c r="R24" s="127" t="n"/>
      <c r="S24" s="127" t="n"/>
      <c r="T24" s="127" t="n"/>
      <c r="U24" s="127" t="n"/>
      <c r="V24" s="127" t="n"/>
      <c r="W24" s="127" t="n"/>
      <c r="X24" s="153" t="n"/>
      <c r="Y24" s="153" t="n"/>
      <c r="Z24" s="153" t="n"/>
      <c r="AA24" s="153" t="n"/>
      <c r="AB24" s="153" t="n"/>
      <c r="AC24" s="153" t="n"/>
      <c r="AD24" s="153" t="n"/>
      <c r="AE24" s="153" t="n"/>
      <c r="AF24" s="153" t="n"/>
      <c r="AG24" s="153" t="n"/>
      <c r="AH24" s="153" t="n"/>
      <c r="AI24" s="153" t="n"/>
      <c r="AJ24" s="153" t="n"/>
      <c r="AK24" s="153" t="n"/>
      <c r="AL24" s="127" t="n"/>
      <c r="AM24" s="127" t="n"/>
      <c r="AN24" s="127" t="n"/>
      <c r="AO24" s="127" t="n"/>
      <c r="AP24" s="127" t="n"/>
      <c r="AQ24" s="127" t="n"/>
      <c r="AR24" s="127" t="n"/>
      <c r="AS24" s="127" t="n"/>
      <c r="AT24" s="127" t="n"/>
      <c r="AU24" s="127" t="n"/>
      <c r="AV24" s="153" t="n"/>
      <c r="AW24" s="153" t="n"/>
      <c r="AX24" s="153" t="n"/>
      <c r="AY24" s="153" t="n"/>
      <c r="AZ24" s="153" t="n"/>
      <c r="BA24" s="153" t="n"/>
      <c r="BB24" s="153" t="n"/>
      <c r="BC24" s="153" t="n"/>
      <c r="BD24" s="153" t="n"/>
      <c r="BE24" s="153" t="n"/>
      <c r="BF24" s="153" t="n"/>
      <c r="BG24" s="153" t="n"/>
      <c r="BH24" s="153" t="n"/>
      <c r="BI24" s="153" t="n"/>
      <c r="BJ24" s="153" t="n"/>
      <c r="BK24" s="153" t="n"/>
      <c r="BL24" s="153" t="n"/>
      <c r="BM24" s="153" t="n"/>
      <c r="BN24" s="153" t="n"/>
      <c r="BO24" s="153" t="n"/>
      <c r="BP24" s="153" t="n"/>
      <c r="BQ24" s="153" t="n"/>
      <c r="BR24" s="153" t="n"/>
      <c r="BS24" s="153" t="n"/>
      <c r="BT24" s="153" t="n"/>
      <c r="BU24" s="153" t="n"/>
      <c r="BV24" s="153" t="n"/>
      <c r="BW24" s="153" t="n"/>
      <c r="BX24" s="153" t="n"/>
      <c r="BY24" s="128" t="n"/>
    </row>
    <row r="25" ht="12" customHeight="1" s="91">
      <c r="A25" s="136" t="n"/>
      <c r="B25" s="153" t="n"/>
      <c r="C25" s="153" t="n"/>
      <c r="D25" s="153" t="n"/>
      <c r="E25" s="153" t="n"/>
      <c r="F25" s="153" t="n"/>
      <c r="G25" s="153" t="n"/>
      <c r="H25" s="153" t="n"/>
      <c r="I25" s="153" t="n"/>
      <c r="J25" s="127" t="n"/>
      <c r="K25" s="127" t="n"/>
      <c r="L25" s="127" t="n"/>
      <c r="M25" s="127" t="n"/>
      <c r="N25" s="127" t="n"/>
      <c r="O25" s="127" t="n"/>
      <c r="P25" s="127" t="n"/>
      <c r="Q25" s="127" t="n"/>
      <c r="R25" s="127" t="n"/>
      <c r="S25" s="127" t="n"/>
      <c r="T25" s="127" t="n"/>
      <c r="U25" s="127" t="n"/>
      <c r="V25" s="127" t="n"/>
      <c r="W25" s="127" t="n"/>
      <c r="X25" s="153" t="n"/>
      <c r="Y25" s="153" t="n"/>
      <c r="Z25" s="153" t="n"/>
      <c r="AA25" s="153" t="n"/>
      <c r="AB25" s="153" t="n"/>
      <c r="AC25" s="153" t="n"/>
      <c r="AD25" s="153" t="n"/>
      <c r="AE25" s="153" t="n"/>
      <c r="AF25" s="153" t="n"/>
      <c r="AG25" s="153" t="n"/>
      <c r="AH25" s="153" t="n"/>
      <c r="AI25" s="153" t="n"/>
      <c r="AJ25" s="153" t="n"/>
      <c r="AK25" s="153" t="n"/>
      <c r="AL25" s="130" t="n"/>
      <c r="AM25" s="130" t="n"/>
      <c r="AN25" s="130" t="n"/>
      <c r="AO25" s="130" t="n"/>
      <c r="AP25" s="130" t="n"/>
      <c r="AQ25" s="130" t="n"/>
      <c r="AR25" s="130" t="n"/>
      <c r="AS25" s="130" t="n"/>
      <c r="AT25" s="130" t="n"/>
      <c r="AU25" s="130" t="n"/>
      <c r="AV25" s="153" t="n"/>
      <c r="AW25" s="153" t="n"/>
      <c r="AX25" s="153" t="n"/>
      <c r="AY25" s="153" t="n"/>
      <c r="AZ25" s="153" t="n"/>
      <c r="BA25" s="153" t="n"/>
      <c r="BB25" s="153" t="n"/>
      <c r="BC25" s="153" t="n"/>
      <c r="BD25" s="153" t="n"/>
      <c r="BE25" s="153" t="n"/>
      <c r="BF25" s="153" t="n"/>
      <c r="BG25" s="153" t="n"/>
      <c r="BH25" s="153" t="n"/>
      <c r="BI25" s="153" t="n"/>
      <c r="BJ25" s="153" t="n"/>
      <c r="BK25" s="153" t="n"/>
      <c r="BL25" s="153" t="n"/>
      <c r="BM25" s="153" t="n"/>
      <c r="BN25" s="153" t="n"/>
      <c r="BO25" s="153" t="n"/>
      <c r="BP25" s="153" t="n"/>
      <c r="BQ25" s="153" t="n"/>
      <c r="BR25" s="153" t="n"/>
      <c r="BS25" s="153" t="n"/>
      <c r="BT25" s="153" t="n"/>
      <c r="BU25" s="153" t="n"/>
      <c r="BV25" s="153" t="n"/>
      <c r="BW25" s="153" t="n"/>
      <c r="BX25" s="153" t="n"/>
      <c r="BY25" s="128" t="n"/>
    </row>
    <row r="26" ht="12" customHeight="1" s="91">
      <c r="A26" s="136" t="n"/>
      <c r="B26" s="153" t="n"/>
      <c r="C26" s="153" t="n"/>
      <c r="D26" s="153" t="n"/>
      <c r="E26" s="153" t="n"/>
      <c r="F26" s="153" t="n"/>
      <c r="G26" s="153" t="n"/>
      <c r="H26" s="153" t="n"/>
      <c r="I26" s="153" t="n"/>
      <c r="J26" s="153" t="n"/>
      <c r="K26" s="153" t="n"/>
      <c r="L26" s="153" t="n"/>
      <c r="M26" s="153" t="n"/>
      <c r="N26" s="153" t="n"/>
      <c r="O26" s="153" t="n"/>
      <c r="P26" s="153" t="n"/>
      <c r="Q26" s="153" t="n"/>
      <c r="R26" s="153" t="n"/>
      <c r="S26" s="153" t="n"/>
      <c r="T26" s="153" t="n"/>
      <c r="U26" s="153" t="n"/>
      <c r="V26" s="153" t="n"/>
      <c r="W26" s="153" t="n"/>
      <c r="X26" s="153" t="n"/>
      <c r="Y26" s="153" t="n"/>
      <c r="Z26" s="153" t="n"/>
      <c r="AA26" s="153" t="n"/>
      <c r="AB26" s="153" t="n"/>
      <c r="AC26" s="153" t="n"/>
      <c r="AD26" s="153" t="n"/>
      <c r="AE26" s="153" t="n"/>
      <c r="AF26" s="153" t="n"/>
      <c r="AG26" s="153" t="n"/>
      <c r="AH26" s="153" t="n"/>
      <c r="AI26" s="153" t="n"/>
      <c r="AJ26" s="153" t="n"/>
      <c r="AK26" s="153" t="n"/>
      <c r="AL26" s="153" t="n"/>
      <c r="AM26" s="153" t="n"/>
      <c r="AN26" s="153" t="n"/>
      <c r="AO26" s="153" t="n"/>
      <c r="AP26" s="153" t="n"/>
      <c r="AQ26" s="153" t="n"/>
      <c r="AR26" s="153" t="n"/>
      <c r="AS26" s="153" t="n"/>
      <c r="AT26" s="153" t="n"/>
      <c r="AU26" s="153" t="n"/>
      <c r="AV26" s="153" t="n"/>
      <c r="AW26" s="153" t="n"/>
      <c r="AX26" s="153" t="n"/>
      <c r="AY26" s="153" t="n"/>
      <c r="AZ26" s="153" t="n"/>
      <c r="BA26" s="153" t="n"/>
      <c r="BB26" s="153" t="n"/>
      <c r="BC26" s="127" t="n"/>
      <c r="BD26" s="127" t="n"/>
      <c r="BE26" s="127" t="n"/>
      <c r="BF26" s="127" t="n"/>
      <c r="BG26" s="127" t="n"/>
      <c r="BH26" s="127" t="n"/>
      <c r="BI26" s="127" t="n"/>
      <c r="BJ26" s="127" t="n"/>
      <c r="BK26" s="127" t="n"/>
      <c r="BL26" s="127" t="n"/>
      <c r="BM26" s="127" t="n"/>
      <c r="BN26" s="127" t="n"/>
      <c r="BO26" s="127" t="n"/>
      <c r="BP26" s="127" t="n"/>
      <c r="BQ26" s="153" t="n"/>
      <c r="BR26" s="153" t="n"/>
      <c r="BS26" s="153" t="n"/>
      <c r="BT26" s="153" t="n"/>
      <c r="BU26" s="153" t="n"/>
      <c r="BV26" s="153" t="n"/>
      <c r="BW26" s="153" t="n"/>
      <c r="BX26" s="153" t="n"/>
      <c r="BY26" s="128" t="n"/>
    </row>
    <row r="27" ht="12" customHeight="1" s="91">
      <c r="A27" s="136" t="n"/>
      <c r="B27" s="160" t="n"/>
      <c r="C27" s="160" t="n"/>
      <c r="D27" s="160" t="n"/>
      <c r="E27" s="160" t="n"/>
      <c r="F27" s="160" t="n"/>
      <c r="G27" s="160" t="n"/>
      <c r="H27" s="160" t="n"/>
      <c r="I27" s="160" t="n"/>
      <c r="J27" s="160" t="n"/>
      <c r="K27" s="160" t="n"/>
      <c r="L27" s="160" t="n"/>
      <c r="M27" s="160" t="n"/>
      <c r="N27" s="135" t="n"/>
      <c r="O27" s="135" t="n"/>
      <c r="P27" s="135" t="n"/>
      <c r="Q27" s="135" t="n"/>
      <c r="R27" s="135" t="n"/>
      <c r="S27" s="135" t="n"/>
      <c r="T27" s="135" t="n"/>
      <c r="U27" s="135" t="n"/>
      <c r="V27" s="135" t="n"/>
      <c r="W27" s="135" t="n"/>
      <c r="X27" s="135" t="n"/>
      <c r="Y27" s="135" t="n"/>
      <c r="Z27" s="153" t="n"/>
      <c r="AA27" s="153" t="n"/>
      <c r="AB27" s="153" t="n"/>
      <c r="AC27" s="153" t="n"/>
      <c r="AD27" s="153" t="n"/>
      <c r="AE27" s="153" t="n"/>
      <c r="AF27" s="153" t="n"/>
      <c r="AG27" s="153" t="n"/>
      <c r="AH27" s="153" t="n"/>
      <c r="AI27" s="153" t="n"/>
      <c r="AJ27" s="153" t="n"/>
      <c r="AK27" s="153" t="n"/>
      <c r="AL27" s="153" t="n"/>
      <c r="AM27" s="153" t="n"/>
      <c r="AN27" s="153" t="n"/>
      <c r="AO27" s="153" t="n"/>
      <c r="AP27" s="153" t="n"/>
      <c r="AQ27" s="153" t="n"/>
      <c r="AR27" s="153" t="n"/>
      <c r="AS27" s="153" t="n"/>
      <c r="AT27" s="153" t="n"/>
      <c r="AU27" s="153" t="n"/>
      <c r="AV27" s="153" t="n"/>
      <c r="AW27" s="153" t="n"/>
      <c r="AX27" s="153" t="n"/>
      <c r="AY27" s="153" t="n"/>
      <c r="AZ27" s="153" t="n"/>
      <c r="BA27" s="153" t="n"/>
      <c r="BB27" s="153" t="n"/>
      <c r="BC27" s="127" t="n"/>
      <c r="BD27" s="127" t="n"/>
      <c r="BE27" s="127" t="n"/>
      <c r="BF27" s="127" t="n"/>
      <c r="BG27" s="127" t="n"/>
      <c r="BH27" s="127" t="n"/>
      <c r="BI27" s="127" t="n"/>
      <c r="BJ27" s="127" t="n"/>
      <c r="BK27" s="127" t="n"/>
      <c r="BL27" s="127" t="n"/>
      <c r="BM27" s="127" t="n"/>
      <c r="BN27" s="127" t="n"/>
      <c r="BO27" s="127" t="n"/>
      <c r="BP27" s="127" t="n"/>
      <c r="BQ27" s="153" t="n"/>
      <c r="BR27" s="153" t="n"/>
      <c r="BS27" s="153" t="n"/>
      <c r="BT27" s="153" t="n"/>
      <c r="BU27" s="153" t="n"/>
      <c r="BV27" s="153" t="n"/>
      <c r="BW27" s="153" t="n"/>
      <c r="BX27" s="153" t="n"/>
      <c r="BY27" s="128" t="n"/>
    </row>
    <row r="28" ht="12" customHeight="1" s="91">
      <c r="A28" s="136" t="n"/>
      <c r="B28" s="160" t="n"/>
      <c r="C28" s="160" t="n"/>
      <c r="D28" s="160" t="n"/>
      <c r="E28" s="160" t="n"/>
      <c r="F28" s="160" t="n"/>
      <c r="G28" s="160" t="n"/>
      <c r="H28" s="160" t="n"/>
      <c r="I28" s="160" t="n"/>
      <c r="J28" s="160" t="n"/>
      <c r="K28" s="160" t="n"/>
      <c r="L28" s="160" t="n"/>
      <c r="M28" s="160" t="n"/>
      <c r="N28" s="135" t="n"/>
      <c r="O28" s="135" t="n"/>
      <c r="P28" s="135" t="n"/>
      <c r="Q28" s="135" t="n"/>
      <c r="R28" s="135" t="n"/>
      <c r="S28" s="135" t="n"/>
      <c r="T28" s="135" t="n"/>
      <c r="U28" s="135" t="n"/>
      <c r="V28" s="135" t="n"/>
      <c r="W28" s="135" t="n"/>
      <c r="X28" s="135" t="n"/>
      <c r="Y28" s="135" t="n"/>
      <c r="Z28" s="153" t="n"/>
      <c r="AA28" s="153" t="n"/>
      <c r="AB28" s="153" t="n"/>
      <c r="AC28" s="153" t="n"/>
      <c r="AD28" s="153" t="n"/>
      <c r="AE28" s="153" t="n"/>
      <c r="AF28" s="153" t="n"/>
      <c r="AG28" s="153" t="n"/>
      <c r="AH28" s="153" t="n"/>
      <c r="AI28" s="153" t="n"/>
      <c r="AJ28" s="153" t="n"/>
      <c r="AK28" s="153" t="n"/>
      <c r="AL28" s="153" t="n"/>
      <c r="AM28" s="153" t="n"/>
      <c r="AN28" s="153" t="n"/>
      <c r="AO28" s="153" t="n"/>
      <c r="AP28" s="153" t="n"/>
      <c r="AQ28" s="153" t="n"/>
      <c r="AR28" s="153" t="n"/>
      <c r="AS28" s="153" t="n"/>
      <c r="AT28" s="153" t="n"/>
      <c r="AU28" s="153" t="n"/>
      <c r="AV28" s="153" t="n"/>
      <c r="AW28" s="153" t="n"/>
      <c r="AX28" s="153" t="n"/>
      <c r="AY28" s="153" t="n"/>
      <c r="AZ28" s="153" t="n"/>
      <c r="BA28" s="153" t="n"/>
      <c r="BB28" s="153" t="n"/>
      <c r="BC28" s="127" t="n"/>
      <c r="BD28" s="127" t="n"/>
      <c r="BE28" s="127" t="n"/>
      <c r="BF28" s="127" t="n"/>
      <c r="BG28" s="127" t="n"/>
      <c r="BH28" s="127" t="n"/>
      <c r="BI28" s="127" t="n"/>
      <c r="BJ28" s="127" t="n"/>
      <c r="BK28" s="127" t="n"/>
      <c r="BL28" s="127" t="n"/>
      <c r="BM28" s="127" t="n"/>
      <c r="BN28" s="127" t="n"/>
      <c r="BO28" s="127" t="n"/>
      <c r="BP28" s="127" t="n"/>
      <c r="BQ28" s="153" t="n"/>
      <c r="BR28" s="153" t="n"/>
      <c r="BS28" s="153" t="n"/>
      <c r="BT28" s="153" t="n"/>
      <c r="BU28" s="153" t="n"/>
      <c r="BV28" s="153" t="n"/>
      <c r="BW28" s="153" t="n"/>
      <c r="BX28" s="153" t="n"/>
      <c r="BY28" s="128" t="n"/>
    </row>
    <row r="29" ht="12" customHeight="1" s="91">
      <c r="A29" s="136" t="n"/>
      <c r="B29" s="160" t="n"/>
      <c r="C29" s="160" t="n"/>
      <c r="D29" s="160" t="n"/>
      <c r="E29" s="160" t="n"/>
      <c r="F29" s="160" t="n"/>
      <c r="G29" s="160" t="n"/>
      <c r="H29" s="160" t="n"/>
      <c r="I29" s="160" t="n"/>
      <c r="J29" s="160" t="n"/>
      <c r="K29" s="160" t="n"/>
      <c r="L29" s="160" t="n"/>
      <c r="M29" s="160" t="n"/>
      <c r="N29" s="135" t="n"/>
      <c r="O29" s="135" t="n"/>
      <c r="P29" s="135" t="n"/>
      <c r="Q29" s="135" t="n"/>
      <c r="R29" s="135" t="n"/>
      <c r="S29" s="135" t="n"/>
      <c r="T29" s="135" t="n"/>
      <c r="U29" s="135" t="n"/>
      <c r="V29" s="135" t="n"/>
      <c r="W29" s="135" t="n"/>
      <c r="X29" s="135" t="n"/>
      <c r="Y29" s="135" t="n"/>
      <c r="Z29" s="153" t="n"/>
      <c r="AA29" s="153" t="n"/>
      <c r="AB29" s="153" t="n"/>
      <c r="AC29" s="153" t="n"/>
      <c r="AD29" s="153" t="n"/>
      <c r="AE29" s="153" t="n"/>
      <c r="AF29" s="153" t="n"/>
      <c r="AG29" s="153" t="n"/>
      <c r="AH29" s="153" t="n"/>
      <c r="AI29" s="153" t="n"/>
      <c r="AJ29" s="153" t="n"/>
      <c r="AK29" s="153" t="n"/>
      <c r="AL29" s="153" t="n"/>
      <c r="AM29" s="153" t="n"/>
      <c r="AN29" s="153" t="n"/>
      <c r="AO29" s="153" t="n"/>
      <c r="AP29" s="153" t="n"/>
      <c r="AQ29" s="153" t="n"/>
      <c r="AR29" s="153" t="n"/>
      <c r="AS29" s="153" t="n"/>
      <c r="AT29" s="153" t="n"/>
      <c r="AU29" s="153" t="n"/>
      <c r="AV29" s="153" t="n"/>
      <c r="AW29" s="153" t="n"/>
      <c r="AX29" s="153" t="n"/>
      <c r="AY29" s="153" t="n"/>
      <c r="AZ29" s="153" t="n"/>
      <c r="BA29" s="153" t="n"/>
      <c r="BB29" s="153" t="n"/>
      <c r="BC29" s="127" t="n"/>
      <c r="BD29" s="127" t="n"/>
      <c r="BE29" s="127" t="n"/>
      <c r="BF29" s="127" t="n"/>
      <c r="BG29" s="127" t="n"/>
      <c r="BH29" s="127" t="n"/>
      <c r="BI29" s="127" t="n"/>
      <c r="BJ29" s="127" t="n"/>
      <c r="BK29" s="127" t="n"/>
      <c r="BL29" s="127" t="n"/>
      <c r="BM29" s="127" t="n"/>
      <c r="BN29" s="127" t="n"/>
      <c r="BO29" s="127" t="n"/>
      <c r="BP29" s="127" t="n"/>
      <c r="BQ29" s="153" t="n"/>
      <c r="BR29" s="153" t="n"/>
      <c r="BS29" s="153" t="n"/>
      <c r="BT29" s="153" t="n"/>
      <c r="BU29" s="153" t="n"/>
      <c r="BV29" s="153" t="n"/>
      <c r="BW29" s="153" t="n"/>
      <c r="BX29" s="153" t="n"/>
      <c r="BY29" s="128" t="n"/>
    </row>
    <row r="30" ht="12" customHeight="1" s="91">
      <c r="A30" s="136" t="n"/>
      <c r="B30" s="160" t="n"/>
      <c r="C30" s="160" t="n"/>
      <c r="D30" s="160" t="n"/>
      <c r="E30" s="160" t="n"/>
      <c r="F30" s="160" t="n"/>
      <c r="G30" s="160" t="n"/>
      <c r="H30" s="160" t="n"/>
      <c r="I30" s="160" t="n"/>
      <c r="J30" s="160" t="n"/>
      <c r="K30" s="160" t="n"/>
      <c r="L30" s="160" t="n"/>
      <c r="M30" s="160" t="n"/>
      <c r="N30" s="135" t="n"/>
      <c r="O30" s="135" t="n"/>
      <c r="P30" s="135" t="n"/>
      <c r="Q30" s="135" t="n"/>
      <c r="R30" s="135" t="n"/>
      <c r="S30" s="135" t="n"/>
      <c r="T30" s="135" t="n"/>
      <c r="U30" s="135" t="n"/>
      <c r="V30" s="135" t="n"/>
      <c r="W30" s="135" t="n"/>
      <c r="X30" s="135" t="n"/>
      <c r="Y30" s="135" t="n"/>
      <c r="Z30" s="153" t="n"/>
      <c r="AA30" s="153" t="n"/>
      <c r="AB30" s="153" t="n"/>
      <c r="AC30" s="153" t="n"/>
      <c r="AD30" s="153" t="n"/>
      <c r="AE30" s="153" t="n"/>
      <c r="AF30" s="153" t="n"/>
      <c r="AG30" s="153" t="n"/>
      <c r="AH30" s="153" t="n"/>
      <c r="AI30" s="153" t="n"/>
      <c r="AJ30" s="153" t="n"/>
      <c r="AK30" s="153" t="n"/>
      <c r="AL30" s="153" t="n"/>
      <c r="AM30" s="153" t="n"/>
      <c r="AN30" s="153" t="n"/>
      <c r="AO30" s="153" t="n"/>
      <c r="AP30" s="153" t="n"/>
      <c r="AQ30" s="153" t="n"/>
      <c r="AR30" s="153" t="n"/>
      <c r="AS30" s="153" t="n"/>
      <c r="AT30" s="153" t="n"/>
      <c r="AU30" s="153" t="n"/>
      <c r="AV30" s="153" t="n"/>
      <c r="AW30" s="153" t="n"/>
      <c r="AX30" s="153" t="n"/>
      <c r="AY30" s="153" t="n"/>
      <c r="AZ30" s="153" t="n"/>
      <c r="BA30" s="153" t="n"/>
      <c r="BB30" s="153" t="n"/>
      <c r="BC30" s="130" t="n"/>
      <c r="BD30" s="130" t="n"/>
      <c r="BE30" s="130" t="n"/>
      <c r="BF30" s="130" t="n"/>
      <c r="BG30" s="130" t="n"/>
      <c r="BH30" s="130" t="n"/>
      <c r="BI30" s="130" t="n"/>
      <c r="BJ30" s="130" t="n"/>
      <c r="BK30" s="130" t="n"/>
      <c r="BL30" s="130" t="n"/>
      <c r="BM30" s="130" t="n"/>
      <c r="BN30" s="130" t="n"/>
      <c r="BO30" s="130" t="n"/>
      <c r="BP30" s="130" t="n"/>
      <c r="BQ30" s="153" t="n"/>
      <c r="BR30" s="153" t="n"/>
      <c r="BS30" s="153" t="n"/>
      <c r="BT30" s="153" t="n"/>
      <c r="BU30" s="153" t="n"/>
      <c r="BV30" s="153" t="n"/>
      <c r="BW30" s="153" t="n"/>
      <c r="BX30" s="153" t="n"/>
      <c r="BY30" s="128" t="n"/>
    </row>
    <row r="31" ht="12" customHeight="1" s="91">
      <c r="A31" s="136" t="n"/>
      <c r="B31" s="160" t="n"/>
      <c r="C31" s="160" t="n"/>
      <c r="D31" s="160" t="n"/>
      <c r="E31" s="160" t="n"/>
      <c r="F31" s="160" t="n"/>
      <c r="G31" s="160" t="n"/>
      <c r="H31" s="160" t="n"/>
      <c r="I31" s="160" t="n"/>
      <c r="J31" s="160" t="n"/>
      <c r="K31" s="160" t="n"/>
      <c r="L31" s="160" t="n"/>
      <c r="M31" s="160" t="n"/>
      <c r="N31" s="135" t="n"/>
      <c r="O31" s="135" t="n"/>
      <c r="P31" s="135" t="n"/>
      <c r="Q31" s="135" t="n"/>
      <c r="R31" s="135" t="n"/>
      <c r="S31" s="135" t="n"/>
      <c r="T31" s="135" t="n"/>
      <c r="U31" s="135" t="n"/>
      <c r="V31" s="135" t="n"/>
      <c r="W31" s="135" t="n"/>
      <c r="X31" s="135" t="n"/>
      <c r="Y31" s="135" t="n"/>
      <c r="Z31" s="153" t="n"/>
      <c r="AA31" s="153" t="n"/>
      <c r="AB31" s="153" t="n"/>
      <c r="AC31" s="153" t="n"/>
      <c r="AD31" s="153" t="n"/>
      <c r="AE31" s="153" t="n"/>
      <c r="AF31" s="153" t="n"/>
      <c r="AG31" s="153" t="n"/>
      <c r="AH31" s="153" t="n"/>
      <c r="AI31" s="153" t="n"/>
      <c r="AJ31" s="153" t="n"/>
      <c r="AK31" s="153" t="n"/>
      <c r="AL31" s="153" t="n"/>
      <c r="AM31" s="153" t="n"/>
      <c r="AN31" s="153" t="n"/>
      <c r="AO31" s="153" t="n"/>
      <c r="AP31" s="153" t="n"/>
      <c r="AQ31" s="153" t="n"/>
      <c r="AR31" s="153" t="n"/>
      <c r="AS31" s="153" t="n"/>
      <c r="AT31" s="153" t="n"/>
      <c r="AU31" s="153" t="n"/>
      <c r="AV31" s="153" t="n"/>
      <c r="AW31" s="153" t="n"/>
      <c r="AX31" s="153" t="n"/>
      <c r="AY31" s="153" t="n"/>
      <c r="AZ31" s="153" t="n"/>
      <c r="BA31" s="153" t="n"/>
      <c r="BB31" s="153" t="n"/>
      <c r="BC31" s="130" t="n"/>
      <c r="BD31" s="130" t="n"/>
      <c r="BE31" s="130" t="n"/>
      <c r="BF31" s="130" t="n"/>
      <c r="BG31" s="130" t="n"/>
      <c r="BH31" s="130" t="n"/>
      <c r="BI31" s="130" t="n"/>
      <c r="BJ31" s="130" t="n"/>
      <c r="BK31" s="130" t="n"/>
      <c r="BL31" s="130" t="n"/>
      <c r="BM31" s="130" t="n"/>
      <c r="BN31" s="130" t="n"/>
      <c r="BO31" s="130" t="n"/>
      <c r="BP31" s="130" t="n"/>
      <c r="BQ31" s="153" t="n"/>
      <c r="BR31" s="153" t="n"/>
      <c r="BS31" s="153" t="n"/>
      <c r="BT31" s="153" t="n"/>
      <c r="BU31" s="153" t="n"/>
      <c r="BV31" s="153" t="n"/>
      <c r="BW31" s="153" t="n"/>
      <c r="BX31" s="153" t="n"/>
      <c r="BY31" s="128" t="n"/>
    </row>
    <row r="32" ht="12" customHeight="1" s="91">
      <c r="A32" s="136" t="n"/>
      <c r="B32" s="160" t="n"/>
      <c r="C32" s="160" t="n"/>
      <c r="D32" s="160" t="n"/>
      <c r="E32" s="160" t="n"/>
      <c r="F32" s="160" t="n"/>
      <c r="G32" s="160" t="n"/>
      <c r="H32" s="160" t="n"/>
      <c r="I32" s="160" t="n"/>
      <c r="J32" s="160" t="n"/>
      <c r="K32" s="160" t="n"/>
      <c r="L32" s="160" t="n"/>
      <c r="M32" s="160" t="n"/>
      <c r="N32" s="135" t="n"/>
      <c r="O32" s="135" t="n"/>
      <c r="P32" s="135" t="n"/>
      <c r="Q32" s="135" t="n"/>
      <c r="R32" s="135" t="n"/>
      <c r="S32" s="135" t="n"/>
      <c r="T32" s="135" t="n"/>
      <c r="U32" s="135" t="n"/>
      <c r="V32" s="135" t="n"/>
      <c r="W32" s="135" t="n"/>
      <c r="X32" s="135" t="n"/>
      <c r="Y32" s="135" t="n"/>
      <c r="Z32" s="153" t="n"/>
      <c r="AA32" s="153" t="n"/>
      <c r="AB32" s="153" t="n"/>
      <c r="AC32" s="153" t="n"/>
      <c r="AD32" s="153" t="n"/>
      <c r="AE32" s="153" t="n"/>
      <c r="AF32" s="153" t="n"/>
      <c r="AG32" s="153" t="n"/>
      <c r="AH32" s="153" t="n"/>
      <c r="AI32" s="153" t="n"/>
      <c r="AJ32" s="153" t="n"/>
      <c r="AK32" s="153" t="n"/>
      <c r="AL32" s="153" t="n"/>
      <c r="AM32" s="153" t="n"/>
      <c r="AN32" s="153" t="n"/>
      <c r="AO32" s="153" t="n"/>
      <c r="AP32" s="153" t="n"/>
      <c r="AQ32" s="153" t="n"/>
      <c r="AR32" s="153" t="n"/>
      <c r="AS32" s="153" t="n"/>
      <c r="AT32" s="153" t="n"/>
      <c r="AU32" s="153" t="n"/>
      <c r="AV32" s="153" t="n"/>
      <c r="AW32" s="153" t="n"/>
      <c r="AX32" s="153" t="n"/>
      <c r="AY32" s="153" t="n"/>
      <c r="AZ32" s="153" t="n"/>
      <c r="BA32" s="153" t="n"/>
      <c r="BB32" s="153" t="n"/>
      <c r="BC32" s="153" t="n"/>
      <c r="BD32" s="153" t="n"/>
      <c r="BE32" s="153" t="n"/>
      <c r="BF32" s="153" t="n"/>
      <c r="BG32" s="153" t="n"/>
      <c r="BH32" s="153" t="n"/>
      <c r="BI32" s="153" t="n"/>
      <c r="BJ32" s="153" t="n"/>
      <c r="BK32" s="153" t="n"/>
      <c r="BL32" s="153" t="n"/>
      <c r="BM32" s="153" t="n"/>
      <c r="BN32" s="153" t="n"/>
      <c r="BO32" s="153" t="n"/>
      <c r="BP32" s="153" t="n"/>
      <c r="BQ32" s="153" t="n"/>
      <c r="BR32" s="153" t="n"/>
      <c r="BS32" s="153" t="n"/>
      <c r="BT32" s="153" t="n"/>
      <c r="BU32" s="153" t="n"/>
      <c r="BV32" s="153" t="n"/>
      <c r="BW32" s="153" t="n"/>
      <c r="BX32" s="153" t="n"/>
      <c r="BY32" s="128" t="n"/>
    </row>
    <row r="33" ht="12" customHeight="1" s="91">
      <c r="A33" s="136" t="n"/>
      <c r="B33" s="160" t="n"/>
      <c r="C33" s="160" t="n"/>
      <c r="D33" s="160" t="n"/>
      <c r="E33" s="160" t="n"/>
      <c r="F33" s="160" t="n"/>
      <c r="G33" s="160" t="n"/>
      <c r="H33" s="160" t="n"/>
      <c r="I33" s="160" t="n"/>
      <c r="J33" s="160" t="n"/>
      <c r="K33" s="160" t="n"/>
      <c r="L33" s="160" t="n"/>
      <c r="M33" s="160" t="n"/>
      <c r="N33" s="138" t="n"/>
      <c r="O33" s="135" t="n"/>
      <c r="P33" s="135" t="n"/>
      <c r="Q33" s="135" t="n"/>
      <c r="R33" s="135" t="n"/>
      <c r="S33" s="135" t="n"/>
      <c r="T33" s="135" t="n"/>
      <c r="U33" s="135" t="n"/>
      <c r="V33" s="135" t="n"/>
      <c r="W33" s="135" t="n"/>
      <c r="X33" s="135" t="n"/>
      <c r="Y33" s="135" t="n"/>
      <c r="Z33" s="153" t="n"/>
      <c r="AA33" s="153" t="n"/>
      <c r="AB33" s="153" t="n"/>
      <c r="AC33" s="153" t="n"/>
      <c r="AD33" s="153" t="n"/>
      <c r="AE33" s="153" t="n"/>
      <c r="AF33" s="153" t="n"/>
      <c r="AG33" s="153" t="n"/>
      <c r="AH33" s="153" t="n"/>
      <c r="AI33" s="153" t="n"/>
      <c r="AJ33" s="153" t="n"/>
      <c r="AK33" s="153" t="n"/>
      <c r="AL33" s="160" t="n"/>
      <c r="AM33" s="160" t="n"/>
      <c r="AN33" s="160" t="n"/>
      <c r="AO33" s="160" t="n"/>
      <c r="AP33" s="160" t="n"/>
      <c r="AQ33" s="160" t="n"/>
      <c r="AR33" s="160" t="n"/>
      <c r="AS33" s="160" t="n"/>
      <c r="AT33" s="160" t="n"/>
      <c r="AU33" s="160" t="n"/>
      <c r="AV33" s="160" t="n"/>
      <c r="AW33" s="160" t="n"/>
      <c r="AX33" s="139" t="n"/>
      <c r="AY33" s="139" t="n"/>
      <c r="AZ33" s="139" t="n"/>
      <c r="BA33" s="139" t="n"/>
      <c r="BB33" s="139" t="n"/>
      <c r="BC33" s="139" t="n"/>
      <c r="BD33" s="139" t="n"/>
      <c r="BE33" s="139" t="n"/>
      <c r="BF33" s="139" t="n"/>
      <c r="BG33" s="139" t="n"/>
      <c r="BH33" s="153" t="n"/>
      <c r="BI33" s="160" t="n"/>
      <c r="BJ33" s="160" t="n"/>
      <c r="BK33" s="160" t="n"/>
      <c r="BL33" s="160" t="n"/>
      <c r="BM33" s="160" t="n"/>
      <c r="BN33" s="139" t="n"/>
      <c r="BO33" s="139" t="n"/>
      <c r="BP33" s="139" t="n"/>
      <c r="BQ33" s="139" t="n"/>
      <c r="BR33" s="139" t="n"/>
      <c r="BS33" s="139" t="n"/>
      <c r="BT33" s="153" t="n"/>
      <c r="BU33" s="153" t="n"/>
      <c r="BV33" s="153" t="n"/>
      <c r="BW33" s="153" t="n"/>
      <c r="BX33" s="153" t="n"/>
      <c r="BY33" s="128" t="n"/>
    </row>
    <row r="34" ht="12" customHeight="1" s="91">
      <c r="A34" s="136" t="n"/>
      <c r="B34" s="160" t="n"/>
      <c r="C34" s="160" t="n"/>
      <c r="D34" s="160" t="n"/>
      <c r="E34" s="160" t="n"/>
      <c r="F34" s="160" t="n"/>
      <c r="G34" s="160" t="n"/>
      <c r="H34" s="160" t="n"/>
      <c r="I34" s="160" t="n"/>
      <c r="J34" s="160" t="n"/>
      <c r="K34" s="160" t="n"/>
      <c r="L34" s="160" t="n"/>
      <c r="M34" s="160" t="n"/>
      <c r="N34" s="135" t="n"/>
      <c r="O34" s="135" t="n"/>
      <c r="P34" s="135" t="n"/>
      <c r="Q34" s="135" t="n"/>
      <c r="R34" s="135" t="n"/>
      <c r="S34" s="135" t="n"/>
      <c r="T34" s="135" t="n"/>
      <c r="U34" s="135" t="n"/>
      <c r="V34" s="135" t="n"/>
      <c r="W34" s="135" t="n"/>
      <c r="X34" s="135" t="n"/>
      <c r="Y34" s="135" t="n"/>
      <c r="Z34" s="153" t="n"/>
      <c r="AA34" s="153" t="n"/>
      <c r="AB34" s="153" t="n"/>
      <c r="AC34" s="153" t="n"/>
      <c r="AD34" s="153" t="n"/>
      <c r="AE34" s="153" t="n"/>
      <c r="AF34" s="153" t="n"/>
      <c r="AG34" s="153" t="n"/>
      <c r="AH34" s="153" t="n"/>
      <c r="AI34" s="153" t="n"/>
      <c r="AJ34" s="153" t="n"/>
      <c r="AK34" s="153" t="n"/>
      <c r="AL34" s="160" t="n"/>
      <c r="AM34" s="160" t="n"/>
      <c r="AN34" s="160" t="n"/>
      <c r="AO34" s="160" t="n"/>
      <c r="AP34" s="160" t="n"/>
      <c r="AQ34" s="160" t="n"/>
      <c r="AR34" s="160" t="n"/>
      <c r="AS34" s="160" t="n"/>
      <c r="AT34" s="160" t="n"/>
      <c r="AU34" s="160" t="n"/>
      <c r="AV34" s="160" t="n"/>
      <c r="AW34" s="160" t="n"/>
      <c r="AX34" s="139" t="n"/>
      <c r="AY34" s="139" t="n"/>
      <c r="AZ34" s="139" t="n"/>
      <c r="BA34" s="139" t="n"/>
      <c r="BB34" s="139" t="n"/>
      <c r="BC34" s="139" t="n"/>
      <c r="BD34" s="139" t="n"/>
      <c r="BE34" s="139" t="n"/>
      <c r="BF34" s="139" t="n"/>
      <c r="BG34" s="139" t="n"/>
      <c r="BH34" s="153" t="n"/>
      <c r="BI34" s="160" t="n"/>
      <c r="BJ34" s="160" t="n"/>
      <c r="BK34" s="160" t="n"/>
      <c r="BL34" s="160" t="n"/>
      <c r="BM34" s="160" t="n"/>
      <c r="BN34" s="139" t="n"/>
      <c r="BO34" s="139" t="n"/>
      <c r="BP34" s="139" t="n"/>
      <c r="BQ34" s="139" t="n"/>
      <c r="BR34" s="139" t="n"/>
      <c r="BS34" s="139" t="n"/>
      <c r="BT34" s="153" t="n"/>
      <c r="BU34" s="153" t="n"/>
      <c r="BV34" s="153" t="n"/>
      <c r="BW34" s="153" t="n"/>
      <c r="BX34" s="153" t="n"/>
      <c r="BY34" s="128" t="n"/>
    </row>
    <row r="35" ht="12" customHeight="1" s="91">
      <c r="A35" s="136" t="n"/>
      <c r="B35" s="160" t="n"/>
      <c r="C35" s="160" t="n"/>
      <c r="D35" s="160" t="n"/>
      <c r="E35" s="160" t="n"/>
      <c r="F35" s="160" t="n"/>
      <c r="G35" s="160" t="n"/>
      <c r="H35" s="160" t="n"/>
      <c r="I35" s="160" t="n"/>
      <c r="J35" s="160" t="n"/>
      <c r="K35" s="160" t="n"/>
      <c r="L35" s="160" t="n"/>
      <c r="M35" s="160" t="n"/>
      <c r="N35" s="140" t="n"/>
      <c r="O35" s="140" t="n"/>
      <c r="P35" s="140" t="n"/>
      <c r="Q35" s="140" t="n"/>
      <c r="R35" s="140" t="n"/>
      <c r="S35" s="160" t="n"/>
      <c r="T35" s="160" t="n"/>
      <c r="U35" s="160" t="n"/>
      <c r="V35" s="160" t="n"/>
      <c r="W35" s="160" t="n"/>
      <c r="X35" s="160" t="n"/>
      <c r="Y35" s="153" t="n"/>
      <c r="Z35" s="153" t="n"/>
      <c r="AA35" s="153" t="n"/>
      <c r="AB35" s="153" t="n"/>
      <c r="AC35" s="153" t="n"/>
      <c r="AD35" s="153" t="n"/>
      <c r="AE35" s="153" t="n"/>
      <c r="AF35" s="153" t="n"/>
      <c r="AG35" s="153" t="n"/>
      <c r="AH35" s="153" t="n"/>
      <c r="AI35" s="153" t="n"/>
      <c r="AJ35" s="153" t="n"/>
      <c r="AK35" s="153" t="n"/>
      <c r="AL35" s="153" t="n"/>
      <c r="AM35" s="153" t="n"/>
      <c r="AN35" s="153" t="n"/>
      <c r="AO35" s="153" t="n"/>
      <c r="AP35" s="153" t="n"/>
      <c r="AQ35" s="153" t="n"/>
      <c r="AR35" s="153" t="n"/>
      <c r="AS35" s="153" t="n"/>
      <c r="AT35" s="153" t="n"/>
      <c r="AU35" s="153" t="n"/>
      <c r="AV35" s="153" t="n"/>
      <c r="AW35" s="153" t="n"/>
      <c r="AX35" s="153" t="n"/>
      <c r="AY35" s="153" t="n"/>
      <c r="AZ35" s="153" t="n"/>
      <c r="BA35" s="153" t="n"/>
      <c r="BB35" s="153" t="n"/>
      <c r="BC35" s="153" t="n"/>
      <c r="BD35" s="153" t="n"/>
      <c r="BE35" s="153" t="n"/>
      <c r="BF35" s="153" t="n"/>
      <c r="BG35" s="153" t="n"/>
      <c r="BH35" s="153" t="n"/>
      <c r="BI35" s="153" t="n"/>
      <c r="BJ35" s="153" t="n"/>
      <c r="BK35" s="153" t="n"/>
      <c r="BL35" s="153" t="n"/>
      <c r="BM35" s="153" t="n"/>
      <c r="BN35" s="153" t="n"/>
      <c r="BO35" s="153" t="n"/>
      <c r="BP35" s="153" t="n"/>
      <c r="BQ35" s="153" t="n"/>
      <c r="BR35" s="153" t="n"/>
      <c r="BS35" s="153" t="n"/>
      <c r="BT35" s="153" t="n"/>
      <c r="BU35" s="153" t="n"/>
      <c r="BV35" s="153" t="n"/>
      <c r="BW35" s="153" t="n"/>
      <c r="BX35" s="153" t="n"/>
      <c r="BY35" s="128" t="n"/>
    </row>
    <row r="36" ht="12" customHeight="1" s="91">
      <c r="A36" s="136" t="n"/>
      <c r="B36" s="160" t="n"/>
      <c r="C36" s="160" t="n"/>
      <c r="D36" s="160" t="n"/>
      <c r="E36" s="160" t="n"/>
      <c r="F36" s="160" t="n"/>
      <c r="G36" s="160" t="n"/>
      <c r="H36" s="160" t="n"/>
      <c r="I36" s="160" t="n"/>
      <c r="J36" s="160" t="n"/>
      <c r="K36" s="160" t="n"/>
      <c r="L36" s="160" t="n"/>
      <c r="M36" s="160" t="n"/>
      <c r="N36" s="140" t="n"/>
      <c r="O36" s="140" t="n"/>
      <c r="P36" s="140" t="n"/>
      <c r="Q36" s="140" t="n"/>
      <c r="R36" s="140" t="n"/>
      <c r="S36" s="160" t="n"/>
      <c r="T36" s="160" t="n"/>
      <c r="U36" s="160" t="n"/>
      <c r="V36" s="160" t="n"/>
      <c r="W36" s="160" t="n"/>
      <c r="X36" s="160" t="n"/>
      <c r="Y36" s="153" t="n"/>
      <c r="Z36" s="153" t="n"/>
      <c r="AA36" s="153" t="n"/>
      <c r="AB36" s="153" t="n"/>
      <c r="AC36" s="153" t="n"/>
      <c r="AD36" s="153" t="n"/>
      <c r="AE36" s="153" t="n"/>
      <c r="AF36" s="153" t="n"/>
      <c r="AG36" s="153" t="n"/>
      <c r="AH36" s="153" t="n"/>
      <c r="AI36" s="153" t="n"/>
      <c r="AJ36" s="153" t="n"/>
      <c r="AK36" s="153" t="n"/>
      <c r="AL36" s="153" t="n"/>
      <c r="AM36" s="153" t="n"/>
      <c r="AN36" s="153" t="n"/>
      <c r="AO36" s="153" t="n"/>
      <c r="AP36" s="153" t="n"/>
      <c r="AQ36" s="153" t="n"/>
      <c r="AR36" s="153" t="n"/>
      <c r="AS36" s="153" t="n"/>
      <c r="AT36" s="153" t="n"/>
      <c r="AU36" s="153" t="n"/>
      <c r="AV36" s="153" t="n"/>
      <c r="AW36" s="153" t="n"/>
      <c r="AX36" s="153" t="n"/>
      <c r="AY36" s="153" t="n"/>
      <c r="AZ36" s="153" t="n"/>
      <c r="BA36" s="153" t="n"/>
      <c r="BB36" s="153" t="n"/>
      <c r="BC36" s="153" t="n"/>
      <c r="BD36" s="153" t="n"/>
      <c r="BE36" s="153" t="n"/>
      <c r="BF36" s="153" t="n"/>
      <c r="BG36" s="153" t="n"/>
      <c r="BH36" s="153" t="n"/>
      <c r="BI36" s="153" t="n"/>
      <c r="BJ36" s="153" t="n"/>
      <c r="BK36" s="153" t="n"/>
      <c r="BL36" s="153" t="n"/>
      <c r="BM36" s="153" t="n"/>
      <c r="BN36" s="153" t="n"/>
      <c r="BO36" s="153" t="n"/>
      <c r="BP36" s="153" t="n"/>
      <c r="BQ36" s="153" t="n"/>
      <c r="BR36" s="153" t="n"/>
      <c r="BS36" s="153" t="n"/>
      <c r="BT36" s="153" t="n"/>
      <c r="BU36" s="153" t="n"/>
      <c r="BV36" s="153" t="n"/>
      <c r="BW36" s="153" t="n"/>
      <c r="BX36" s="153" t="n"/>
      <c r="BY36" s="128" t="n"/>
    </row>
    <row r="37" ht="12" customHeight="1" s="91" thickBot="1">
      <c r="A37" s="141" t="n"/>
      <c r="B37" s="144" t="n"/>
      <c r="C37" s="144" t="n"/>
      <c r="D37" s="144" t="n"/>
      <c r="E37" s="144" t="n"/>
      <c r="F37" s="144" t="n"/>
      <c r="G37" s="144" t="n"/>
      <c r="H37" s="144" t="n"/>
      <c r="I37" s="144" t="n"/>
      <c r="J37" s="144" t="n"/>
      <c r="K37" s="144" t="n"/>
      <c r="L37" s="144" t="n"/>
      <c r="M37" s="144" t="n"/>
      <c r="N37" s="144" t="n"/>
      <c r="O37" s="144" t="n"/>
      <c r="P37" s="144" t="n"/>
      <c r="Q37" s="144" t="n"/>
      <c r="R37" s="144" t="n"/>
      <c r="S37" s="144" t="n"/>
      <c r="T37" s="144" t="n"/>
      <c r="U37" s="144" t="n"/>
      <c r="V37" s="144" t="n"/>
      <c r="W37" s="144" t="n"/>
      <c r="X37" s="144" t="n"/>
      <c r="Y37" s="144" t="n"/>
      <c r="Z37" s="144" t="n"/>
      <c r="AA37" s="144" t="n"/>
      <c r="AB37" s="144" t="n"/>
      <c r="AC37" s="144" t="n"/>
      <c r="AD37" s="144" t="n"/>
      <c r="AE37" s="144" t="n"/>
      <c r="AF37" s="144" t="n"/>
      <c r="AG37" s="144" t="n"/>
      <c r="AH37" s="144" t="n"/>
      <c r="AI37" s="144" t="n"/>
      <c r="AJ37" s="144" t="n"/>
      <c r="AK37" s="144" t="n"/>
      <c r="AL37" s="144" t="n"/>
      <c r="AM37" s="144" t="n"/>
      <c r="AN37" s="144" t="n"/>
      <c r="AO37" s="144" t="n"/>
      <c r="AP37" s="144" t="n"/>
      <c r="AQ37" s="144" t="n"/>
      <c r="AR37" s="144" t="n"/>
      <c r="AS37" s="144" t="n"/>
      <c r="AT37" s="144" t="n"/>
      <c r="AU37" s="144" t="n"/>
      <c r="AV37" s="144" t="n"/>
      <c r="AW37" s="144" t="n"/>
      <c r="AX37" s="144" t="n"/>
      <c r="AY37" s="144" t="n"/>
      <c r="AZ37" s="144" t="n"/>
      <c r="BA37" s="144" t="n"/>
      <c r="BB37" s="144" t="n"/>
      <c r="BC37" s="144" t="n"/>
      <c r="BD37" s="144" t="n"/>
      <c r="BE37" s="144" t="n"/>
      <c r="BF37" s="144" t="n"/>
      <c r="BG37" s="144" t="n"/>
      <c r="BH37" s="144" t="n"/>
      <c r="BI37" s="144" t="n"/>
      <c r="BJ37" s="144" t="n"/>
      <c r="BK37" s="144" t="n"/>
      <c r="BL37" s="144" t="n"/>
      <c r="BM37" s="144" t="n"/>
      <c r="BN37" s="144" t="n"/>
      <c r="BO37" s="144" t="n"/>
      <c r="BP37" s="144" t="n"/>
      <c r="BQ37" s="144" t="n"/>
      <c r="BR37" s="144" t="n"/>
      <c r="BS37" s="144" t="n"/>
      <c r="BT37" s="144" t="n"/>
      <c r="BU37" s="144" t="n"/>
      <c r="BV37" s="144" t="n"/>
      <c r="BW37" s="144" t="n"/>
      <c r="BX37" s="144" t="n"/>
      <c r="BY37" s="145" t="n"/>
    </row>
    <row r="38" ht="12" customHeight="1" s="91" thickTop="1">
      <c r="A38" s="499" t="inlineStr">
        <is>
          <t>Survey No</t>
        </is>
      </c>
      <c r="B38" s="491" t="n"/>
      <c r="C38" s="491" t="n"/>
      <c r="D38" s="491" t="n"/>
      <c r="E38" s="491" t="n"/>
      <c r="F38" s="491" t="n"/>
      <c r="G38" s="491" t="n"/>
      <c r="H38" s="491" t="n"/>
      <c r="I38" s="491" t="n"/>
      <c r="J38" s="500" t="n"/>
      <c r="K38" s="601" t="inlineStr">
        <is>
          <t>INIS-011020-950</t>
        </is>
      </c>
      <c r="L38" s="491" t="n"/>
      <c r="M38" s="491" t="n"/>
      <c r="N38" s="491" t="n"/>
      <c r="O38" s="491" t="n"/>
      <c r="P38" s="491" t="n"/>
      <c r="Q38" s="491" t="n"/>
      <c r="R38" s="491" t="n"/>
      <c r="S38" s="491" t="n"/>
      <c r="T38" s="491" t="n"/>
      <c r="U38" s="491" t="n"/>
      <c r="V38" s="491" t="n"/>
      <c r="W38" s="491" t="n"/>
      <c r="X38" s="491" t="n"/>
      <c r="Y38" s="492" t="n"/>
      <c r="Z38" s="146" t="n"/>
      <c r="AA38" s="146" t="n"/>
      <c r="AB38" s="146" t="n"/>
      <c r="AC38" s="146" t="n"/>
      <c r="AD38" s="146" t="n"/>
      <c r="AE38" s="146" t="n"/>
      <c r="AF38" s="146" t="n"/>
      <c r="AG38" s="146" t="n"/>
      <c r="AH38" s="146" t="n"/>
      <c r="AI38" s="146" t="n"/>
      <c r="AJ38" s="146" t="n"/>
      <c r="AK38" s="146" t="n"/>
      <c r="AL38" s="146" t="n"/>
      <c r="AM38" s="146" t="n"/>
      <c r="AN38" s="146" t="n"/>
      <c r="AO38" s="146" t="n"/>
      <c r="AP38" s="146" t="n"/>
      <c r="AQ38" s="146" t="n"/>
      <c r="AR38" s="146" t="n"/>
      <c r="AS38" s="146" t="n"/>
      <c r="AT38" s="146" t="n"/>
      <c r="AU38" s="146" t="n"/>
      <c r="AV38" s="146" t="n"/>
      <c r="AW38" s="146" t="n"/>
      <c r="AX38" s="146" t="n"/>
      <c r="AY38" s="146" t="n"/>
      <c r="AZ38" s="146" t="n"/>
      <c r="BA38" s="146" t="n"/>
      <c r="BB38" s="147" t="n"/>
      <c r="BC38" s="148" t="n"/>
      <c r="BD38" s="146" t="n"/>
      <c r="BE38" s="146" t="n"/>
      <c r="BF38" s="146" t="n"/>
      <c r="BG38" s="146" t="n"/>
      <c r="BH38" s="146" t="n"/>
      <c r="BI38" s="146" t="n"/>
      <c r="BJ38" s="146" t="n"/>
      <c r="BK38" s="146" t="n"/>
      <c r="BL38" s="146" t="n"/>
      <c r="BM38" s="146" t="n"/>
      <c r="BN38" s="146" t="n"/>
      <c r="BO38" s="146" t="n"/>
      <c r="BP38" s="146" t="n"/>
      <c r="BQ38" s="146" t="n"/>
      <c r="BR38" s="146" t="n"/>
      <c r="BS38" s="146" t="n"/>
      <c r="BT38" s="146" t="n"/>
      <c r="BU38" s="146" t="n"/>
      <c r="BV38" s="146" t="n"/>
      <c r="BW38" s="146" t="n"/>
      <c r="BX38" s="146" t="n"/>
      <c r="BY38" s="149" t="n"/>
    </row>
    <row r="39" ht="12" customHeight="1" s="91">
      <c r="A39" s="528" t="inlineStr">
        <is>
          <t>Date</t>
        </is>
      </c>
      <c r="B39" s="495" t="n"/>
      <c r="C39" s="495" t="n"/>
      <c r="D39" s="495" t="n"/>
      <c r="E39" s="495" t="n"/>
      <c r="F39" s="495" t="n"/>
      <c r="G39" s="495" t="n"/>
      <c r="H39" s="495" t="n"/>
      <c r="I39" s="495" t="n"/>
      <c r="J39" s="529" t="n"/>
      <c r="K39" s="602" t="n">
        <v>43840</v>
      </c>
      <c r="L39" s="495" t="n"/>
      <c r="M39" s="495" t="n"/>
      <c r="N39" s="495" t="n"/>
      <c r="O39" s="495" t="n"/>
      <c r="P39" s="495" t="n"/>
      <c r="Q39" s="495" t="n"/>
      <c r="R39" s="495" t="n"/>
      <c r="S39" s="495" t="n"/>
      <c r="T39" s="495" t="n"/>
      <c r="U39" s="495" t="n"/>
      <c r="V39" s="495" t="n"/>
      <c r="W39" s="495" t="n"/>
      <c r="X39" s="495" t="n"/>
      <c r="Y39" s="496" t="n"/>
      <c r="Z39" s="153" t="n"/>
      <c r="AA39" s="213" t="n"/>
      <c r="AB39" s="213" t="n"/>
      <c r="AC39" s="213" t="n"/>
      <c r="AD39" s="213" t="n"/>
      <c r="AE39" s="213" t="n"/>
      <c r="AF39" s="213" t="n"/>
      <c r="AG39" s="213" t="n"/>
      <c r="AH39" s="153" t="n"/>
      <c r="AI39" s="153" t="n"/>
      <c r="AJ39" s="153" t="n"/>
      <c r="AK39" s="153" t="n"/>
      <c r="AL39" s="153" t="n"/>
      <c r="AM39" s="153" t="n"/>
      <c r="AN39" s="153" t="n"/>
      <c r="AO39" s="153" t="n"/>
      <c r="AP39" s="153" t="n"/>
      <c r="AQ39" s="153" t="n"/>
      <c r="AR39" s="153" t="n"/>
      <c r="AS39" s="153" t="n"/>
      <c r="AT39" s="153" t="n"/>
      <c r="AU39" s="153" t="n"/>
      <c r="AV39" s="153" t="n"/>
      <c r="AW39" s="153" t="n"/>
      <c r="AX39" s="153" t="n"/>
      <c r="AY39" s="153" t="n"/>
      <c r="AZ39" s="153" t="n"/>
      <c r="BA39" s="153" t="n"/>
      <c r="BB39" s="153" t="n"/>
      <c r="BC39" s="153" t="n"/>
      <c r="BD39" s="153" t="n"/>
      <c r="BE39" s="153" t="n"/>
      <c r="BF39" s="153" t="n"/>
      <c r="BG39" s="213" t="n"/>
      <c r="BH39" s="213" t="n"/>
      <c r="BI39" s="213" t="n"/>
      <c r="BJ39" s="213" t="n"/>
      <c r="BK39" s="213" t="n"/>
      <c r="BL39" s="213" t="n"/>
      <c r="BM39" s="213" t="n"/>
      <c r="BN39" s="213" t="n"/>
      <c r="BO39" s="213" t="n"/>
      <c r="BP39" s="213" t="n"/>
      <c r="BQ39" s="213" t="n"/>
      <c r="BR39" s="213" t="n"/>
      <c r="BS39" s="213" t="n"/>
      <c r="BT39" s="213" t="n"/>
      <c r="BU39" s="213" t="n"/>
      <c r="BV39" s="213" t="n"/>
      <c r="BW39" s="213" t="n"/>
      <c r="BX39" s="213" t="n"/>
      <c r="BY39" s="151" t="n"/>
    </row>
    <row r="40" ht="12" customHeight="1" s="91">
      <c r="A40" s="528" t="inlineStr">
        <is>
          <t>Survey Tech</t>
        </is>
      </c>
      <c r="B40" s="495" t="n"/>
      <c r="C40" s="495" t="n"/>
      <c r="D40" s="495" t="n"/>
      <c r="E40" s="495" t="n"/>
      <c r="F40" s="495" t="n"/>
      <c r="G40" s="495" t="n"/>
      <c r="H40" s="495" t="n"/>
      <c r="I40" s="495" t="n"/>
      <c r="J40" s="529" t="n"/>
      <c r="K40" s="603" t="inlineStr">
        <is>
          <t>M. Renderos</t>
        </is>
      </c>
      <c r="L40" s="495" t="n"/>
      <c r="M40" s="495" t="n"/>
      <c r="N40" s="495" t="n"/>
      <c r="O40" s="495" t="n"/>
      <c r="P40" s="495" t="n"/>
      <c r="Q40" s="495" t="n"/>
      <c r="R40" s="495" t="n"/>
      <c r="S40" s="495" t="n"/>
      <c r="T40" s="495" t="n"/>
      <c r="U40" s="495" t="n"/>
      <c r="V40" s="495" t="n"/>
      <c r="W40" s="495" t="n"/>
      <c r="X40" s="495" t="n"/>
      <c r="Y40" s="496" t="n"/>
      <c r="Z40" s="153" t="n"/>
      <c r="AA40" s="213" t="n"/>
      <c r="AB40" s="213" t="n"/>
      <c r="AC40" s="213" t="n"/>
      <c r="AD40" s="213" t="n"/>
      <c r="AE40" s="213" t="n"/>
      <c r="AF40" s="213" t="n"/>
      <c r="AG40" s="213" t="n"/>
      <c r="AH40" s="153" t="n"/>
      <c r="AI40" s="153" t="n"/>
      <c r="AJ40" s="153" t="n"/>
      <c r="AK40" s="153" t="n"/>
      <c r="AL40" s="153" t="n"/>
      <c r="AM40" s="153" t="n"/>
      <c r="AN40" s="153" t="n"/>
      <c r="AO40" s="153" t="n"/>
      <c r="AP40" s="153" t="n"/>
      <c r="AQ40" s="153" t="n"/>
      <c r="AR40" s="153" t="n"/>
      <c r="AS40" s="153" t="n"/>
      <c r="AT40" s="153" t="n"/>
      <c r="AU40" s="153" t="n"/>
      <c r="AV40" s="153" t="n"/>
      <c r="AW40" s="153" t="n"/>
      <c r="AX40" s="153" t="n"/>
      <c r="AY40" s="153" t="n"/>
      <c r="AZ40" s="153" t="n"/>
      <c r="BA40" s="153" t="n"/>
      <c r="BB40" s="153" t="n"/>
      <c r="BC40" s="153" t="n"/>
      <c r="BD40" s="153" t="n"/>
      <c r="BE40" s="153" t="n"/>
      <c r="BF40" s="153" t="n"/>
      <c r="BG40" s="152" t="n"/>
      <c r="BH40" s="152" t="n"/>
      <c r="BI40" s="152" t="n"/>
      <c r="BJ40" s="152" t="n"/>
      <c r="BK40" s="152" t="n"/>
      <c r="BL40" s="152" t="n"/>
      <c r="BM40" s="152" t="n"/>
      <c r="BN40" s="152" t="n"/>
      <c r="BO40" s="152" t="n"/>
      <c r="BP40" s="213" t="n"/>
      <c r="BQ40" s="213" t="n"/>
      <c r="BR40" s="213" t="n"/>
      <c r="BS40" s="213" t="n"/>
      <c r="BT40" s="213" t="n"/>
      <c r="BU40" s="213" t="n"/>
      <c r="BV40" s="213" t="n"/>
      <c r="BW40" s="213" t="n"/>
      <c r="BX40" s="213" t="n"/>
      <c r="BY40" s="151" t="n"/>
      <c r="BZ40" s="153" t="n"/>
      <c r="CA40" s="153" t="n"/>
      <c r="CB40" s="153" t="n"/>
      <c r="CC40" s="153" t="n"/>
      <c r="CD40" s="153" t="n"/>
      <c r="CE40" s="153" t="n"/>
      <c r="CF40" s="153" t="n"/>
      <c r="CG40" s="153" t="n"/>
      <c r="CH40" s="153" t="n"/>
      <c r="CI40" s="153" t="n"/>
      <c r="CJ40" s="153" t="n"/>
      <c r="CK40" s="153" t="n"/>
      <c r="CL40" s="153" t="n"/>
      <c r="CM40" s="153" t="n"/>
      <c r="CN40" s="153" t="n"/>
      <c r="CO40" s="153" t="n"/>
      <c r="CP40" s="153" t="n"/>
      <c r="CQ40" s="153" t="n"/>
      <c r="CR40" s="153" t="n"/>
      <c r="CS40" s="153" t="n"/>
      <c r="CT40" s="153" t="n"/>
      <c r="CU40" s="153" t="n"/>
      <c r="CV40" s="153" t="n"/>
    </row>
    <row r="41" ht="12" customHeight="1" s="91">
      <c r="A41" s="528" t="inlineStr">
        <is>
          <t>Count Room Tech</t>
        </is>
      </c>
      <c r="B41" s="495" t="n"/>
      <c r="C41" s="495" t="n"/>
      <c r="D41" s="495" t="n"/>
      <c r="E41" s="495" t="n"/>
      <c r="F41" s="495" t="n"/>
      <c r="G41" s="495" t="n"/>
      <c r="H41" s="495" t="n"/>
      <c r="I41" s="495" t="n"/>
      <c r="J41" s="529" t="n"/>
      <c r="K41" s="603" t="inlineStr">
        <is>
          <t>S. Baine</t>
        </is>
      </c>
      <c r="L41" s="495" t="n"/>
      <c r="M41" s="495" t="n"/>
      <c r="N41" s="495" t="n"/>
      <c r="O41" s="495" t="n"/>
      <c r="P41" s="495" t="n"/>
      <c r="Q41" s="495" t="n"/>
      <c r="R41" s="495" t="n"/>
      <c r="S41" s="495" t="n"/>
      <c r="T41" s="495" t="n"/>
      <c r="U41" s="495" t="n"/>
      <c r="V41" s="495" t="n"/>
      <c r="W41" s="495" t="n"/>
      <c r="X41" s="495" t="n"/>
      <c r="Y41" s="496" t="n"/>
      <c r="Z41" s="153" t="n"/>
      <c r="AA41" s="213" t="n"/>
      <c r="AB41" s="213" t="n"/>
      <c r="AC41" s="213" t="n"/>
      <c r="AD41" s="213" t="n"/>
      <c r="AE41" s="213" t="n"/>
      <c r="AF41" s="213" t="n"/>
      <c r="AG41" s="213" t="n"/>
      <c r="AH41" s="153" t="n"/>
      <c r="AI41" s="153" t="n"/>
      <c r="AJ41" s="153" t="n"/>
      <c r="AK41" s="153" t="n"/>
      <c r="AL41" s="153" t="n"/>
      <c r="AM41" s="153" t="n"/>
      <c r="AN41" s="153" t="n"/>
      <c r="AO41" s="153" t="n"/>
      <c r="AP41" s="153" t="n"/>
      <c r="AQ41" s="153" t="n"/>
      <c r="AR41" s="153" t="n"/>
      <c r="AS41" s="153" t="n"/>
      <c r="AT41" s="153" t="n"/>
      <c r="AU41" s="153" t="n"/>
      <c r="AV41" s="153" t="n"/>
      <c r="AW41" s="153" t="n"/>
      <c r="AX41" s="153" t="n"/>
      <c r="AY41" s="153" t="n"/>
      <c r="AZ41" s="153" t="n"/>
      <c r="BA41" s="153" t="n"/>
      <c r="BB41" s="153" t="n"/>
      <c r="BC41" s="153" t="n"/>
      <c r="BD41" s="153" t="n"/>
      <c r="BE41" s="153" t="n"/>
      <c r="BF41" s="153" t="n"/>
      <c r="BG41" s="152" t="n"/>
      <c r="BH41" s="152" t="n"/>
      <c r="BI41" s="152" t="n"/>
      <c r="BJ41" s="152" t="n"/>
      <c r="BK41" s="152" t="n"/>
      <c r="BL41" s="152" t="n"/>
      <c r="BM41" s="152" t="n"/>
      <c r="BN41" s="152" t="n"/>
      <c r="BO41" s="152" t="n"/>
      <c r="BP41" s="213" t="n"/>
      <c r="BQ41" s="213" t="n"/>
      <c r="BR41" s="213" t="n"/>
      <c r="BS41" s="213" t="n"/>
      <c r="BT41" s="213" t="n"/>
      <c r="BU41" s="213" t="n"/>
      <c r="BV41" s="213" t="n"/>
      <c r="BW41" s="213" t="n"/>
      <c r="BX41" s="213" t="n"/>
      <c r="BY41" s="151" t="n"/>
      <c r="BZ41" s="153" t="n"/>
      <c r="CA41" s="153" t="n"/>
      <c r="CB41" s="153" t="n"/>
      <c r="CC41" s="153" t="n"/>
      <c r="CD41" s="153" t="n"/>
      <c r="CE41" s="153" t="n"/>
      <c r="CF41" s="153" t="n"/>
      <c r="CG41" s="153" t="n"/>
      <c r="CH41" s="153" t="n"/>
      <c r="CI41" s="153" t="n"/>
      <c r="CJ41" s="153" t="n"/>
      <c r="CK41" s="153" t="n"/>
      <c r="CL41" s="153" t="n"/>
      <c r="CM41" s="153" t="n"/>
      <c r="CN41" s="153" t="n"/>
      <c r="CO41" s="153" t="n"/>
      <c r="CP41" s="153" t="n"/>
      <c r="CQ41" s="153" t="n"/>
      <c r="CR41" s="153" t="n"/>
      <c r="CS41" s="153" t="n"/>
      <c r="CT41" s="153" t="n"/>
      <c r="CU41" s="153" t="n"/>
      <c r="CV41" s="153" t="n"/>
    </row>
    <row r="42" ht="12" customHeight="1" s="91">
      <c r="A42" s="528" t="inlineStr">
        <is>
          <t>Date Counted</t>
        </is>
      </c>
      <c r="B42" s="495" t="n"/>
      <c r="C42" s="495" t="n"/>
      <c r="D42" s="495" t="n"/>
      <c r="E42" s="495" t="n"/>
      <c r="F42" s="495" t="n"/>
      <c r="G42" s="495" t="n"/>
      <c r="H42" s="495" t="n"/>
      <c r="I42" s="495" t="n"/>
      <c r="J42" s="529" t="n"/>
      <c r="K42" s="602" t="n">
        <v>43841</v>
      </c>
      <c r="L42" s="495" t="n"/>
      <c r="M42" s="495" t="n"/>
      <c r="N42" s="495" t="n"/>
      <c r="O42" s="495" t="n"/>
      <c r="P42" s="495" t="n"/>
      <c r="Q42" s="495" t="n"/>
      <c r="R42" s="495" t="n"/>
      <c r="S42" s="495" t="n"/>
      <c r="T42" s="495" t="n"/>
      <c r="U42" s="495" t="n"/>
      <c r="V42" s="495" t="n"/>
      <c r="W42" s="495" t="n"/>
      <c r="X42" s="495" t="n"/>
      <c r="Y42" s="496" t="n"/>
      <c r="Z42" s="153" t="n"/>
      <c r="AA42" s="154" t="n"/>
      <c r="AB42" s="154" t="n"/>
      <c r="AC42" s="154" t="n"/>
      <c r="AD42" s="154" t="n"/>
      <c r="AE42" s="154" t="n"/>
      <c r="AF42" s="154" t="n"/>
      <c r="AG42" s="154" t="n"/>
      <c r="AH42" s="153" t="n"/>
      <c r="AI42" s="153" t="n"/>
      <c r="AJ42" s="153" t="n"/>
      <c r="AK42" s="153" t="n"/>
      <c r="AL42" s="153" t="n"/>
      <c r="AM42" s="153" t="n"/>
      <c r="AN42" s="153" t="n"/>
      <c r="AO42" s="153" t="n"/>
      <c r="AP42" s="153" t="n"/>
      <c r="AQ42" s="153" t="n"/>
      <c r="AR42" s="153" t="n"/>
      <c r="AS42" s="153" t="n"/>
      <c r="AT42" s="153" t="n"/>
      <c r="AU42" s="153" t="n"/>
      <c r="AV42" s="153" t="n"/>
      <c r="AW42" s="153" t="n"/>
      <c r="AX42" s="153" t="n"/>
      <c r="AY42" s="153" t="n"/>
      <c r="AZ42" s="153" t="n"/>
      <c r="BA42" s="153" t="n"/>
      <c r="BB42" s="153" t="n"/>
      <c r="BC42" s="153" t="n"/>
      <c r="BD42" s="153" t="n"/>
      <c r="BE42" s="153" t="n"/>
      <c r="BF42" s="153" t="n"/>
      <c r="BG42" s="155" t="n"/>
      <c r="BH42" s="155" t="n"/>
      <c r="BI42" s="155" t="n"/>
      <c r="BJ42" s="155" t="n"/>
      <c r="BK42" s="155" t="n"/>
      <c r="BL42" s="155" t="n"/>
      <c r="BM42" s="155" t="n"/>
      <c r="BN42" s="155" t="n"/>
      <c r="BO42" s="155" t="n"/>
      <c r="BP42" s="155" t="n"/>
      <c r="BQ42" s="155" t="n"/>
      <c r="BR42" s="155" t="n"/>
      <c r="BS42" s="155" t="n"/>
      <c r="BT42" s="155" t="n"/>
      <c r="BU42" s="155" t="n"/>
      <c r="BV42" s="155" t="n"/>
      <c r="BW42" s="155" t="n"/>
      <c r="BX42" s="155" t="n"/>
      <c r="BY42" s="151" t="n"/>
      <c r="BZ42" s="153" t="n"/>
      <c r="CA42" s="153" t="n"/>
      <c r="CB42" s="153" t="n"/>
      <c r="CC42" s="153" t="n"/>
      <c r="CD42" s="153" t="n"/>
      <c r="CE42" s="153" t="n"/>
      <c r="CF42" s="153" t="n"/>
      <c r="CG42" s="153" t="n"/>
      <c r="CH42" s="153" t="n"/>
      <c r="CI42" s="153" t="n"/>
      <c r="CJ42" s="153" t="n"/>
      <c r="CK42" s="153" t="n"/>
      <c r="CL42" s="153" t="n"/>
      <c r="CM42" s="153" t="n"/>
      <c r="CN42" s="153" t="n"/>
      <c r="CO42" s="153" t="n"/>
      <c r="CP42" s="153" t="n"/>
      <c r="CQ42" s="153" t="n"/>
      <c r="CR42" s="153" t="n"/>
      <c r="CS42" s="153" t="n"/>
      <c r="CT42" s="153" t="n"/>
      <c r="CU42" s="153" t="n"/>
      <c r="CV42" s="153" t="n"/>
    </row>
    <row r="43" ht="12" customHeight="1" s="91">
      <c r="A43" s="528" t="inlineStr">
        <is>
          <t>Survey Type</t>
        </is>
      </c>
      <c r="B43" s="495" t="n"/>
      <c r="C43" s="495" t="n"/>
      <c r="D43" s="495" t="n"/>
      <c r="E43" s="495" t="n"/>
      <c r="F43" s="495" t="n"/>
      <c r="G43" s="495" t="n"/>
      <c r="H43" s="495" t="n"/>
      <c r="I43" s="495" t="n"/>
      <c r="J43" s="529" t="n"/>
      <c r="K43" s="603" t="inlineStr">
        <is>
          <t>Characterization</t>
        </is>
      </c>
      <c r="L43" s="495" t="n"/>
      <c r="M43" s="495" t="n"/>
      <c r="N43" s="495" t="n"/>
      <c r="O43" s="495" t="n"/>
      <c r="P43" s="495" t="n"/>
      <c r="Q43" s="495" t="n"/>
      <c r="R43" s="495" t="n"/>
      <c r="S43" s="495" t="n"/>
      <c r="T43" s="495" t="n"/>
      <c r="U43" s="495" t="n"/>
      <c r="V43" s="495" t="n"/>
      <c r="W43" s="495" t="n"/>
      <c r="X43" s="495" t="n"/>
      <c r="Y43" s="496" t="n"/>
      <c r="Z43" s="153" t="n"/>
      <c r="AA43" s="156" t="n"/>
      <c r="AB43" s="156" t="n"/>
      <c r="AC43" s="156" t="n"/>
      <c r="AD43" s="156" t="n"/>
      <c r="AE43" s="156" t="n"/>
      <c r="AF43" s="156" t="n"/>
      <c r="AG43" s="156" t="n"/>
      <c r="AH43" s="153" t="n"/>
      <c r="AI43" s="153" t="n"/>
      <c r="AJ43" s="153" t="n"/>
      <c r="AK43" s="153" t="n"/>
      <c r="AL43" s="153" t="n"/>
      <c r="AM43" s="153" t="n"/>
      <c r="AN43" s="153" t="n"/>
      <c r="AO43" s="153" t="n"/>
      <c r="AP43" s="153" t="n"/>
      <c r="AQ43" s="153" t="n"/>
      <c r="AR43" s="153" t="n"/>
      <c r="AS43" s="153" t="n"/>
      <c r="AT43" s="153" t="n"/>
      <c r="AU43" s="153" t="n"/>
      <c r="AV43" s="153" t="n"/>
      <c r="AW43" s="153" t="n"/>
      <c r="AX43" s="153" t="n"/>
      <c r="AY43" s="153" t="n"/>
      <c r="AZ43" s="153" t="n"/>
      <c r="BA43" s="153" t="n"/>
      <c r="BB43" s="153" t="n"/>
      <c r="BC43" s="153" t="n"/>
      <c r="BD43" s="153" t="n"/>
      <c r="BE43" s="153" t="n"/>
      <c r="BF43" s="153" t="n"/>
      <c r="BG43" s="155" t="n"/>
      <c r="BH43" s="155" t="n"/>
      <c r="BI43" s="155" t="n"/>
      <c r="BJ43" s="155" t="n"/>
      <c r="BK43" s="155" t="n"/>
      <c r="BL43" s="155" t="n"/>
      <c r="BM43" s="155" t="n"/>
      <c r="BN43" s="155" t="n"/>
      <c r="BO43" s="155" t="n"/>
      <c r="BP43" s="155" t="n"/>
      <c r="BQ43" s="155" t="n"/>
      <c r="BR43" s="155" t="n"/>
      <c r="BS43" s="155" t="n"/>
      <c r="BT43" s="155" t="n"/>
      <c r="BU43" s="155" t="n"/>
      <c r="BV43" s="155" t="n"/>
      <c r="BW43" s="155" t="n"/>
      <c r="BX43" s="155" t="n"/>
      <c r="BY43" s="151" t="n"/>
      <c r="BZ43" s="153" t="n"/>
      <c r="CA43" s="153" t="n"/>
      <c r="CB43" s="153" t="n"/>
      <c r="CC43" s="153" t="n"/>
      <c r="CD43" s="153" t="n"/>
      <c r="CE43" s="153" t="n"/>
      <c r="CF43" s="153" t="n"/>
      <c r="CG43" s="153" t="n"/>
      <c r="CH43" s="153" t="n"/>
      <c r="CI43" s="153" t="n"/>
      <c r="CJ43" s="153" t="n"/>
      <c r="CK43" s="153" t="n"/>
      <c r="CL43" s="153" t="n"/>
      <c r="CM43" s="153" t="n"/>
      <c r="CN43" s="153" t="n"/>
      <c r="CO43" s="153" t="n"/>
      <c r="CP43" s="153" t="n"/>
      <c r="CQ43" s="153" t="n"/>
      <c r="CR43" s="153" t="n"/>
      <c r="CS43" s="153" t="n"/>
      <c r="CT43" s="153" t="n"/>
      <c r="CU43" s="153" t="n"/>
      <c r="CV43" s="153" t="n"/>
    </row>
    <row r="44" ht="12" customHeight="1" s="91">
      <c r="A44" s="528" t="inlineStr">
        <is>
          <t>Level of Posting</t>
        </is>
      </c>
      <c r="B44" s="495" t="n"/>
      <c r="C44" s="495" t="n"/>
      <c r="D44" s="495" t="n"/>
      <c r="E44" s="495" t="n"/>
      <c r="F44" s="495" t="n"/>
      <c r="G44" s="495" t="n"/>
      <c r="H44" s="495" t="n"/>
      <c r="I44" s="495" t="n"/>
      <c r="J44" s="529" t="n"/>
      <c r="K44" s="603" t="inlineStr">
        <is>
          <t>RCA</t>
        </is>
      </c>
      <c r="L44" s="495" t="n"/>
      <c r="M44" s="495" t="n"/>
      <c r="N44" s="495" t="n"/>
      <c r="O44" s="495" t="n"/>
      <c r="P44" s="495" t="n"/>
      <c r="Q44" s="495" t="n"/>
      <c r="R44" s="495" t="n"/>
      <c r="S44" s="495" t="n"/>
      <c r="T44" s="495" t="n"/>
      <c r="U44" s="495" t="n"/>
      <c r="V44" s="495" t="n"/>
      <c r="W44" s="495" t="n"/>
      <c r="X44" s="495" t="n"/>
      <c r="Y44" s="496" t="n"/>
      <c r="Z44" s="153" t="n"/>
      <c r="AA44" s="156" t="n"/>
      <c r="AB44" s="156" t="n"/>
      <c r="AC44" s="156" t="n"/>
      <c r="AD44" s="156" t="n"/>
      <c r="AE44" s="156" t="n"/>
      <c r="AF44" s="156" t="n"/>
      <c r="AG44" s="156" t="n"/>
      <c r="AH44" s="153" t="n"/>
      <c r="AI44" s="153" t="n"/>
      <c r="AJ44" s="153" t="n"/>
      <c r="AK44" s="153" t="n"/>
      <c r="AL44" s="153" t="n"/>
      <c r="AM44" s="153" t="n"/>
      <c r="AN44" s="153" t="n"/>
      <c r="AO44" s="153" t="n"/>
      <c r="AP44" s="153" t="n"/>
      <c r="AQ44" s="153" t="n"/>
      <c r="AR44" s="153" t="n"/>
      <c r="AS44" s="153" t="n"/>
      <c r="AT44" s="153" t="n"/>
      <c r="AU44" s="153" t="n"/>
      <c r="AV44" s="153" t="n"/>
      <c r="AW44" s="153" t="n"/>
      <c r="AX44" s="153" t="n"/>
      <c r="AY44" s="153" t="n"/>
      <c r="AZ44" s="153" t="n"/>
      <c r="BA44" s="153" t="n"/>
      <c r="BB44" s="153" t="n"/>
      <c r="BC44" s="153" t="n"/>
      <c r="BD44" s="153" t="n"/>
      <c r="BE44" s="153" t="n"/>
      <c r="BF44" s="153" t="n"/>
      <c r="BG44" s="156" t="n"/>
      <c r="BH44" s="156" t="n"/>
      <c r="BI44" s="156" t="n"/>
      <c r="BJ44" s="156" t="n"/>
      <c r="BK44" s="156" t="n"/>
      <c r="BL44" s="156" t="n"/>
      <c r="BM44" s="156" t="n"/>
      <c r="BN44" s="156" t="n"/>
      <c r="BO44" s="156" t="n"/>
      <c r="BP44" s="156" t="n"/>
      <c r="BQ44" s="156" t="n"/>
      <c r="BR44" s="213" t="n"/>
      <c r="BS44" s="213" t="n"/>
      <c r="BT44" s="213" t="n"/>
      <c r="BU44" s="213" t="n"/>
      <c r="BV44" s="213" t="n"/>
      <c r="BW44" s="213" t="n"/>
      <c r="BX44" s="213" t="n"/>
      <c r="BY44" s="151" t="n"/>
      <c r="BZ44" s="153" t="n"/>
      <c r="CA44" s="153" t="n"/>
      <c r="CB44" s="153" t="n"/>
      <c r="CC44" s="153" t="n"/>
      <c r="CD44" s="153" t="n"/>
      <c r="CE44" s="153" t="n"/>
      <c r="CF44" s="153" t="n"/>
      <c r="CG44" s="153" t="n"/>
      <c r="CH44" s="153" t="n"/>
      <c r="CI44" s="153" t="n"/>
      <c r="CJ44" s="153" t="n"/>
      <c r="CK44" s="153" t="n"/>
      <c r="CL44" s="153" t="n"/>
      <c r="CM44" s="153" t="n"/>
      <c r="CN44" s="153" t="n"/>
      <c r="CO44" s="153" t="n"/>
      <c r="CP44" s="153" t="n"/>
      <c r="CQ44" s="153" t="n"/>
      <c r="CR44" s="153" t="n"/>
      <c r="CS44" s="153" t="n"/>
      <c r="CT44" s="153" t="n"/>
      <c r="CU44" s="153" t="n"/>
      <c r="CV44" s="153" t="n"/>
    </row>
    <row r="45" ht="12" customHeight="1" s="91" thickBot="1">
      <c r="A45" s="604" t="inlineStr">
        <is>
          <t>Comments</t>
        </is>
      </c>
      <c r="B45" s="511" t="n"/>
      <c r="C45" s="511" t="n"/>
      <c r="D45" s="511" t="n"/>
      <c r="E45" s="511" t="n"/>
      <c r="F45" s="511" t="n"/>
      <c r="G45" s="511" t="n"/>
      <c r="H45" s="511" t="n"/>
      <c r="I45" s="511" t="n"/>
      <c r="J45" s="541" t="n"/>
      <c r="K45" s="605" t="n"/>
      <c r="L45" s="511" t="n"/>
      <c r="M45" s="511" t="n"/>
      <c r="N45" s="511" t="n"/>
      <c r="O45" s="511" t="n"/>
      <c r="P45" s="511" t="n"/>
      <c r="Q45" s="511" t="n"/>
      <c r="R45" s="511" t="n"/>
      <c r="S45" s="511" t="n"/>
      <c r="T45" s="511" t="n"/>
      <c r="U45" s="511" t="n"/>
      <c r="V45" s="511" t="n"/>
      <c r="W45" s="511" t="n"/>
      <c r="X45" s="511" t="n"/>
      <c r="Y45" s="512" t="n"/>
      <c r="Z45" s="144" t="n"/>
      <c r="AA45" s="157" t="n"/>
      <c r="AB45" s="157" t="n"/>
      <c r="AC45" s="157" t="n"/>
      <c r="AD45" s="157" t="n"/>
      <c r="AE45" s="157" t="n"/>
      <c r="AF45" s="157" t="n"/>
      <c r="AG45" s="157" t="n"/>
      <c r="AH45" s="144" t="n"/>
      <c r="AI45" s="144" t="n"/>
      <c r="AJ45" s="144" t="n"/>
      <c r="AK45" s="144" t="n"/>
      <c r="AL45" s="144" t="n"/>
      <c r="AM45" s="144" t="n"/>
      <c r="AN45" s="144" t="n"/>
      <c r="AO45" s="144" t="n"/>
      <c r="AP45" s="144" t="n"/>
      <c r="AQ45" s="144" t="n"/>
      <c r="AR45" s="144" t="n"/>
      <c r="AS45" s="144" t="n"/>
      <c r="AT45" s="144" t="n"/>
      <c r="AU45" s="144" t="n"/>
      <c r="AV45" s="144" t="n"/>
      <c r="AW45" s="144" t="n"/>
      <c r="AX45" s="144" t="n"/>
      <c r="AY45" s="144" t="n"/>
      <c r="AZ45" s="144" t="n"/>
      <c r="BA45" s="144" t="n"/>
      <c r="BB45" s="144" t="n"/>
      <c r="BC45" s="144" t="n"/>
      <c r="BD45" s="144" t="n"/>
      <c r="BE45" s="144" t="n"/>
      <c r="BF45" s="144" t="n"/>
      <c r="BG45" s="157" t="n"/>
      <c r="BH45" s="157" t="n"/>
      <c r="BI45" s="157" t="n"/>
      <c r="BJ45" s="157" t="n"/>
      <c r="BK45" s="157" t="n"/>
      <c r="BL45" s="157" t="n"/>
      <c r="BM45" s="157" t="n"/>
      <c r="BN45" s="157" t="n"/>
      <c r="BO45" s="157" t="n"/>
      <c r="BP45" s="157" t="n"/>
      <c r="BQ45" s="157" t="n"/>
      <c r="BR45" s="157" t="n"/>
      <c r="BS45" s="157" t="n"/>
      <c r="BT45" s="157" t="n"/>
      <c r="BU45" s="157" t="n"/>
      <c r="BV45" s="157" t="n"/>
      <c r="BW45" s="157" t="n"/>
      <c r="BX45" s="157" t="n"/>
      <c r="BY45" s="158" t="n"/>
      <c r="BZ45" s="153" t="n"/>
      <c r="CA45" s="153" t="n"/>
      <c r="CB45" s="153" t="n"/>
      <c r="CC45" s="153" t="n"/>
      <c r="CD45" s="153" t="n"/>
      <c r="CE45" s="153" t="n"/>
      <c r="CF45" s="153" t="n"/>
      <c r="CG45" s="153" t="n"/>
      <c r="CH45" s="153" t="n"/>
      <c r="CI45" s="153" t="n"/>
      <c r="CJ45" s="153" t="n"/>
      <c r="CK45" s="153" t="n"/>
      <c r="CL45" s="153" t="n"/>
      <c r="CM45" s="153" t="n"/>
      <c r="CN45" s="153" t="n"/>
      <c r="CO45" s="153" t="n"/>
      <c r="CP45" s="153" t="n"/>
      <c r="CQ45" s="153" t="n"/>
      <c r="CR45" s="153" t="n"/>
      <c r="CS45" s="153" t="n"/>
      <c r="CT45" s="153" t="n"/>
      <c r="CU45" s="153" t="n"/>
      <c r="CV45" s="153" t="n"/>
    </row>
    <row r="46" ht="12" customHeight="1" s="91" thickTop="1"/>
    <row r="47"/>
    <row r="48"/>
    <row r="49" ht="12" customHeight="1" s="91">
      <c r="A49" s="153" t="n"/>
      <c r="B49" s="153" t="n"/>
      <c r="C49" s="153" t="n"/>
      <c r="D49" s="153" t="n"/>
      <c r="E49" s="153" t="n"/>
      <c r="F49" s="153" t="n"/>
    </row>
    <row r="50" ht="12" customHeight="1" s="91">
      <c r="A50" s="153" t="n"/>
      <c r="B50" s="153" t="n"/>
      <c r="C50" s="153" t="n"/>
      <c r="D50" s="153" t="n"/>
      <c r="E50" s="153" t="n"/>
      <c r="F50" s="153" t="n"/>
    </row>
    <row r="51" ht="12" customHeight="1" s="91">
      <c r="A51" s="160" t="n"/>
      <c r="B51" s="160" t="n"/>
      <c r="C51" s="153" t="n"/>
      <c r="D51" s="153" t="n"/>
      <c r="E51" s="153" t="n"/>
      <c r="F51" s="153" t="n"/>
    </row>
    <row r="52" ht="12" customHeight="1" s="91">
      <c r="A52" s="160" t="n"/>
      <c r="B52" s="160" t="n"/>
      <c r="C52" s="153" t="n"/>
      <c r="D52" s="153" t="n"/>
      <c r="E52" s="153" t="n"/>
      <c r="F52" s="153" t="n"/>
    </row>
    <row r="53" ht="12" customHeight="1" s="91">
      <c r="A53" s="153" t="n"/>
      <c r="B53" s="153" t="n"/>
      <c r="C53" s="153" t="n"/>
      <c r="D53" s="153" t="n"/>
      <c r="E53" s="153" t="n"/>
      <c r="F53" s="153" t="n"/>
    </row>
    <row r="54" ht="12" customHeight="1" s="91">
      <c r="A54" s="153" t="n"/>
      <c r="B54" s="153" t="n"/>
      <c r="C54" s="153" t="n"/>
      <c r="D54" s="153" t="n"/>
      <c r="E54" s="153" t="n"/>
      <c r="F54" s="153" t="n"/>
    </row>
    <row r="55" ht="12" customHeight="1" s="91">
      <c r="A55" s="153" t="n"/>
      <c r="B55" s="153" t="n"/>
      <c r="C55" s="153" t="n"/>
      <c r="D55" s="153" t="n"/>
      <c r="E55" s="153" t="n"/>
      <c r="F55" s="153" t="n"/>
    </row>
    <row r="56" ht="12" customHeight="1" s="91">
      <c r="A56" s="153" t="n"/>
      <c r="B56" s="153" t="n"/>
      <c r="C56" s="153" t="n"/>
      <c r="D56" s="153" t="n"/>
      <c r="E56" s="153" t="n"/>
      <c r="F56" s="153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2020-02-13T18:51:57Z</dcterms:modified>
  <cp:lastModifiedBy>Max Pinion</cp:lastModifiedBy>
  <cp:lastPrinted>2019-10-09T20:00:39Z</cp:lastPrinted>
</cp:coreProperties>
</file>