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</sheets>
  <definedNames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6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8" applyAlignment="1" pivotButton="0" quotePrefix="0" xfId="1">
      <alignment horizontal="center" vertical="center"/>
    </xf>
    <xf numFmtId="1" fontId="3" fillId="0" borderId="29" applyAlignment="1" pivotButton="0" quotePrefix="0" xfId="1">
      <alignment horizontal="center" vertical="center"/>
    </xf>
    <xf numFmtId="49" fontId="2" fillId="0" borderId="30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7" applyAlignment="1" applyProtection="1" pivotButton="0" quotePrefix="0" xfId="1">
      <alignment horizontal="center" vertical="center"/>
      <protection locked="0" hidden="0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0" applyAlignment="1" applyProtection="1" pivotButton="0" quotePrefix="0" xfId="1">
      <alignment horizontal="center" vertical="center"/>
      <protection locked="0" hidden="0"/>
    </xf>
    <xf numFmtId="164" fontId="3" fillId="2" borderId="39" applyAlignment="1" applyProtection="1" pivotButton="0" quotePrefix="0" xfId="1">
      <alignment horizontal="center" vertical="center"/>
      <protection locked="0" hidden="0"/>
    </xf>
    <xf numFmtId="164" fontId="3" fillId="2" borderId="40" applyAlignment="1" applyProtection="1" pivotButton="0" quotePrefix="0" xfId="1">
      <alignment horizontal="center" vertical="center"/>
      <protection locked="0" hidden="0"/>
    </xf>
    <xf numFmtId="0" fontId="2" fillId="0" borderId="51" applyAlignment="1" pivotButton="0" quotePrefix="0" xfId="1">
      <alignment horizontal="center" vertical="center"/>
    </xf>
    <xf numFmtId="0" fontId="6" fillId="0" borderId="55" applyAlignment="1" pivotButton="0" quotePrefix="0" xfId="1">
      <alignment horizontal="center"/>
    </xf>
    <xf numFmtId="0" fontId="7" fillId="0" borderId="58" applyAlignment="1" pivotButton="0" quotePrefix="0" xfId="1">
      <alignment horizontal="center" wrapText="1"/>
    </xf>
    <xf numFmtId="0" fontId="7" fillId="0" borderId="59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2" applyAlignment="1" applyProtection="1" pivotButton="0" quotePrefix="0" xfId="0">
      <alignment horizontal="center" vertical="center"/>
      <protection locked="0" hidden="0"/>
    </xf>
    <xf numFmtId="0" fontId="3" fillId="2" borderId="38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0" borderId="66" applyAlignment="1" pivotButton="0" quotePrefix="0" xfId="1">
      <alignment horizontal="center" vertical="center"/>
    </xf>
    <xf numFmtId="3" fontId="3" fillId="0" borderId="65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69" applyAlignment="1" pivotButton="0" quotePrefix="0" xfId="1">
      <alignment horizontal="center" vertical="center"/>
    </xf>
    <xf numFmtId="3" fontId="3" fillId="0" borderId="70" applyAlignment="1" pivotButton="0" quotePrefix="0" xfId="1">
      <alignment horizontal="center" vertical="center"/>
    </xf>
    <xf numFmtId="3" fontId="3" fillId="2" borderId="71" applyAlignment="1" applyProtection="1" pivotButton="0" quotePrefix="0" xfId="1">
      <alignment horizontal="center" vertical="center"/>
      <protection locked="0" hidden="0"/>
    </xf>
    <xf numFmtId="3" fontId="3" fillId="3" borderId="69" applyAlignment="1" pivotButton="0" quotePrefix="0" xfId="0">
      <alignment horizontal="center" vertical="center"/>
    </xf>
    <xf numFmtId="3" fontId="3" fillId="3" borderId="63" applyAlignment="1" pivotButton="0" quotePrefix="0" xfId="1">
      <alignment horizontal="center" vertical="center"/>
    </xf>
    <xf numFmtId="3" fontId="3" fillId="3" borderId="72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3" applyAlignment="1" applyProtection="1" pivotButton="0" quotePrefix="0" xfId="0">
      <alignment horizontal="center" vertical="center"/>
      <protection locked="0" hidden="0"/>
    </xf>
    <xf numFmtId="0" fontId="3" fillId="2" borderId="40" applyAlignment="1" applyProtection="1" pivotButton="0" quotePrefix="0" xfId="1">
      <alignment vertical="center"/>
      <protection locked="0" hidden="0"/>
    </xf>
    <xf numFmtId="0" fontId="3" fillId="2" borderId="36" applyAlignment="1" applyProtection="1" pivotButton="0" quotePrefix="0" xfId="1">
      <alignment vertical="center"/>
      <protection locked="0" hidden="0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0" borderId="76" applyAlignment="1" pivotButton="0" quotePrefix="0" xfId="1">
      <alignment horizontal="center" vertical="center"/>
    </xf>
    <xf numFmtId="3" fontId="3" fillId="0" borderId="77" applyAlignment="1" pivotButton="0" quotePrefix="0" xfId="1">
      <alignment horizontal="center" vertical="center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3" borderId="66" applyAlignment="1" pivotButton="0" quotePrefix="0" xfId="0">
      <alignment horizontal="center" vertical="center"/>
    </xf>
    <xf numFmtId="3" fontId="3" fillId="3" borderId="74" applyAlignment="1" pivotButton="0" quotePrefix="0" xfId="1">
      <alignment horizontal="center" vertical="center"/>
    </xf>
    <xf numFmtId="3" fontId="3" fillId="3" borderId="78" applyAlignment="1" pivotButton="0" quotePrefix="0" xfId="1">
      <alignment horizontal="center" vertical="center"/>
    </xf>
    <xf numFmtId="0" fontId="3" fillId="2" borderId="79" applyAlignment="1" applyProtection="1" pivotButton="0" quotePrefix="0" xfId="0">
      <alignment horizontal="center" vertical="center"/>
      <protection locked="0" hidden="0"/>
    </xf>
    <xf numFmtId="3" fontId="3" fillId="3" borderId="76" applyAlignment="1" pivotButton="0" quotePrefix="0" xfId="1">
      <alignment horizontal="center" vertical="center"/>
    </xf>
    <xf numFmtId="0" fontId="3" fillId="2" borderId="80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1">
      <alignment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3" fontId="3" fillId="2" borderId="82" applyAlignment="1" applyProtection="1" pivotButton="0" quotePrefix="0" xfId="1">
      <alignment horizontal="center" vertical="center"/>
      <protection locked="0" hidden="0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0" borderId="83" applyAlignment="1" pivotButton="0" quotePrefix="0" xfId="1">
      <alignment horizontal="center" vertical="center"/>
    </xf>
    <xf numFmtId="3" fontId="3" fillId="0" borderId="84" applyAlignment="1" pivotButton="0" quotePrefix="0" xfId="1">
      <alignment horizontal="center" vertical="center"/>
    </xf>
    <xf numFmtId="3" fontId="3" fillId="0" borderId="85" applyAlignment="1" pivotButton="0" quotePrefix="0" xfId="1">
      <alignment horizontal="center" vertical="center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3" borderId="83" applyAlignment="1" pivotButton="0" quotePrefix="0" xfId="0">
      <alignment horizontal="center" vertical="center"/>
    </xf>
    <xf numFmtId="3" fontId="3" fillId="3" borderId="81" applyAlignment="1" pivotButton="0" quotePrefix="0" xfId="1">
      <alignment horizontal="center" vertical="center"/>
    </xf>
    <xf numFmtId="3" fontId="3" fillId="3" borderId="86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48" applyAlignment="1" applyProtection="1" pivotButton="0" quotePrefix="0" xfId="1">
      <alignment vertical="center" wrapText="1"/>
      <protection locked="0" hidden="0"/>
    </xf>
    <xf numFmtId="0" fontId="3" fillId="0" borderId="49" applyAlignment="1" applyProtection="1" pivotButton="0" quotePrefix="0" xfId="1">
      <alignment vertical="center" wrapText="1"/>
      <protection locked="0" hidden="0"/>
    </xf>
    <xf numFmtId="0" fontId="3" fillId="0" borderId="44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0" applyAlignment="1" pivotButton="0" quotePrefix="0" xfId="1">
      <alignment horizontal="right" vertical="center"/>
    </xf>
    <xf numFmtId="49" fontId="2" fillId="0" borderId="51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89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4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4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0" applyAlignment="1" pivotButton="0" quotePrefix="0" xfId="1">
      <alignment vertical="center"/>
    </xf>
    <xf numFmtId="0" fontId="2" fillId="0" borderId="48" applyAlignment="1" pivotButton="0" quotePrefix="0" xfId="1">
      <alignment vertical="center"/>
    </xf>
    <xf numFmtId="49" fontId="3" fillId="0" borderId="48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4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4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4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4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4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4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4" applyAlignment="1" pivotButton="0" quotePrefix="0" xfId="0">
      <alignment vertical="center"/>
    </xf>
    <xf numFmtId="0" fontId="6" fillId="0" borderId="0" pivotButton="0" quotePrefix="0" xfId="1"/>
    <xf numFmtId="0" fontId="3" fillId="0" borderId="50" applyAlignment="1" applyProtection="1" pivotButton="0" quotePrefix="0" xfId="1">
      <alignment vertical="center"/>
      <protection locked="0" hidden="0"/>
    </xf>
    <xf numFmtId="0" fontId="3" fillId="0" borderId="48" applyAlignment="1" applyProtection="1" pivotButton="0" quotePrefix="0" xfId="1">
      <alignment vertical="center"/>
      <protection locked="0" hidden="0"/>
    </xf>
    <xf numFmtId="3" fontId="3" fillId="0" borderId="48" applyAlignment="1" applyProtection="1" pivotButton="0" quotePrefix="0" xfId="1">
      <alignment horizontal="center" vertical="center"/>
      <protection locked="0" hidden="0"/>
    </xf>
    <xf numFmtId="3" fontId="3" fillId="0" borderId="48" applyAlignment="1" pivotButton="0" quotePrefix="0" xfId="1">
      <alignment horizontal="center" vertical="center"/>
    </xf>
    <xf numFmtId="3" fontId="3" fillId="0" borderId="48" applyAlignment="1" pivotButton="0" quotePrefix="0" xfId="0">
      <alignment horizontal="center" vertical="center"/>
    </xf>
    <xf numFmtId="3" fontId="3" fillId="0" borderId="49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1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7" fillId="0" borderId="57" applyAlignment="1" pivotButton="0" quotePrefix="0" xfId="1">
      <alignment horizontal="center" wrapText="1"/>
    </xf>
    <xf numFmtId="0" fontId="7" fillId="0" borderId="20" applyAlignment="1" pivotButton="0" quotePrefix="0" xfId="1">
      <alignment horizontal="center" wrapText="1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2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3" fillId="2" borderId="43" applyAlignment="1" applyProtection="1" pivotButton="0" quotePrefix="0" xfId="1">
      <alignment horizontal="left" vertical="top" wrapText="1"/>
      <protection locked="0" hidden="0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3" fillId="2" borderId="9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11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49" fontId="3" fillId="2" borderId="11" applyAlignment="1" applyProtection="1" pivotButton="0" quotePrefix="1" xfId="1">
      <alignment horizontal="center" vertical="center"/>
      <protection locked="0" hidden="0"/>
    </xf>
    <xf numFmtId="49" fontId="3" fillId="2" borderId="5" applyAlignment="1" applyProtection="1" pivotButton="0" quotePrefix="1" xfId="1">
      <alignment horizontal="center" vertical="center"/>
      <protection locked="0" hidden="0"/>
    </xf>
    <xf numFmtId="49" fontId="3" fillId="2" borderId="36" applyAlignment="1" applyProtection="1" pivotButton="0" quotePrefix="1" xfId="1">
      <alignment horizontal="center" vertical="center"/>
      <protection locked="0" hidden="0"/>
    </xf>
    <xf numFmtId="0" fontId="3" fillId="2" borderId="6" applyAlignment="1" pivotButton="0" quotePrefix="0" xfId="1">
      <alignment horizontal="center" vertical="center"/>
    </xf>
    <xf numFmtId="0" fontId="2" fillId="0" borderId="30" applyAlignment="1" pivotButton="0" quotePrefix="0" xfId="1">
      <alignment horizontal="center" vertical="center"/>
    </xf>
    <xf numFmtId="0" fontId="1" fillId="0" borderId="31" applyAlignment="1" pivotButton="0" quotePrefix="0" xfId="2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vertical="center"/>
    </xf>
    <xf numFmtId="0" fontId="1" fillId="0" borderId="34" applyAlignment="1" pivotButton="0" quotePrefix="0" xfId="2">
      <alignment vertical="center"/>
    </xf>
    <xf numFmtId="0" fontId="1" fillId="0" borderId="33" applyAlignment="1" pivotButton="0" quotePrefix="0" xfId="2">
      <alignment horizontal="center" vertical="center"/>
    </xf>
    <xf numFmtId="0" fontId="1" fillId="0" borderId="35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2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36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3" fillId="2" borderId="5" applyAlignment="1" applyProtection="1" pivotButton="0" quotePrefix="0" xfId="1">
      <alignment horizontal="center" vertical="center"/>
      <protection locked="0" hidden="0"/>
    </xf>
    <xf numFmtId="10" fontId="3" fillId="2" borderId="36" applyAlignment="1" applyProtection="1" pivotButton="0" quotePrefix="0" xfId="1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3" fillId="2" borderId="5" applyAlignment="1" applyProtection="1" pivotButton="0" quotePrefix="0" xfId="1">
      <alignment horizontal="center" vertical="center"/>
      <protection locked="0" hidden="0"/>
    </xf>
    <xf numFmtId="14" fontId="3" fillId="2" borderId="36" applyAlignment="1" applyProtection="1" pivotButton="0" quotePrefix="0" xfId="1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3" fillId="2" borderId="5" applyAlignment="1" pivotButton="0" quotePrefix="0" xfId="1">
      <alignment horizontal="center" vertical="center"/>
    </xf>
    <xf numFmtId="165" fontId="3" fillId="2" borderId="11" applyAlignment="1" pivotButton="0" quotePrefix="0" xfId="1">
      <alignment horizontal="center" vertical="center"/>
    </xf>
    <xf numFmtId="165" fontId="3" fillId="2" borderId="5" applyAlignment="1" pivotButton="0" quotePrefix="0" xfId="1">
      <alignment horizontal="center" vertical="center"/>
    </xf>
    <xf numFmtId="165" fontId="3" fillId="2" borderId="6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0" fillId="0" borderId="53" applyAlignment="1" pivotButton="0" quotePrefix="0" xfId="0">
      <alignment vertical="center"/>
    </xf>
    <xf numFmtId="0" fontId="0" fillId="0" borderId="54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6" fillId="0" borderId="56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42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2" applyAlignment="1" pivotButton="0" quotePrefix="0" xfId="1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2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42" applyAlignment="1" pivotButton="0" quotePrefix="0" xfId="1">
      <alignment horizontal="right" vertical="center"/>
    </xf>
    <xf numFmtId="49" fontId="2" fillId="0" borderId="45" applyAlignment="1" pivotButton="0" quotePrefix="0" xfId="1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" fillId="0" borderId="45" applyAlignment="1" pivotButton="0" quotePrefix="0" xfId="0">
      <alignment horizontal="center" vertical="center"/>
    </xf>
    <xf numFmtId="0" fontId="2" fillId="0" borderId="47" applyAlignment="1" pivotButton="0" quotePrefix="0" xfId="1">
      <alignment horizontal="center" vertical="center"/>
    </xf>
    <xf numFmtId="0" fontId="2" fillId="0" borderId="46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2" applyAlignment="1" pivotButton="0" quotePrefix="0" xfId="1">
      <alignment horizontal="center" vertical="center"/>
    </xf>
    <xf numFmtId="0" fontId="3" fillId="2" borderId="74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6" applyAlignment="1" applyProtection="1" pivotButton="0" quotePrefix="0" xfId="1">
      <alignment horizontal="left" vertical="center"/>
      <protection locked="0" hidden="0"/>
    </xf>
    <xf numFmtId="0" fontId="3" fillId="2" borderId="81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2" applyAlignment="1" applyProtection="1" pivotButton="0" quotePrefix="0" xfId="1">
      <alignment horizontal="left" vertical="center"/>
      <protection locked="0" hidden="0"/>
    </xf>
    <xf numFmtId="0" fontId="2" fillId="0" borderId="15" applyAlignment="1" pivotButton="0" quotePrefix="0" xfId="1">
      <alignment horizontal="right" vertical="center"/>
    </xf>
    <xf numFmtId="0" fontId="3" fillId="2" borderId="63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111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6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101" applyAlignment="1" applyProtection="1" pivotButton="0" quotePrefix="0" xfId="1">
      <alignment horizontal="left" vertical="top" wrapText="1"/>
      <protection locked="0" hidden="0"/>
    </xf>
    <xf numFmtId="0" fontId="0" fillId="0" borderId="43" pivotButton="0" quotePrefix="0" xfId="0"/>
    <xf numFmtId="0" fontId="0" fillId="0" borderId="88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9" pivotButton="0" quotePrefix="0" xfId="0"/>
    <xf numFmtId="0" fontId="0" fillId="0" borderId="17" pivotButton="0" quotePrefix="0" xfId="0"/>
    <xf numFmtId="0" fontId="2" fillId="0" borderId="108" applyAlignment="1" pivotButton="0" quotePrefix="0" xfId="1">
      <alignment horizontal="center" vertical="center"/>
    </xf>
    <xf numFmtId="49" fontId="2" fillId="0" borderId="109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110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3" pivotButton="0" quotePrefix="0" xfId="0"/>
    <xf numFmtId="0" fontId="0" fillId="0" borderId="34" pivotButton="0" quotePrefix="0" xfId="0"/>
    <xf numFmtId="0" fontId="2" fillId="0" borderId="98" applyAlignment="1" pivotButton="0" quotePrefix="0" xfId="1">
      <alignment horizontal="center" vertical="center"/>
    </xf>
    <xf numFmtId="0" fontId="0" fillId="0" borderId="35" pivotButton="0" quotePrefix="0" xfId="0"/>
    <xf numFmtId="0" fontId="2" fillId="0" borderId="92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92" applyAlignment="1" applyProtection="1" pivotButton="0" quotePrefix="0" xfId="1">
      <alignment horizontal="left" vertical="center"/>
      <protection locked="0" hidden="0"/>
    </xf>
    <xf numFmtId="0" fontId="3" fillId="2" borderId="106" applyAlignment="1" pivotButton="0" quotePrefix="0" xfId="1">
      <alignment horizontal="center" vertical="center"/>
    </xf>
    <xf numFmtId="0" fontId="2" fillId="0" borderId="107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6" pivotButton="0" quotePrefix="0" xfId="0"/>
    <xf numFmtId="49" fontId="3" fillId="2" borderId="40" applyAlignment="1" applyProtection="1" pivotButton="0" quotePrefix="1" xfId="1">
      <alignment horizontal="center" vertical="center"/>
      <protection locked="0" hidden="0"/>
    </xf>
    <xf numFmtId="0" fontId="3" fillId="2" borderId="105" applyAlignment="1" pivotButton="0" quotePrefix="0" xfId="1">
      <alignment horizontal="center" vertical="center"/>
    </xf>
    <xf numFmtId="14" fontId="3" fillId="2" borderId="40" applyAlignment="1" applyProtection="1" pivotButton="0" quotePrefix="0" xfId="1">
      <alignment horizontal="center" vertical="center"/>
      <protection locked="0" hidden="0"/>
    </xf>
    <xf numFmtId="165" fontId="3" fillId="2" borderId="105" applyAlignment="1" pivotButton="0" quotePrefix="0" xfId="1">
      <alignment horizontal="center" vertical="center"/>
    </xf>
    <xf numFmtId="0" fontId="2" fillId="0" borderId="39" applyAlignment="1" pivotButton="0" quotePrefix="0" xfId="1">
      <alignment horizontal="right" vertical="center"/>
    </xf>
    <xf numFmtId="0" fontId="3" fillId="0" borderId="39" applyAlignment="1" pivotButton="0" quotePrefix="0" xfId="1">
      <alignment horizontal="center" vertical="center"/>
    </xf>
    <xf numFmtId="10" fontId="3" fillId="2" borderId="40" applyAlignment="1" applyProtection="1" pivotButton="0" quotePrefix="0" xfId="1">
      <alignment horizontal="center" vertical="center"/>
      <protection locked="0" hidden="0"/>
    </xf>
    <xf numFmtId="10" fontId="3" fillId="2" borderId="105" applyAlignment="1" applyProtection="1" pivotButton="0" quotePrefix="0" xfId="2">
      <alignment horizontal="center" vertical="center"/>
      <protection locked="0" hidden="0"/>
    </xf>
    <xf numFmtId="0" fontId="3" fillId="0" borderId="40" applyAlignment="1" pivotButton="0" quotePrefix="0" xfId="1">
      <alignment horizontal="center" vertical="center"/>
    </xf>
    <xf numFmtId="0" fontId="3" fillId="0" borderId="105" applyAlignment="1" pivotButton="0" quotePrefix="0" xfId="1">
      <alignment horizontal="center" vertical="center"/>
    </xf>
    <xf numFmtId="1" fontId="3" fillId="2" borderId="40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2" applyAlignment="1" pivotButton="0" quotePrefix="0" xfId="1">
      <alignment horizontal="center" vertical="center"/>
    </xf>
    <xf numFmtId="0" fontId="0" fillId="0" borderId="42" pivotButton="0" quotePrefix="0" xfId="0"/>
    <xf numFmtId="166" fontId="4" fillId="0" borderId="41" applyAlignment="1" pivotButton="0" quotePrefix="0" xfId="1">
      <alignment horizontal="center" vertical="center"/>
    </xf>
    <xf numFmtId="1" fontId="3" fillId="0" borderId="41" applyAlignment="1" pivotButton="0" quotePrefix="0" xfId="1">
      <alignment horizontal="center" vertical="center"/>
    </xf>
    <xf numFmtId="1" fontId="3" fillId="0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49" fontId="2" fillId="0" borderId="103" applyAlignment="1" pivotButton="0" quotePrefix="0" xfId="1">
      <alignment horizontal="center" vertical="center"/>
    </xf>
    <xf numFmtId="0" fontId="0" fillId="0" borderId="45" pivotButton="0" quotePrefix="0" xfId="0"/>
    <xf numFmtId="0" fontId="0" fillId="0" borderId="46" pivotButton="0" quotePrefix="0" xfId="0"/>
    <xf numFmtId="0" fontId="2" fillId="0" borderId="104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1" applyAlignment="1" pivotButton="0" quotePrefix="0" xfId="0">
      <alignment horizontal="center" vertical="center"/>
    </xf>
    <xf numFmtId="0" fontId="2" fillId="0" borderId="97" applyAlignment="1" pivotButton="0" quotePrefix="0" xfId="1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0" fontId="6" fillId="0" borderId="100" applyAlignment="1" pivotButton="0" quotePrefix="0" xfId="1">
      <alignment horizontal="center"/>
    </xf>
    <xf numFmtId="0" fontId="3" fillId="2" borderId="67" applyAlignment="1" applyProtection="1" pivotButton="0" quotePrefix="0" xfId="1">
      <alignment horizontal="left" vertical="center"/>
      <protection locked="0" hidden="0"/>
    </xf>
    <xf numFmtId="0" fontId="3" fillId="2" borderId="77" applyAlignment="1" applyProtection="1" pivotButton="0" quotePrefix="0" xfId="1">
      <alignment horizontal="left" vertical="center"/>
      <protection locked="0" hidden="0"/>
    </xf>
    <xf numFmtId="0" fontId="3" fillId="2" borderId="85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Relationship Type="http://schemas.openxmlformats.org/officeDocument/2006/relationships/image" Target="/xl/media/image5.jpeg" Id="rId4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6883</colOff>
      <row>7</row>
      <rowOff>58587</rowOff>
    </from>
    <to>
      <col>23</col>
      <colOff>473206</colOff>
      <row>24</row>
      <rowOff>209704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198383" y="1627411"/>
          <a:ext cx="3357441" cy="44765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11206</colOff>
      <row>7</row>
      <rowOff>51706</rowOff>
    </from>
    <to>
      <col>7</col>
      <colOff>477529</colOff>
      <row>24</row>
      <rowOff>202823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93059" y="1620530"/>
          <a:ext cx="3357441" cy="44765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4324</colOff>
      <row>7</row>
      <rowOff>44823</rowOff>
    </from>
    <to>
      <col>15</col>
      <colOff>475980</colOff>
      <row>24</row>
      <rowOff>195940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341000" y="1613647"/>
          <a:ext cx="3362774" cy="44765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H4" sqref="H4:Y4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7" t="inlineStr">
        <is>
          <t>Survey Number</t>
        </is>
      </c>
      <c r="B1" s="298" t="n"/>
      <c r="C1" s="299" t="n"/>
      <c r="D1" s="300" t="inlineStr">
        <is>
          <t>INIS-070920-1966</t>
        </is>
      </c>
      <c r="E1" s="298" t="n"/>
      <c r="F1" s="298" t="n"/>
      <c r="G1" s="299" t="n"/>
      <c r="H1" s="301" t="inlineStr">
        <is>
          <t>Item Surveyed</t>
        </is>
      </c>
      <c r="I1" s="302" t="n"/>
      <c r="J1" s="303" t="inlineStr">
        <is>
          <t>Post-decontamination survey of fire/smoke damper inside room 615C</t>
        </is>
      </c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9" t="n"/>
      <c r="V1" s="68" t="n"/>
      <c r="W1" s="69" t="n"/>
      <c r="X1" s="69" t="n"/>
      <c r="Y1" s="70" t="n"/>
    </row>
    <row r="2" ht="18" customHeight="1">
      <c r="A2" s="304" t="inlineStr">
        <is>
          <t>Date Surveyed</t>
        </is>
      </c>
      <c r="B2" s="305" t="n"/>
      <c r="C2" s="306" t="n"/>
      <c r="D2" s="307" t="n">
        <v>44021</v>
      </c>
      <c r="E2" s="305" t="n"/>
      <c r="F2" s="305" t="n"/>
      <c r="G2" s="306" t="n"/>
      <c r="H2" s="178" t="inlineStr">
        <is>
          <t>Comments</t>
        </is>
      </c>
      <c r="J2" s="308" t="inlineStr">
        <is>
          <t>Performed survey of all accessible areas. Smear and stic taken at each location. Ambient background used instead of material background due to higher ambient background. Post-job LAW outside damper and outside floor, results 1/176 and 0/170 gross α/βγ cpm respectively. Pre-decon survey INIS-070920-1962.</t>
        </is>
      </c>
      <c r="K2" s="309" t="n"/>
      <c r="L2" s="309" t="n"/>
      <c r="M2" s="309" t="n"/>
      <c r="N2" s="309" t="n"/>
      <c r="O2" s="309" t="n"/>
      <c r="P2" s="309" t="n"/>
      <c r="Q2" s="309" t="n"/>
      <c r="R2" s="309" t="n"/>
      <c r="S2" s="309" t="n"/>
      <c r="T2" s="309" t="n"/>
      <c r="U2" s="310" t="n"/>
      <c r="V2" s="64" t="n"/>
      <c r="W2" s="65" t="n"/>
      <c r="X2" s="65" t="n"/>
      <c r="Y2" s="71" t="n"/>
    </row>
    <row r="3" ht="18" customHeight="1" thickBot="1">
      <c r="A3" s="304" t="inlineStr">
        <is>
          <t>Survey Tech</t>
        </is>
      </c>
      <c r="B3" s="305" t="n"/>
      <c r="C3" s="306" t="n"/>
      <c r="D3" s="311" t="inlineStr">
        <is>
          <t>I. Tapelu</t>
        </is>
      </c>
      <c r="E3" s="305" t="n"/>
      <c r="F3" s="305" t="n"/>
      <c r="G3" s="306" t="n"/>
      <c r="H3" s="312" t="n"/>
      <c r="I3" s="313" t="n"/>
      <c r="J3" s="314" t="n"/>
      <c r="K3" s="313" t="n"/>
      <c r="L3" s="313" t="n"/>
      <c r="M3" s="313" t="n"/>
      <c r="N3" s="313" t="n"/>
      <c r="O3" s="313" t="n"/>
      <c r="P3" s="313" t="n"/>
      <c r="Q3" s="313" t="n"/>
      <c r="R3" s="313" t="n"/>
      <c r="S3" s="313" t="n"/>
      <c r="T3" s="313" t="n"/>
      <c r="U3" s="315" t="n"/>
      <c r="V3" s="66" t="n"/>
      <c r="W3" s="67" t="n"/>
      <c r="X3" s="67" t="n"/>
      <c r="Y3" s="72" t="n"/>
    </row>
    <row r="4" ht="18" customHeight="1" thickBot="1" thickTop="1">
      <c r="A4" s="304" t="inlineStr">
        <is>
          <t>Count Room Tech</t>
        </is>
      </c>
      <c r="B4" s="305" t="n"/>
      <c r="C4" s="306" t="n"/>
      <c r="D4" s="311" t="inlineStr">
        <is>
          <t>J. Cuevas</t>
        </is>
      </c>
      <c r="E4" s="305" t="n"/>
      <c r="F4" s="305" t="n"/>
      <c r="G4" s="306" t="n"/>
      <c r="H4" s="316" t="inlineStr">
        <is>
          <t>Instrumentation</t>
        </is>
      </c>
      <c r="I4" s="313" t="n"/>
      <c r="J4" s="313" t="n"/>
      <c r="K4" s="313" t="n"/>
      <c r="L4" s="313" t="n"/>
      <c r="M4" s="313" t="n"/>
      <c r="N4" s="313" t="n"/>
      <c r="O4" s="313" t="n"/>
      <c r="P4" s="313" t="n"/>
      <c r="Q4" s="313" t="n"/>
      <c r="R4" s="313" t="n"/>
      <c r="S4" s="313" t="n"/>
      <c r="T4" s="313" t="n"/>
      <c r="U4" s="313" t="n"/>
      <c r="V4" s="313" t="n"/>
      <c r="W4" s="313" t="n"/>
      <c r="X4" s="313" t="n"/>
      <c r="Y4" s="315" t="n"/>
    </row>
    <row r="5" ht="18" customHeight="1" thickTop="1">
      <c r="A5" s="304" t="inlineStr">
        <is>
          <t>Date Counted</t>
        </is>
      </c>
      <c r="B5" s="305" t="n"/>
      <c r="C5" s="306" t="n"/>
      <c r="D5" s="307" t="n">
        <v>44022</v>
      </c>
      <c r="E5" s="305" t="n"/>
      <c r="F5" s="305" t="n"/>
      <c r="G5" s="306" t="n"/>
      <c r="H5" s="317" t="inlineStr">
        <is>
          <t>Gamma</t>
        </is>
      </c>
      <c r="I5" s="318" t="n"/>
      <c r="J5" s="4" t="n"/>
      <c r="K5" s="4" t="n"/>
      <c r="L5" s="4" t="n"/>
      <c r="M5" s="4" t="n"/>
      <c r="N5" s="162" t="inlineStr">
        <is>
          <t>Total Activity</t>
        </is>
      </c>
      <c r="O5" s="319" t="n"/>
      <c r="P5" s="319" t="n"/>
      <c r="Q5" s="319" t="n"/>
      <c r="R5" s="319" t="n"/>
      <c r="S5" s="319" t="n"/>
      <c r="T5" s="320" t="inlineStr">
        <is>
          <t>Removable Activity</t>
        </is>
      </c>
      <c r="U5" s="319" t="n"/>
      <c r="V5" s="319" t="n"/>
      <c r="W5" s="319" t="n"/>
      <c r="X5" s="319" t="n"/>
      <c r="Y5" s="321" t="n"/>
    </row>
    <row r="6" ht="18" customHeight="1" thickBot="1">
      <c r="A6" s="304" t="inlineStr">
        <is>
          <t>Survey Type</t>
        </is>
      </c>
      <c r="B6" s="305" t="n"/>
      <c r="C6" s="306" t="n"/>
      <c r="D6" s="311" t="inlineStr">
        <is>
          <t>Post Decontamination</t>
        </is>
      </c>
      <c r="E6" s="305" t="n"/>
      <c r="F6" s="305" t="n"/>
      <c r="G6" s="306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9" t="inlineStr">
        <is>
          <t>Alpha</t>
        </is>
      </c>
      <c r="O6" s="322" t="n"/>
      <c r="P6" s="323" t="n"/>
      <c r="Q6" s="211" t="inlineStr">
        <is>
          <t>Beta-Gamma</t>
        </is>
      </c>
      <c r="R6" s="322" t="n"/>
      <c r="S6" s="323" t="n"/>
      <c r="T6" s="211" t="inlineStr">
        <is>
          <t>Alpha</t>
        </is>
      </c>
      <c r="U6" s="322" t="n"/>
      <c r="V6" s="323" t="n"/>
      <c r="W6" s="324" t="inlineStr">
        <is>
          <t>Beta-Gamma</t>
        </is>
      </c>
      <c r="X6" s="322" t="n"/>
      <c r="Y6" s="325" t="n"/>
    </row>
    <row r="7" ht="18" customHeight="1" thickBot="1" thickTop="1">
      <c r="A7" s="326" t="inlineStr">
        <is>
          <t>Level Of Posting</t>
        </is>
      </c>
      <c r="B7" s="327" t="n"/>
      <c r="C7" s="328" t="n"/>
      <c r="D7" s="329" t="inlineStr">
        <is>
          <t>None</t>
        </is>
      </c>
      <c r="E7" s="327" t="n"/>
      <c r="F7" s="327" t="n"/>
      <c r="G7" s="328" t="n"/>
      <c r="H7" s="9" t="n"/>
      <c r="I7" s="10" t="n"/>
      <c r="J7" s="219" t="inlineStr">
        <is>
          <t>Instrument Model</t>
        </is>
      </c>
      <c r="K7" s="298" t="n"/>
      <c r="L7" s="298" t="n"/>
      <c r="M7" s="302" t="n"/>
      <c r="N7" s="10" t="inlineStr">
        <is>
          <t>2360/43-93</t>
        </is>
      </c>
      <c r="O7" s="298" t="n"/>
      <c r="P7" s="302" t="n"/>
      <c r="Q7" s="220" t="inlineStr">
        <is>
          <t>2360/43-93</t>
        </is>
      </c>
      <c r="R7" s="298" t="n"/>
      <c r="S7" s="298" t="n"/>
      <c r="T7" s="10" t="inlineStr">
        <is>
          <t>ASC-DP</t>
        </is>
      </c>
      <c r="U7" s="298" t="n"/>
      <c r="V7" s="302" t="n"/>
      <c r="W7" s="330">
        <f>IF(T7="","",T7)</f>
        <v/>
      </c>
      <c r="X7" s="298" t="n"/>
      <c r="Y7" s="299" t="n"/>
    </row>
    <row r="8" ht="18" customHeight="1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5" t="n"/>
      <c r="L8" s="305" t="n"/>
      <c r="M8" s="334" t="n"/>
      <c r="N8" s="12" t="inlineStr">
        <is>
          <t>268409/PR295781</t>
        </is>
      </c>
      <c r="O8" s="305" t="n"/>
      <c r="P8" s="334" t="n"/>
      <c r="Q8" s="203">
        <f>N8</f>
        <v/>
      </c>
      <c r="R8" s="305" t="n"/>
      <c r="S8" s="305" t="n"/>
      <c r="T8" s="335" t="inlineStr">
        <is>
          <t>0920930</t>
        </is>
      </c>
      <c r="U8" s="305" t="n"/>
      <c r="V8" s="334" t="n"/>
      <c r="W8" s="336">
        <f>IF(T8="","",T8)</f>
        <v/>
      </c>
      <c r="X8" s="305" t="n"/>
      <c r="Y8" s="306" t="n"/>
    </row>
    <row r="9" ht="18" customHeight="1" thickTop="1">
      <c r="A9" s="301" t="inlineStr">
        <is>
          <t>Brick</t>
        </is>
      </c>
      <c r="B9" s="298" t="n"/>
      <c r="C9" s="298" t="n"/>
      <c r="D9" s="298" t="n"/>
      <c r="E9" s="302" t="n"/>
      <c r="F9" s="5" t="n">
        <v>3</v>
      </c>
      <c r="G9" s="6" t="n">
        <v>399</v>
      </c>
      <c r="H9" s="13" t="n"/>
      <c r="I9" s="14" t="n"/>
      <c r="J9" s="199" t="inlineStr">
        <is>
          <t>Cal Due Date</t>
        </is>
      </c>
      <c r="K9" s="305" t="n"/>
      <c r="L9" s="305" t="n"/>
      <c r="M9" s="334" t="n"/>
      <c r="N9" s="337" t="n">
        <v>44334</v>
      </c>
      <c r="O9" s="305" t="n"/>
      <c r="P9" s="334" t="n"/>
      <c r="Q9" s="238">
        <f>N9</f>
        <v/>
      </c>
      <c r="R9" s="305" t="n"/>
      <c r="S9" s="305" t="n"/>
      <c r="T9" s="337" t="n">
        <v>44245</v>
      </c>
      <c r="U9" s="305" t="n"/>
      <c r="V9" s="334" t="n"/>
      <c r="W9" s="338">
        <f>IF(T9="","",T9)</f>
        <v/>
      </c>
      <c r="X9" s="305" t="n"/>
      <c r="Y9" s="306" t="n"/>
    </row>
    <row r="10" ht="18" customHeight="1">
      <c r="A10" s="339" t="inlineStr">
        <is>
          <t>Concrete</t>
        </is>
      </c>
      <c r="B10" s="305" t="n"/>
      <c r="C10" s="305" t="n"/>
      <c r="D10" s="305" t="n"/>
      <c r="E10" s="334" t="n"/>
      <c r="F10" s="5" t="n">
        <v>2</v>
      </c>
      <c r="G10" s="6" t="n">
        <v>223</v>
      </c>
      <c r="H10" s="340" t="inlineStr">
        <is>
          <t>N/A</t>
        </is>
      </c>
      <c r="I10" s="334" t="n"/>
      <c r="J10" s="199" t="inlineStr">
        <is>
          <t>Instrument Efficiency</t>
        </is>
      </c>
      <c r="K10" s="305" t="n"/>
      <c r="L10" s="305" t="n"/>
      <c r="M10" s="334" t="n"/>
      <c r="N10" s="341" t="n">
        <v>0.2205</v>
      </c>
      <c r="O10" s="305" t="n"/>
      <c r="P10" s="334" t="n"/>
      <c r="Q10" s="230" t="n">
        <v>0.3675</v>
      </c>
      <c r="R10" s="305" t="n"/>
      <c r="S10" s="305" t="n"/>
      <c r="T10" s="341" t="n">
        <v>0.2252</v>
      </c>
      <c r="U10" s="305" t="n"/>
      <c r="V10" s="334" t="n"/>
      <c r="W10" s="342" t="n">
        <v>0.3757</v>
      </c>
      <c r="X10" s="305" t="n"/>
      <c r="Y10" s="306" t="n"/>
    </row>
    <row r="11" ht="18" customHeight="1">
      <c r="A11" s="339" t="inlineStr">
        <is>
          <t>Linoleum</t>
        </is>
      </c>
      <c r="B11" s="305" t="n"/>
      <c r="C11" s="305" t="n"/>
      <c r="D11" s="305" t="n"/>
      <c r="E11" s="334" t="n"/>
      <c r="F11" s="5" t="n">
        <v>1</v>
      </c>
      <c r="G11" s="6" t="n">
        <v>180</v>
      </c>
      <c r="H11" s="340" t="inlineStr">
        <is>
          <t>N/A</t>
        </is>
      </c>
      <c r="I11" s="334" t="n"/>
      <c r="J11" s="199" t="inlineStr">
        <is>
          <t>Probe Correction Factor</t>
        </is>
      </c>
      <c r="K11" s="305" t="n"/>
      <c r="L11" s="305" t="n"/>
      <c r="M11" s="334" t="n"/>
      <c r="N11" s="343" t="n">
        <v>1</v>
      </c>
      <c r="O11" s="305" t="n"/>
      <c r="P11" s="334" t="n"/>
      <c r="Q11" s="243" t="n">
        <v>1</v>
      </c>
      <c r="R11" s="305" t="n"/>
      <c r="S11" s="305" t="n"/>
      <c r="T11" s="343" t="n">
        <v>1</v>
      </c>
      <c r="U11" s="305" t="n"/>
      <c r="V11" s="334" t="n"/>
      <c r="W11" s="344" t="n">
        <v>1</v>
      </c>
      <c r="X11" s="305" t="n"/>
      <c r="Y11" s="306" t="n"/>
    </row>
    <row r="12" ht="18" customHeight="1">
      <c r="A12" s="339" t="inlineStr">
        <is>
          <t>Drywall</t>
        </is>
      </c>
      <c r="B12" s="305" t="n"/>
      <c r="C12" s="305" t="n"/>
      <c r="D12" s="305" t="n"/>
      <c r="E12" s="334" t="n"/>
      <c r="F12" s="5" t="n">
        <v>1</v>
      </c>
      <c r="G12" s="6" t="n">
        <v>158</v>
      </c>
      <c r="H12" s="11" t="n"/>
      <c r="I12" s="12" t="n"/>
      <c r="J12" s="199" t="inlineStr">
        <is>
          <t>Background Count Time (min)</t>
        </is>
      </c>
      <c r="K12" s="305" t="n"/>
      <c r="L12" s="305" t="n"/>
      <c r="M12" s="334" t="n"/>
      <c r="N12" s="343" t="n">
        <v>1</v>
      </c>
      <c r="O12" s="305" t="n"/>
      <c r="P12" s="334" t="n"/>
      <c r="Q12" s="243" t="n">
        <v>1</v>
      </c>
      <c r="R12" s="305" t="n"/>
      <c r="S12" s="305" t="n"/>
      <c r="T12" s="343" t="n">
        <v>60</v>
      </c>
      <c r="U12" s="305" t="n"/>
      <c r="V12" s="334" t="n"/>
      <c r="W12" s="344" t="n">
        <v>60</v>
      </c>
      <c r="X12" s="305" t="n"/>
      <c r="Y12" s="306" t="n"/>
    </row>
    <row r="13" ht="18" customHeight="1">
      <c r="A13" s="339" t="inlineStr">
        <is>
          <t>Metal</t>
        </is>
      </c>
      <c r="B13" s="305" t="n"/>
      <c r="C13" s="305" t="n"/>
      <c r="D13" s="305" t="n"/>
      <c r="E13" s="334" t="n"/>
      <c r="F13" s="5" t="n">
        <v>1</v>
      </c>
      <c r="G13" s="6" t="n">
        <v>154</v>
      </c>
      <c r="H13" s="11" t="n"/>
      <c r="I13" s="12" t="n"/>
      <c r="J13" s="199" t="inlineStr">
        <is>
          <t>Sample Count Time (min)</t>
        </is>
      </c>
      <c r="K13" s="305" t="n"/>
      <c r="L13" s="305" t="n"/>
      <c r="M13" s="334" t="n"/>
      <c r="N13" s="343" t="n">
        <v>1</v>
      </c>
      <c r="O13" s="305" t="n"/>
      <c r="P13" s="334" t="n"/>
      <c r="Q13" s="243" t="n">
        <v>1</v>
      </c>
      <c r="R13" s="305" t="n"/>
      <c r="S13" s="305" t="n"/>
      <c r="T13" s="343" t="n">
        <v>1</v>
      </c>
      <c r="U13" s="305" t="n"/>
      <c r="V13" s="334" t="n"/>
      <c r="W13" s="344" t="n">
        <v>1</v>
      </c>
      <c r="X13" s="305" t="n"/>
      <c r="Y13" s="306" t="n"/>
    </row>
    <row r="14" ht="18" customHeight="1">
      <c r="A14" s="339" t="inlineStr">
        <is>
          <t>Ceiling Tile</t>
        </is>
      </c>
      <c r="B14" s="305" t="n"/>
      <c r="C14" s="305" t="n"/>
      <c r="D14" s="305" t="n"/>
      <c r="E14" s="334" t="n"/>
      <c r="F14" s="5" t="n">
        <v>2</v>
      </c>
      <c r="G14" s="6" t="n">
        <v>292</v>
      </c>
      <c r="H14" s="11" t="n"/>
      <c r="I14" s="12" t="n"/>
      <c r="J14" s="199" t="inlineStr">
        <is>
          <t>Instrument Background</t>
        </is>
      </c>
      <c r="K14" s="305" t="n"/>
      <c r="L14" s="305" t="n"/>
      <c r="M14" s="334" t="n"/>
      <c r="N14" s="345" t="n">
        <v>0</v>
      </c>
      <c r="O14" s="305" t="n"/>
      <c r="P14" s="334" t="n"/>
      <c r="Q14" s="246" t="n">
        <v>220</v>
      </c>
      <c r="R14" s="305" t="n"/>
      <c r="S14" s="305" t="n"/>
      <c r="T14" s="12" t="n">
        <v>9</v>
      </c>
      <c r="U14" s="305" t="n"/>
      <c r="V14" s="334" t="n"/>
      <c r="W14" s="346" t="n">
        <v>1637</v>
      </c>
      <c r="X14" s="305" t="n"/>
      <c r="Y14" s="306" t="n"/>
    </row>
    <row r="15" ht="18" customHeight="1" thickBot="1">
      <c r="A15" s="339" t="inlineStr">
        <is>
          <t>Wood</t>
        </is>
      </c>
      <c r="B15" s="305" t="n"/>
      <c r="C15" s="305" t="n"/>
      <c r="D15" s="305" t="n"/>
      <c r="E15" s="334" t="n"/>
      <c r="F15" s="5" t="n">
        <v>1</v>
      </c>
      <c r="G15" s="6" t="n">
        <v>157</v>
      </c>
      <c r="H15" s="347" t="inlineStr">
        <is>
          <t>N/A</t>
        </is>
      </c>
      <c r="I15" s="348" t="n"/>
      <c r="J15" s="265" t="inlineStr">
        <is>
          <t>MDC</t>
        </is>
      </c>
      <c r="K15" s="327" t="n"/>
      <c r="L15" s="327" t="n"/>
      <c r="M15" s="348" t="n"/>
      <c r="N15" s="349" t="inlineStr">
        <is>
          <t>See Below</t>
        </is>
      </c>
      <c r="O15" s="327" t="n"/>
      <c r="P15" s="327" t="n"/>
      <c r="Q15" s="327" t="n"/>
      <c r="R15" s="327" t="n"/>
      <c r="S15" s="348" t="n"/>
      <c r="T15" s="350">
        <f>IF(ISBLANK(T14)," ",(3+3.29*(((T14/T12)*T13*(1+(T13/T12)))^0.5))/(T10*T11*T13))</f>
        <v/>
      </c>
      <c r="U15" s="327" t="n"/>
      <c r="V15" s="348" t="n"/>
      <c r="W15" s="351">
        <f>IF(ISBLANK(W14)," ",(3+3.29*(((W14/W12)*W13*(1+(W13/W12)))^0.5))/(W10*W11*W13))</f>
        <v/>
      </c>
      <c r="X15" s="327" t="n"/>
      <c r="Y15" s="328" t="n"/>
    </row>
    <row r="16" ht="18" customHeight="1" thickBot="1" thickTop="1">
      <c r="A16" s="352" t="inlineStr">
        <is>
          <t>Glass</t>
        </is>
      </c>
      <c r="B16" s="327" t="n"/>
      <c r="C16" s="327" t="n"/>
      <c r="D16" s="327" t="n"/>
      <c r="E16" s="348" t="n"/>
      <c r="F16" s="5" t="n">
        <v>0</v>
      </c>
      <c r="G16" s="6" t="n">
        <v>184</v>
      </c>
      <c r="H16" s="353" t="inlineStr">
        <is>
          <t>Gamma</t>
        </is>
      </c>
      <c r="I16" s="354" t="n"/>
      <c r="J16" s="278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8" t="n"/>
    </row>
    <row r="17" ht="18" customHeight="1" thickBot="1" thickTop="1">
      <c r="A17" s="73" t="inlineStr">
        <is>
          <t>Note</t>
        </is>
      </c>
      <c r="B17" s="296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252" t="inlineStr">
        <is>
          <t>Alpha</t>
        </is>
      </c>
      <c r="K17" s="322" t="n"/>
      <c r="L17" s="322" t="n"/>
      <c r="M17" s="322" t="n"/>
      <c r="N17" s="322" t="n"/>
      <c r="O17" s="358" t="inlineStr">
        <is>
          <t>Beta-Gamma</t>
        </is>
      </c>
      <c r="P17" s="322" t="n"/>
      <c r="Q17" s="322" t="n"/>
      <c r="R17" s="322" t="n"/>
      <c r="S17" s="323" t="n"/>
      <c r="T17" s="359" t="inlineStr">
        <is>
          <t>Alpha</t>
        </is>
      </c>
      <c r="U17" s="360" t="n"/>
      <c r="V17" s="361" t="n"/>
      <c r="W17" s="324" t="inlineStr">
        <is>
          <t>Beta-Gamma</t>
        </is>
      </c>
      <c r="X17" s="322" t="n"/>
      <c r="Y17" s="325" t="n"/>
    </row>
    <row r="18" ht="18" customHeight="1" thickBot="1" thickTop="1">
      <c r="A18" s="73" t="n"/>
      <c r="B18" s="295" t="n"/>
      <c r="C18" s="295" t="n"/>
      <c r="D18" s="295" t="n"/>
      <c r="E18" s="295" t="n"/>
      <c r="F18" s="295" t="n"/>
      <c r="G18" s="295" t="n"/>
      <c r="H18" s="74" t="n"/>
      <c r="I18" s="15" t="n"/>
      <c r="J18" s="158" t="n"/>
      <c r="K18" s="158" t="n"/>
      <c r="L18" s="158" t="n"/>
      <c r="M18" s="158" t="n"/>
      <c r="N18" s="158" t="n"/>
      <c r="O18" s="77" t="n"/>
      <c r="P18" s="78" t="n"/>
      <c r="Q18" s="78" t="n"/>
      <c r="R18" s="78" t="n"/>
      <c r="S18" s="78" t="n"/>
      <c r="T18" s="149" t="n"/>
      <c r="U18" s="150" t="n"/>
      <c r="V18" s="151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52" t="inlineStr">
        <is>
          <t>Gross µR/hr</t>
        </is>
      </c>
      <c r="I19" s="153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1</v>
      </c>
      <c r="B20" s="363" t="inlineStr">
        <is>
          <t>Inside South bottom</t>
        </is>
      </c>
      <c r="C20" s="298" t="n"/>
      <c r="D20" s="298" t="n"/>
      <c r="E20" s="298" t="n"/>
      <c r="F20" s="298" t="n"/>
      <c r="G20" s="302" t="n"/>
      <c r="H20" s="24" t="n"/>
      <c r="I20" s="25" t="n"/>
      <c r="J20" s="26" t="n">
        <v>2</v>
      </c>
      <c r="K20" s="27" t="n">
        <v>0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220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25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</v>
      </c>
      <c r="B21" s="364" t="inlineStr">
        <is>
          <t>Inside South louver</t>
        </is>
      </c>
      <c r="C21" s="305" t="n"/>
      <c r="D21" s="305" t="n"/>
      <c r="E21" s="305" t="n"/>
      <c r="F21" s="305" t="n"/>
      <c r="G21" s="334" t="n"/>
      <c r="H21" s="40" t="n"/>
      <c r="I21" s="41" t="n"/>
      <c r="J21" s="42" t="n">
        <v>2</v>
      </c>
      <c r="K21" s="43" t="n">
        <v>0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257</v>
      </c>
      <c r="P21" s="46" t="n">
        <v>220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41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3</v>
      </c>
      <c r="B22" s="364" t="inlineStr">
        <is>
          <t>Inside South top</t>
        </is>
      </c>
      <c r="C22" s="305" t="n"/>
      <c r="D22" s="305" t="n"/>
      <c r="E22" s="305" t="n"/>
      <c r="F22" s="305" t="n"/>
      <c r="G22" s="334" t="n"/>
      <c r="H22" s="40" t="n"/>
      <c r="I22" s="41" t="n"/>
      <c r="J22" s="42" t="n">
        <v>6</v>
      </c>
      <c r="K22" s="43" t="n">
        <v>0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1007</v>
      </c>
      <c r="P22" s="46" t="n">
        <v>220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1</v>
      </c>
      <c r="U22" s="47">
        <f>IF(ISBLANK(T22)," ",(T22/$T$13)-($T$14/$T$12))</f>
        <v/>
      </c>
      <c r="V22" s="48">
        <f>IF(ISBLANK(T22), " ", (U22/T$10))</f>
        <v/>
      </c>
      <c r="W22" s="42" t="n">
        <v>216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50" t="n">
        <v>4</v>
      </c>
      <c r="B23" s="364" t="inlineStr">
        <is>
          <t xml:space="preserve">Inside East wall </t>
        </is>
      </c>
      <c r="C23" s="305" t="n"/>
      <c r="D23" s="305" t="n"/>
      <c r="E23" s="305" t="n"/>
      <c r="F23" s="305" t="n"/>
      <c r="G23" s="334" t="n"/>
      <c r="H23" s="40" t="n"/>
      <c r="I23" s="41" t="n"/>
      <c r="J23" s="42" t="n">
        <v>6</v>
      </c>
      <c r="K23" s="43" t="n">
        <v>0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786</v>
      </c>
      <c r="P23" s="46" t="n">
        <v>220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55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5</v>
      </c>
      <c r="B24" s="364" t="inlineStr">
        <is>
          <t>Inside North bottom</t>
        </is>
      </c>
      <c r="C24" s="305" t="n"/>
      <c r="D24" s="305" t="n"/>
      <c r="E24" s="305" t="n"/>
      <c r="F24" s="305" t="n"/>
      <c r="G24" s="334" t="n"/>
      <c r="H24" s="40" t="n"/>
      <c r="I24" s="41" t="n"/>
      <c r="J24" s="42" t="n">
        <v>4</v>
      </c>
      <c r="K24" s="43" t="n">
        <v>0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1423</v>
      </c>
      <c r="P24" s="46" t="n">
        <v>220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33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50" t="n">
        <v>6</v>
      </c>
      <c r="B25" s="364" t="inlineStr">
        <is>
          <t>Inside North top</t>
        </is>
      </c>
      <c r="C25" s="305" t="n"/>
      <c r="D25" s="305" t="n"/>
      <c r="E25" s="305" t="n"/>
      <c r="F25" s="305" t="n"/>
      <c r="G25" s="334" t="n"/>
      <c r="H25" s="40" t="n"/>
      <c r="I25" s="41" t="n"/>
      <c r="J25" s="42" t="n">
        <v>0</v>
      </c>
      <c r="K25" s="43" t="n">
        <v>0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665</v>
      </c>
      <c r="P25" s="46" t="n">
        <v>220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65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7</v>
      </c>
      <c r="B26" s="364" t="inlineStr">
        <is>
          <t>Inside West wall</t>
        </is>
      </c>
      <c r="C26" s="305" t="n"/>
      <c r="D26" s="305" t="n"/>
      <c r="E26" s="305" t="n"/>
      <c r="F26" s="305" t="n"/>
      <c r="G26" s="334" t="n"/>
      <c r="H26" s="40" t="n"/>
      <c r="I26" s="41" t="n"/>
      <c r="J26" s="42" t="n">
        <v>3</v>
      </c>
      <c r="K26" s="43" t="n">
        <v>0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1416</v>
      </c>
      <c r="P26" s="46" t="n">
        <v>220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55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50" t="n">
        <v>8</v>
      </c>
      <c r="B27" s="364" t="inlineStr">
        <is>
          <t>Outside cover</t>
        </is>
      </c>
      <c r="C27" s="305" t="n"/>
      <c r="D27" s="305" t="n"/>
      <c r="E27" s="305" t="n"/>
      <c r="F27" s="305" t="n"/>
      <c r="G27" s="334" t="n"/>
      <c r="H27" s="40" t="n"/>
      <c r="I27" s="41" t="n"/>
      <c r="J27" s="42" t="n">
        <v>0</v>
      </c>
      <c r="K27" s="43" t="n">
        <v>0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224</v>
      </c>
      <c r="P27" s="46" t="n">
        <v>220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25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/>
      <c r="B28" s="364" t="n"/>
      <c r="C28" s="305" t="n"/>
      <c r="D28" s="305" t="n"/>
      <c r="E28" s="305" t="n"/>
      <c r="F28" s="305" t="n"/>
      <c r="G28" s="334" t="n"/>
      <c r="H28" s="40" t="n"/>
      <c r="I28" s="41" t="n"/>
      <c r="J28" s="42" t="n"/>
      <c r="K28" s="43" t="n"/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/>
      <c r="P28" s="46" t="n"/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/>
      <c r="U28" s="47">
        <f>IF(ISBLANK(T28)," ",(T28/$T$13)-($T$14/$T$12))</f>
        <v/>
      </c>
      <c r="V28" s="48">
        <f>IF(ISBLANK(T28), " ", (U28/T$10))</f>
        <v/>
      </c>
      <c r="W28" s="42" t="n"/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50" t="n"/>
      <c r="B29" s="364" t="n"/>
      <c r="C29" s="305" t="n"/>
      <c r="D29" s="305" t="n"/>
      <c r="E29" s="305" t="n"/>
      <c r="F29" s="305" t="n"/>
      <c r="G29" s="334" t="n"/>
      <c r="H29" s="40" t="n"/>
      <c r="I29" s="41" t="n"/>
      <c r="J29" s="42" t="n"/>
      <c r="K29" s="43" t="n"/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/>
      <c r="P29" s="46" t="n"/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/>
      <c r="U29" s="47">
        <f>IF(ISBLANK(T29)," ",(T29/$T$13)-($T$14/$T$12))</f>
        <v/>
      </c>
      <c r="V29" s="48">
        <f>IF(ISBLANK(T29), " ", (U29/T$10))</f>
        <v/>
      </c>
      <c r="W29" s="42" t="n"/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/>
      <c r="B30" s="364" t="n"/>
      <c r="C30" s="305" t="n"/>
      <c r="D30" s="305" t="n"/>
      <c r="E30" s="305" t="n"/>
      <c r="F30" s="305" t="n"/>
      <c r="G30" s="334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/>
      <c r="B31" s="364" t="n"/>
      <c r="C31" s="305" t="n"/>
      <c r="D31" s="305" t="n"/>
      <c r="E31" s="305" t="n"/>
      <c r="F31" s="305" t="n"/>
      <c r="G31" s="334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39" t="n"/>
      <c r="B32" s="364" t="n"/>
      <c r="C32" s="305" t="n"/>
      <c r="D32" s="305" t="n"/>
      <c r="E32" s="305" t="n"/>
      <c r="F32" s="305" t="n"/>
      <c r="G32" s="334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50" t="n"/>
      <c r="B33" s="364" t="n"/>
      <c r="C33" s="305" t="n"/>
      <c r="D33" s="305" t="n"/>
      <c r="E33" s="305" t="n"/>
      <c r="F33" s="305" t="n"/>
      <c r="G33" s="334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/>
      <c r="B34" s="364" t="n"/>
      <c r="C34" s="305" t="n"/>
      <c r="D34" s="305" t="n"/>
      <c r="E34" s="305" t="n"/>
      <c r="F34" s="305" t="n"/>
      <c r="G34" s="334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/>
      <c r="B35" s="364" t="n"/>
      <c r="C35" s="305" t="n"/>
      <c r="D35" s="305" t="n"/>
      <c r="E35" s="305" t="n"/>
      <c r="F35" s="305" t="n"/>
      <c r="G35" s="334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/>
      <c r="B36" s="364" t="n"/>
      <c r="C36" s="305" t="n"/>
      <c r="D36" s="305" t="n"/>
      <c r="E36" s="305" t="n"/>
      <c r="F36" s="305" t="n"/>
      <c r="G36" s="334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50" t="n"/>
      <c r="B37" s="364" t="n"/>
      <c r="C37" s="305" t="n"/>
      <c r="D37" s="305" t="n"/>
      <c r="E37" s="305" t="n"/>
      <c r="F37" s="305" t="n"/>
      <c r="G37" s="334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/>
      <c r="B38" s="364" t="n"/>
      <c r="C38" s="305" t="n"/>
      <c r="D38" s="305" t="n"/>
      <c r="E38" s="305" t="n"/>
      <c r="F38" s="305" t="n"/>
      <c r="G38" s="334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/>
      <c r="B39" s="365" t="n"/>
      <c r="C39" s="327" t="n"/>
      <c r="D39" s="327" t="n"/>
      <c r="E39" s="327" t="n"/>
      <c r="F39" s="327" t="n"/>
      <c r="G39" s="348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1">
    <mergeCell ref="B38:G38"/>
    <mergeCell ref="B39:G39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topLeftCell="A4" zoomScale="85" zoomScaleNormal="85" workbookViewId="0">
      <selection activeCell="X30" sqref="X3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r="2" ht="18" customHeight="1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r="3" ht="18" customHeight="1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r="4" ht="18" customHeight="1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r="5" ht="18" customHeight="1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r="6" ht="18" customHeight="1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r="7" ht="18" customHeight="1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r="8" ht="18" customHeight="1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r="9" ht="18" customHeight="1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r="10" ht="18" customHeight="1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r="11" ht="18" customHeight="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r="12" ht="18" customHeight="1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r="13" ht="18" customHeight="1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r="14" ht="18" customHeight="1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r="15" ht="18" customHeight="1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r="16" ht="18" customHeight="1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r="17" ht="18" customHeight="1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r="18" ht="18" customHeight="1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r="19" ht="49.9" customHeight="1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r="20" ht="19.9" customFormat="1" customHeight="1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r="21" ht="19.9" customFormat="1" customHeight="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r="22" ht="19.9" customFormat="1" customHeight="1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r="23" ht="19.9" customFormat="1" customHeight="1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r="24" ht="19.9" customFormat="1" customHeight="1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r="25" ht="19.9" customFormat="1" customHeight="1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r="26" ht="19.9" customFormat="1" customHeight="1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r="27" ht="19.9" customFormat="1" customHeight="1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r="28" ht="19.9" customFormat="1" customHeight="1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r="29" ht="19.9" customFormat="1" customHeight="1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r="30" ht="19.9" customFormat="1" customHeight="1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r="31" ht="19.9" customFormat="1" customHeight="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r="32" ht="19.9" customFormat="1" customHeight="1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r="33" ht="19.9" customFormat="1" customHeight="1" s="38" thickTop="1">
      <c r="A33" s="297" t="inlineStr">
        <is>
          <t>Survey Number</t>
        </is>
      </c>
      <c r="B33" s="298" t="n"/>
      <c r="C33" s="299" t="n"/>
      <c r="D33" s="300" t="inlineStr">
        <is>
          <t>INIS-070920-1966</t>
        </is>
      </c>
      <c r="E33" s="298" t="n"/>
      <c r="F33" s="298" t="n"/>
      <c r="G33" s="299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143" t="n"/>
      <c r="U33" s="145" t="n"/>
      <c r="V33" s="144" t="n"/>
      <c r="W33" s="143" t="n"/>
      <c r="X33" s="145" t="n"/>
      <c r="Y33" s="146" t="n"/>
    </row>
    <row r="34" ht="19.9" customFormat="1" customHeight="1" s="38">
      <c r="A34" s="304" t="inlineStr">
        <is>
          <t>Date Surveyed</t>
        </is>
      </c>
      <c r="B34" s="305" t="n"/>
      <c r="C34" s="306" t="n"/>
      <c r="D34" s="307" t="n">
        <v>44021</v>
      </c>
      <c r="E34" s="305" t="n"/>
      <c r="F34" s="305" t="n"/>
      <c r="G34" s="306" t="n"/>
      <c r="H34" s="147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99" t="n"/>
      <c r="U34" s="101" t="n"/>
      <c r="V34" s="100" t="n"/>
      <c r="W34" s="99" t="n"/>
      <c r="X34" s="101" t="n"/>
      <c r="Y34" s="102" t="n"/>
    </row>
    <row r="35" ht="19.9" customFormat="1" customHeight="1" s="38">
      <c r="A35" s="304" t="inlineStr">
        <is>
          <t>Survey Tech</t>
        </is>
      </c>
      <c r="B35" s="305" t="n"/>
      <c r="C35" s="306" t="n"/>
      <c r="D35" s="311" t="inlineStr">
        <is>
          <t>I. Tapelu</t>
        </is>
      </c>
      <c r="E35" s="305" t="n"/>
      <c r="F35" s="305" t="n"/>
      <c r="G35" s="306" t="n"/>
      <c r="H35" s="147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99" t="n"/>
      <c r="U35" s="101" t="n"/>
      <c r="V35" s="100" t="n"/>
      <c r="W35" s="99" t="n"/>
      <c r="X35" s="101" t="n"/>
      <c r="Y35" s="102" t="n"/>
    </row>
    <row r="36" ht="19.9" customFormat="1" customHeight="1" s="38">
      <c r="A36" s="304" t="inlineStr">
        <is>
          <t>Count Room Tech</t>
        </is>
      </c>
      <c r="B36" s="305" t="n"/>
      <c r="C36" s="306" t="n"/>
      <c r="D36" s="311" t="inlineStr">
        <is>
          <t>J. Cuevas</t>
        </is>
      </c>
      <c r="E36" s="305" t="n"/>
      <c r="F36" s="305" t="n"/>
      <c r="G36" s="306" t="n"/>
      <c r="H36" s="147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99" t="n"/>
      <c r="U36" s="101" t="n"/>
      <c r="V36" s="100" t="n"/>
      <c r="W36" s="99" t="n"/>
      <c r="X36" s="101" t="n"/>
      <c r="Y36" s="102" t="n"/>
    </row>
    <row r="37" ht="19.9" customFormat="1" customHeight="1" s="38">
      <c r="A37" s="304" t="inlineStr">
        <is>
          <t>Date Counted</t>
        </is>
      </c>
      <c r="B37" s="305" t="n"/>
      <c r="C37" s="306" t="n"/>
      <c r="D37" s="307" t="n">
        <v>44022</v>
      </c>
      <c r="E37" s="305" t="n"/>
      <c r="F37" s="305" t="n"/>
      <c r="G37" s="306" t="n"/>
      <c r="H37" s="147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99" t="n"/>
      <c r="U37" s="101" t="n"/>
      <c r="V37" s="100" t="n"/>
      <c r="W37" s="99" t="n"/>
      <c r="X37" s="101" t="n"/>
      <c r="Y37" s="102" t="n"/>
    </row>
    <row r="38" ht="19.9" customFormat="1" customHeight="1" s="38">
      <c r="A38" s="304" t="inlineStr">
        <is>
          <t>Survey Type</t>
        </is>
      </c>
      <c r="B38" s="305" t="n"/>
      <c r="C38" s="306" t="n"/>
      <c r="D38" s="311" t="inlineStr">
        <is>
          <t>Post Decontamination</t>
        </is>
      </c>
      <c r="E38" s="305" t="n"/>
      <c r="F38" s="305" t="n"/>
      <c r="G38" s="306" t="n"/>
      <c r="H38" s="147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99" t="n"/>
      <c r="U38" s="101" t="n"/>
      <c r="V38" s="100" t="n"/>
      <c r="W38" s="99" t="n"/>
      <c r="X38" s="101" t="n"/>
      <c r="Y38" s="102" t="n"/>
    </row>
    <row r="39" ht="19.9" customFormat="1" customHeight="1" s="38" thickBot="1">
      <c r="A39" s="326" t="inlineStr">
        <is>
          <t>Level Of Posting</t>
        </is>
      </c>
      <c r="B39" s="327" t="n"/>
      <c r="C39" s="328" t="n"/>
      <c r="D39" s="329" t="inlineStr">
        <is>
          <t>None</t>
        </is>
      </c>
      <c r="E39" s="327" t="n"/>
      <c r="F39" s="327" t="n"/>
      <c r="G39" s="328" t="n"/>
      <c r="H39" s="148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104" t="n"/>
      <c r="U39" s="106" t="n"/>
      <c r="V39" s="105" t="n"/>
      <c r="W39" s="104" t="n"/>
      <c r="X39" s="106" t="n"/>
      <c r="Y39" s="107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2020-07-11T16:36:19Z</dcterms:modified>
  <cp:lastModifiedBy>Max Pinion</cp:lastModifiedBy>
  <cp:lastPrinted>2020-03-12T20:09:19Z</cp:lastPrinted>
</cp:coreProperties>
</file>