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020" windowWidth="28800" xWindow="0" yWindow="0"/>
  </bookViews>
  <sheets>
    <sheet name="2360-190602" sheetId="1" state="visible" r:id="rId1"/>
    <sheet name="Map" sheetId="2" state="visible" r:id="rId2"/>
  </sheets>
  <definedNames>
    <definedName localSheetId="0" name="_2360">#REF!</definedName>
    <definedName name="_2360">#REF!</definedName>
    <definedName localSheetId="0" name="_xlnm.Print_Titles">'2360-190602'!$1:$17</definedName>
    <definedName localSheetId="0" name="_xlnm.Print_Area">'2360-190602'!$A$1:$S$39</definedName>
    <definedName localSheetId="1" name="_xlnm.Print_Area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;;;" numFmtId="164"/>
    <numFmt formatCode="m/d/yyyy;@" numFmtId="165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borderId="0" fillId="0" fontId="20" numFmtId="0"/>
    <xf borderId="0" fillId="0" fontId="20" numFmtId="0"/>
  </cellStyleXfs>
  <cellXfs count="337">
    <xf borderId="0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50" fillId="0" fontId="2" numFmtId="0" pivotButton="0" quotePrefix="0" xfId="0">
      <alignment horizontal="left" vertical="center"/>
    </xf>
    <xf applyAlignment="1" borderId="47" fillId="0" fontId="10" numFmtId="0" pivotButton="0" quotePrefix="0" xfId="0">
      <alignment horizontal="left" vertical="center"/>
    </xf>
    <xf applyAlignment="1" borderId="50" fillId="0" fontId="10" numFmtId="0" pivotButton="0" quotePrefix="0" xfId="0">
      <alignment horizontal="left" vertical="center"/>
    </xf>
    <xf applyAlignment="1" borderId="47" fillId="0" fontId="12" numFmtId="0" pivotButton="0" quotePrefix="0" xfId="0">
      <alignment horizontal="left" vertical="center"/>
    </xf>
    <xf applyAlignment="1" borderId="56" fillId="4" fontId="7" numFmtId="0" pivotButton="0" quotePrefix="0" xfId="0">
      <alignment horizontal="center"/>
    </xf>
    <xf applyAlignment="1" borderId="62" fillId="4" fontId="7" numFmtId="0" pivotButton="0" quotePrefix="0" xfId="0">
      <alignment horizontal="center" wrapText="1"/>
    </xf>
    <xf applyAlignment="1" borderId="59" fillId="4" fontId="7" numFmtId="0" pivotButton="0" quotePrefix="0" xfId="0">
      <alignment horizontal="center"/>
    </xf>
    <xf applyAlignment="1" borderId="63" fillId="4" fontId="7" numFmtId="0" pivotButton="0" quotePrefix="0" xfId="0">
      <alignment horizontal="center"/>
    </xf>
    <xf applyAlignment="1" borderId="64" fillId="4" fontId="7" numFmtId="0" pivotButton="0" quotePrefix="0" xfId="0">
      <alignment horizontal="center"/>
    </xf>
    <xf applyAlignment="1" borderId="60" fillId="4" fontId="7" numFmtId="0" pivotButton="0" quotePrefix="0" xfId="0">
      <alignment horizontal="center"/>
    </xf>
    <xf applyAlignment="1" borderId="61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8" fillId="0" fontId="2" numFmtId="0" pivotButton="0" quotePrefix="0" xfId="0">
      <alignment horizontal="left" vertical="center"/>
    </xf>
    <xf applyAlignment="1" borderId="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horizontal="left" vertical="center"/>
    </xf>
    <xf applyAlignment="1" borderId="1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vertical="center"/>
    </xf>
    <xf applyAlignment="1" borderId="24" fillId="3" fontId="6" numFmtId="0" pivotButton="0" quotePrefix="0" xfId="0">
      <alignment horizontal="centerContinuous" vertical="center"/>
    </xf>
    <xf applyAlignment="1" borderId="25" fillId="3" fontId="4" numFmtId="0" pivotButton="0" quotePrefix="0" xfId="0">
      <alignment horizontal="centerContinuous" vertical="center"/>
    </xf>
    <xf applyAlignment="1" borderId="25" fillId="3" fontId="3" numFmtId="0" pivotButton="0" quotePrefix="0" xfId="0">
      <alignment horizontal="centerContinuous" vertical="center"/>
    </xf>
    <xf applyAlignment="1" borderId="26" fillId="3" fontId="3" numFmtId="0" pivotButton="0" quotePrefix="0" xfId="0">
      <alignment horizontal="centerContinuous" vertical="center"/>
    </xf>
    <xf applyAlignment="1" borderId="30" fillId="3" fontId="6" numFmtId="0" pivotButton="0" quotePrefix="0" xfId="0">
      <alignment horizontal="centerContinuous" vertical="center"/>
    </xf>
    <xf applyAlignment="1" borderId="25" fillId="3" fontId="7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9" fillId="3" fontId="6" numFmtId="0" pivotButton="0" quotePrefix="0" xfId="0">
      <alignment horizontal="centerContinuous" vertical="center"/>
    </xf>
    <xf applyAlignment="1" borderId="29" fillId="3" fontId="7" numFmtId="0" pivotButton="0" quotePrefix="0" xfId="0">
      <alignment horizontal="centerContinuous" vertical="center"/>
    </xf>
    <xf applyAlignment="1" borderId="31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8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32" fillId="3" fontId="8" numFmtId="0" pivotButton="0" quotePrefix="0" xfId="0">
      <alignment vertical="center"/>
    </xf>
    <xf applyAlignment="1" borderId="33" fillId="3" fontId="8" numFmtId="0" pivotButton="0" quotePrefix="0" xfId="0">
      <alignment vertical="center"/>
    </xf>
    <xf applyAlignment="1" borderId="33" fillId="3" fontId="9" numFmtId="0" pivotButton="0" quotePrefix="0" xfId="0">
      <alignment horizontal="centerContinuous" vertical="center"/>
    </xf>
    <xf applyAlignment="1" borderId="34" fillId="3" fontId="9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" vertical="center" wrapText="1"/>
    </xf>
    <xf applyAlignment="1" borderId="34" fillId="3" fontId="3" numFmtId="0" pivotButton="0" quotePrefix="0" xfId="0">
      <alignment horizontal="center" vertical="center"/>
    </xf>
    <xf applyAlignment="1" borderId="37" fillId="3" fontId="3" numFmtId="0" pivotButton="0" quotePrefix="0" xfId="0">
      <alignment horizontal="centerContinuous" vertical="center"/>
    </xf>
    <xf applyAlignment="1" borderId="35" fillId="3" fontId="3" numFmtId="0" pivotButton="0" quotePrefix="0" xfId="0">
      <alignment horizontal="centerContinuous" vertical="center" wrapText="1"/>
    </xf>
    <xf applyAlignment="1" borderId="38" fillId="3" fontId="3" numFmtId="0" pivotButton="0" quotePrefix="0" xfId="0">
      <alignment horizontal="centerContinuous" vertical="center"/>
    </xf>
    <xf applyAlignment="1" borderId="39" fillId="3" fontId="3" numFmtId="0" pivotButton="0" quotePrefix="0" xfId="0">
      <alignment horizontal="centerContinuous" vertical="center"/>
    </xf>
    <xf applyAlignment="1" borderId="33" fillId="3" fontId="4" numFmtId="0" pivotButton="0" quotePrefix="0" xfId="0">
      <alignment horizontal="centerContinuous" vertical="center"/>
    </xf>
    <xf applyAlignment="1" borderId="40" fillId="3" fontId="4" numFmtId="0" pivotButton="0" quotePrefix="0" xfId="0">
      <alignment horizontal="centerContinuous" vertical="center"/>
    </xf>
    <xf applyAlignment="1" borderId="8" fillId="0" fontId="2" numFmtId="0" pivotButton="0" quotePrefix="0" xfId="0">
      <alignment vertical="center"/>
    </xf>
    <xf applyAlignment="1" borderId="8" fillId="3" fontId="3" numFmtId="0" pivotButton="0" quotePrefix="0" xfId="0">
      <alignment horizontal="left" vertical="center"/>
    </xf>
    <xf applyAlignment="1" borderId="41" fillId="3" fontId="3" numFmtId="0" pivotButton="0" quotePrefix="0" xfId="0">
      <alignment horizontal="left" vertical="center"/>
    </xf>
    <xf applyAlignment="1" borderId="15" fillId="3" fontId="11" numFmtId="0" pivotButton="0" quotePrefix="0" xfId="0">
      <alignment vertical="center"/>
    </xf>
    <xf applyAlignment="1" borderId="42" fillId="3" fontId="7" numFmtId="0" pivotButton="0" quotePrefix="0" xfId="0">
      <alignment horizontal="right" vertical="center"/>
    </xf>
    <xf applyAlignment="1" borderId="47" fillId="0" fontId="3" numFmtId="0" pivotButton="0" quotePrefix="0" xfId="0">
      <alignment vertical="center"/>
    </xf>
    <xf applyAlignment="1" borderId="8" fillId="3" fontId="3" numFmtId="0" pivotButton="0" quotePrefix="0" xfId="0">
      <alignment vertical="center"/>
    </xf>
    <xf applyAlignment="1" borderId="41" fillId="3" fontId="3" numFmtId="0" pivotButton="0" quotePrefix="0" xfId="0">
      <alignment vertical="center"/>
    </xf>
    <xf applyAlignment="1" borderId="25" fillId="0" fontId="4" numFmtId="0" pivotButton="0" quotePrefix="0" xfId="0">
      <alignment vertical="center"/>
    </xf>
    <xf applyAlignment="1" borderId="25" fillId="0" fontId="3" numFmtId="0" pivotButton="0" quotePrefix="0" xfId="0">
      <alignment vertical="center"/>
    </xf>
    <xf applyAlignment="1" borderId="15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13" fillId="3" fontId="11" numFmtId="0" pivotButton="0" quotePrefix="0" xfId="0">
      <alignment horizontal="right" vertical="center"/>
    </xf>
    <xf applyAlignment="1" borderId="14" fillId="3" fontId="7" numFmtId="0" pivotButton="0" quotePrefix="0" xfId="0">
      <alignment horizontal="right" vertical="center"/>
    </xf>
    <xf applyAlignment="1" borderId="51" fillId="5" fontId="2" numFmtId="0" pivotButton="0" quotePrefix="0" xfId="0">
      <alignment horizontal="centerContinuous" vertical="center"/>
    </xf>
    <xf applyAlignment="1" borderId="52" fillId="5" fontId="3" numFmtId="0" pivotButton="0" quotePrefix="0" xfId="0">
      <alignment horizontal="center" vertical="center"/>
    </xf>
    <xf applyAlignment="1" borderId="51" fillId="5" fontId="3" numFmtId="0" pivotButton="0" quotePrefix="0" xfId="0">
      <alignment horizontal="center" vertical="center"/>
    </xf>
    <xf applyAlignment="1" borderId="18" fillId="3" fontId="11" numFmtId="0" pivotButton="0" quotePrefix="1" xfId="0">
      <alignment horizontal="right" vertical="center"/>
    </xf>
    <xf applyAlignment="1" borderId="15" fillId="3" fontId="7" numFmtId="0" pivotButton="0" quotePrefix="1" xfId="0">
      <alignment horizontal="right" vertical="center"/>
    </xf>
    <xf applyAlignment="1" borderId="15" fillId="3" fontId="11" numFmtId="0" pivotButton="0" quotePrefix="1" xfId="0">
      <alignment horizontal="right" vertical="center"/>
    </xf>
    <xf applyAlignment="1" borderId="0" fillId="0" fontId="14" numFmtId="0" pivotButton="0" quotePrefix="0" xfId="0">
      <alignment vertical="center"/>
    </xf>
    <xf applyAlignment="1" borderId="52" fillId="5" fontId="2" numFmtId="0" pivotButton="0" quotePrefix="0" xfId="0">
      <alignment horizontal="centerContinuous" vertical="center"/>
    </xf>
    <xf applyAlignment="1" borderId="15" fillId="3" fontId="15" numFmtId="0" pivotButton="0" quotePrefix="0" xfId="0">
      <alignment horizontal="left" vertical="center"/>
    </xf>
    <xf applyAlignment="1" borderId="41" fillId="5" fontId="2" numFmtId="0" pivotButton="0" quotePrefix="0" xfId="0">
      <alignment horizontal="centerContinuous" vertical="center"/>
    </xf>
    <xf applyAlignment="1" borderId="10" fillId="5" fontId="2" numFmtId="0" pivotButton="0" quotePrefix="0" xfId="0">
      <alignment horizontal="centerContinuous" vertical="center"/>
    </xf>
    <xf applyAlignment="1" borderId="45" fillId="5" fontId="2" numFmtId="0" pivotButton="0" quotePrefix="0" xfId="0">
      <alignment horizontal="centerContinuous" vertical="center"/>
    </xf>
    <xf applyAlignment="1" borderId="15" fillId="5" fontId="2" numFmtId="0" pivotButton="0" quotePrefix="0" xfId="0">
      <alignment horizontal="centerContinuous" vertical="center"/>
    </xf>
    <xf applyAlignment="1" borderId="50" fillId="0" fontId="10" numFmtId="0" pivotButton="0" quotePrefix="0" xfId="0">
      <alignment vertical="center"/>
    </xf>
    <xf applyAlignment="1" borderId="68" fillId="0" fontId="3" numFmtId="1" pivotButton="0" quotePrefix="0" xfId="0">
      <alignment horizontal="right" vertical="center"/>
    </xf>
    <xf applyAlignment="1" borderId="69" fillId="0" fontId="3" numFmtId="1" pivotButton="0" quotePrefix="0" xfId="0">
      <alignment horizontal="right" vertical="center"/>
    </xf>
    <xf applyAlignment="1" borderId="70" fillId="0" fontId="3" numFmtId="1" pivotButton="0" quotePrefix="0" xfId="0">
      <alignment horizontal="right" vertical="center"/>
    </xf>
    <xf applyAlignment="1" applyProtection="1" borderId="67" fillId="2" fontId="3" numFmtId="0" pivotButton="0" quotePrefix="0" xfId="0">
      <alignment horizontal="right" vertical="center"/>
      <protection hidden="0" locked="0"/>
    </xf>
    <xf applyAlignment="1" borderId="71" fillId="0" fontId="3" numFmtId="1" pivotButton="0" quotePrefix="0" xfId="0">
      <alignment horizontal="right" vertical="center"/>
    </xf>
    <xf applyAlignment="1" borderId="0" fillId="0" fontId="18" numFmtId="0" pivotButton="0" quotePrefix="0" xfId="0">
      <alignment vertical="center"/>
    </xf>
    <xf applyAlignment="1" borderId="74" fillId="0" fontId="3" numFmtId="1" pivotButton="0" quotePrefix="0" xfId="0">
      <alignment horizontal="right" vertical="center"/>
    </xf>
    <xf applyAlignment="1" borderId="80" fillId="0" fontId="3" numFmtId="1" pivotButton="0" quotePrefix="0" xfId="0">
      <alignment horizontal="right" vertical="center"/>
    </xf>
    <xf applyAlignment="1" borderId="81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4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borderId="0" fillId="0" fontId="0" numFmtId="0" pivotButton="0" quotePrefix="0" xfId="0"/>
    <xf applyAlignment="1" borderId="24" fillId="0" fontId="22" numFmtId="0" pivotButton="0" quotePrefix="0" xfId="1">
      <alignment vertical="center"/>
    </xf>
    <xf applyAlignment="1" borderId="25" fillId="0" fontId="22" numFmtId="0" pivotButton="0" quotePrefix="0" xfId="1">
      <alignment vertical="center"/>
    </xf>
    <xf applyAlignment="1" borderId="31" fillId="0" fontId="22" numFmtId="0" pivotButton="0" quotePrefix="0" xfId="1">
      <alignment vertical="center"/>
    </xf>
    <xf applyAlignment="1" borderId="47" fillId="0" fontId="22" numFmtId="0" pivotButton="0" quotePrefix="0" xfId="1">
      <alignment vertical="center"/>
    </xf>
    <xf applyAlignment="1" borderId="82" fillId="0" fontId="22" numFmtId="0" pivotButton="0" quotePrefix="0" xfId="1">
      <alignment vertical="center"/>
    </xf>
    <xf borderId="47" fillId="0" fontId="20" numFmtId="0" pivotButton="0" quotePrefix="0" xfId="1"/>
    <xf borderId="82" fillId="0" fontId="20" numFmtId="0" pivotButton="0" quotePrefix="0" xfId="1"/>
    <xf applyAlignment="1" borderId="0" fillId="0" fontId="19" numFmtId="0" pivotButton="0" quotePrefix="0" xfId="1">
      <alignment horizontal="right"/>
    </xf>
    <xf applyAlignment="1" borderId="0" fillId="0" fontId="19" numFmtId="0" pivotButton="0" quotePrefix="0" xfId="1">
      <alignment horizontal="right"/>
    </xf>
    <xf borderId="0" fillId="0" fontId="19" numFmtId="0" pivotButton="0" quotePrefix="0" xfId="1"/>
    <xf borderId="47" fillId="0" fontId="20" numFmtId="0" pivotButton="0" quotePrefix="0" xfId="1"/>
    <xf borderId="0" fillId="0" fontId="20" numFmtId="0" pivotButton="0" quotePrefix="0" xfId="1"/>
    <xf borderId="20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23" fillId="0" fontId="20" numFmtId="0" pivotButton="0" quotePrefix="0" xfId="1"/>
    <xf borderId="25" fillId="0" fontId="4" numFmtId="0" pivotButton="0" quotePrefix="0" xfId="1"/>
    <xf borderId="0" fillId="0" fontId="4" numFmtId="0" pivotButton="0" quotePrefix="0" xfId="1"/>
    <xf borderId="31" fillId="0" fontId="4" numFmtId="0" pivotButton="0" quotePrefix="0" xfId="1"/>
    <xf borderId="82" fillId="0" fontId="4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24" numFmtId="0" pivotButton="0" quotePrefix="0" xfId="1">
      <alignment vertical="center"/>
    </xf>
    <xf applyAlignment="1" borderId="0" fillId="0" fontId="24" numFmtId="0" pivotButton="0" quotePrefix="0" xfId="1">
      <alignment vertical="top"/>
    </xf>
    <xf applyAlignment="1" borderId="0" fillId="0" fontId="4" numFmtId="0" pivotButton="0" quotePrefix="0" xfId="1">
      <alignment horizontal="left"/>
    </xf>
    <xf applyAlignment="1" borderId="25" fillId="0" fontId="19" numFmtId="0" pivotButton="0" quotePrefix="0" xfId="1">
      <alignment vertical="center"/>
    </xf>
    <xf borderId="25" fillId="0" fontId="20" numFmtId="0" pivotButton="0" quotePrefix="0" xfId="1"/>
    <xf borderId="1" fillId="0" fontId="24" numFmtId="0" pivotButton="0" quotePrefix="0" xfId="1"/>
    <xf borderId="23" fillId="0" fontId="4" numFmtId="0" pivotButton="0" quotePrefix="0" xfId="1"/>
    <xf borderId="0" fillId="0" fontId="20" numFmtId="0" pivotButton="0" quotePrefix="0" xfId="1"/>
    <xf borderId="0" fillId="0" fontId="19" numFmtId="0" pivotButton="0" quotePrefix="0" xfId="1"/>
    <xf borderId="0" fillId="0" fontId="20" numFmtId="0" pivotButton="0" quotePrefix="0" xfId="1"/>
    <xf borderId="47" fillId="0" fontId="19" numFmtId="0" pivotButton="0" quotePrefix="0" xfId="1"/>
    <xf applyAlignment="1" applyProtection="1" borderId="10" fillId="2" fontId="3" numFmtId="0" pivotButton="0" quotePrefix="0" xfId="0">
      <alignment horizontal="center" vertical="center"/>
      <protection hidden="0" locked="0"/>
    </xf>
    <xf applyAlignment="1" applyProtection="1" borderId="44" fillId="2" fontId="3" numFmtId="0" pivotButton="0" quotePrefix="0" xfId="0">
      <alignment horizontal="centerContinuous" vertical="center" wrapText="1"/>
      <protection hidden="0" locked="0"/>
    </xf>
    <xf applyAlignment="1" applyProtection="1" borderId="45" fillId="2" fontId="3" numFmtId="0" pivotButton="0" quotePrefix="0" xfId="0">
      <alignment horizontal="centerContinuous" vertical="center"/>
      <protection hidden="0" locked="0"/>
    </xf>
    <xf applyAlignment="1" applyProtection="1" borderId="10" fillId="2" fontId="3" numFmtId="14" pivotButton="0" quotePrefix="0" xfId="0">
      <alignment horizontal="center" vertical="center"/>
      <protection hidden="0" locked="0"/>
    </xf>
    <xf applyAlignment="1" applyProtection="1" borderId="45" fillId="2" fontId="3" numFmtId="14" pivotButton="0" quotePrefix="0" xfId="0">
      <alignment horizontal="centerContinuous" vertical="center"/>
      <protection hidden="0" locked="0"/>
    </xf>
    <xf applyAlignment="1" applyProtection="1" borderId="4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horizontal="centerContinuous" vertical="center"/>
      <protection hidden="0" locked="0"/>
    </xf>
    <xf applyAlignment="1" applyProtection="1" borderId="6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vertical="center"/>
      <protection hidden="0" locked="0"/>
    </xf>
    <xf applyAlignment="1" applyProtection="1" borderId="52" fillId="2" fontId="3" numFmtId="0" pivotButton="0" quotePrefix="0" xfId="0">
      <alignment vertical="center"/>
      <protection hidden="0" locked="0"/>
    </xf>
    <xf applyAlignment="1" applyProtection="1" borderId="67" fillId="2" fontId="17" numFmtId="0" pivotButton="0" quotePrefix="0" xfId="0">
      <alignment horizontal="right" vertical="center"/>
      <protection hidden="0" locked="0"/>
    </xf>
    <xf applyAlignment="1" applyProtection="1" borderId="72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0" pivotButton="0" quotePrefix="0" xfId="0">
      <alignment vertical="center"/>
      <protection hidden="0" locked="0"/>
    </xf>
    <xf applyAlignment="1" applyProtection="1" borderId="73" fillId="2" fontId="3" numFmtId="0" pivotButton="0" quotePrefix="0" xfId="0">
      <alignment horizontal="right" vertical="center"/>
      <protection hidden="0" locked="0"/>
    </xf>
    <xf applyAlignment="1" applyProtection="1" borderId="42" fillId="2" fontId="3" numFmtId="1" pivotButton="0" quotePrefix="0" xfId="0">
      <alignment vertical="center"/>
      <protection hidden="0" locked="0"/>
    </xf>
    <xf applyAlignment="1" applyProtection="1" borderId="76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vertical="center"/>
      <protection hidden="0" locked="0"/>
    </xf>
    <xf applyAlignment="1" applyProtection="1" borderId="78" fillId="2" fontId="3" numFmtId="0" pivotButton="0" quotePrefix="0" xfId="0">
      <alignment vertical="center"/>
      <protection hidden="0" locked="0"/>
    </xf>
    <xf applyAlignment="1" applyProtection="1" borderId="55" fillId="2" fontId="3" numFmtId="1" pivotButton="0" quotePrefix="0" xfId="0">
      <alignment vertical="center"/>
      <protection hidden="0" locked="0"/>
    </xf>
    <xf applyAlignment="1" applyProtection="1" borderId="79" fillId="2" fontId="3" numFmtId="0" pivotButton="0" quotePrefix="0" xfId="0">
      <alignment horizontal="right" vertical="center"/>
      <protection hidden="0" locked="0"/>
    </xf>
    <xf applyAlignment="1" applyProtection="1" borderId="0" fillId="0" fontId="22" numFmtId="0" pivotButton="0" quotePrefix="0" xfId="1">
      <alignment vertical="center"/>
      <protection hidden="0" locked="0"/>
    </xf>
    <xf applyAlignment="1" borderId="0" fillId="0" fontId="22" numFmtId="0" pivotButton="0" quotePrefix="0" xfId="1">
      <alignment vertical="center"/>
    </xf>
    <xf borderId="0" fillId="0" fontId="20" numFmtId="0" pivotButton="0" quotePrefix="0" xfId="1"/>
    <xf borderId="0" fillId="0" fontId="19" numFmtId="49" pivotButton="0" quotePrefix="0" xfId="1"/>
    <xf borderId="0" fillId="0" fontId="20" numFmtId="0" pivotButton="0" quotePrefix="0" xfId="1"/>
    <xf applyAlignment="1" borderId="0" fillId="0" fontId="19" numFmtId="0" pivotButton="0" quotePrefix="0" xfId="1">
      <alignment vertical="top"/>
    </xf>
    <xf borderId="0" fillId="0" fontId="23" numFmtId="0" pivotButton="0" quotePrefix="0" xfId="1"/>
    <xf borderId="0" fillId="0" fontId="23" numFmtId="14" pivotButton="0" quotePrefix="0" xfId="1"/>
    <xf borderId="0" fillId="0" fontId="1" numFmtId="49" pivotButton="0" quotePrefix="0" xfId="1"/>
    <xf borderId="0" fillId="0" fontId="23" numFmtId="49" pivotButton="0" quotePrefix="0" xfId="1"/>
    <xf applyAlignment="1" applyProtection="1" borderId="43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49" pivotButton="0" quotePrefix="0" xfId="0">
      <alignment horizontal="center" vertical="center"/>
      <protection hidden="0" locked="0"/>
    </xf>
    <xf applyAlignment="1" applyProtection="1" borderId="75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borderId="0" fillId="4" fontId="19" numFmtId="1" pivotButton="0" quotePrefix="0" xfId="0">
      <alignment horizontal="right" vertical="center"/>
    </xf>
    <xf applyAlignment="1" applyProtection="1" borderId="77" fillId="2" fontId="3" numFmtId="0" pivotButton="0" quotePrefix="0" xfId="0">
      <alignment horizontal="left" vertical="center"/>
      <protection hidden="0" locked="0"/>
    </xf>
    <xf applyAlignment="1" applyProtection="1" borderId="54" fillId="2" fontId="3" numFmtId="0" pivotButton="0" quotePrefix="0" xfId="0">
      <alignment horizontal="left" vertical="center"/>
      <protection hidden="0" locked="0"/>
    </xf>
    <xf applyAlignment="1" applyProtection="1" borderId="55" fillId="2" fontId="3" numFmtId="0" pivotButton="0" quotePrefix="0" xfId="0">
      <alignment horizontal="left" vertical="center"/>
      <protection hidden="0" locked="0"/>
    </xf>
    <xf applyAlignment="1" borderId="0" fillId="4" fontId="26" numFmtId="0" pivotButton="0" quotePrefix="0" xfId="0">
      <alignment horizontal="left" vertical="center"/>
    </xf>
    <xf applyAlignment="1" borderId="0" fillId="4" fontId="19" numFmtId="0" pivotButton="0" quotePrefix="0" xfId="0">
      <alignment horizontal="left" vertical="center"/>
    </xf>
    <xf applyAlignment="1" borderId="10" fillId="0" fontId="3" numFmtId="1" pivotButton="0" quotePrefix="0" xfId="0">
      <alignment horizontal="center" vertical="center"/>
    </xf>
    <xf applyAlignment="1" borderId="11" fillId="0" fontId="3" numFmtId="1" pivotButton="0" quotePrefix="0" xfId="0">
      <alignment horizontal="center" vertical="center"/>
    </xf>
    <xf applyAlignment="1" borderId="53" fillId="3" fontId="7" numFmtId="0" pivotButton="0" quotePrefix="0" xfId="0">
      <alignment horizontal="right" vertical="center"/>
    </xf>
    <xf applyAlignment="1" borderId="54" fillId="3" fontId="16" numFmtId="0" pivotButton="0" quotePrefix="0" xfId="0">
      <alignment horizontal="right" vertical="center"/>
    </xf>
    <xf applyAlignment="1" borderId="55" fillId="3" fontId="16" numFmtId="0" pivotButton="0" quotePrefix="0" xfId="0">
      <alignment horizontal="right" vertical="center"/>
    </xf>
    <xf applyAlignment="1" borderId="42" fillId="0" fontId="3" numFmtId="1" pivotButton="0" quotePrefix="0" xfId="0">
      <alignment horizontal="center" vertical="center"/>
    </xf>
    <xf applyAlignment="1" borderId="48" fillId="0" fontId="3" numFmtId="1" pivotButton="0" quotePrefix="0" xfId="0">
      <alignment horizontal="center" vertical="center"/>
    </xf>
    <xf applyAlignment="1" borderId="55" fillId="0" fontId="3" numFmtId="1" pivotButton="0" quotePrefix="0" xfId="0">
      <alignment horizontal="center" vertical="center"/>
    </xf>
    <xf applyAlignment="1" borderId="49" fillId="0" fontId="3" numFmtId="1" pivotButton="0" quotePrefix="0" xfId="0">
      <alignment horizontal="center" vertical="center"/>
    </xf>
    <xf applyAlignment="1" borderId="18" fillId="3" fontId="7" numFmtId="0" pivotButton="0" quotePrefix="0" xfId="0">
      <alignment horizontal="right" vertical="center"/>
    </xf>
    <xf applyAlignment="1" borderId="15" fillId="3" fontId="16" numFmtId="0" pivotButton="0" quotePrefix="0" xfId="0">
      <alignment horizontal="right" vertical="center"/>
    </xf>
    <xf applyAlignment="1" borderId="42" fillId="3" fontId="16" numFmtId="0" pivotButton="0" quotePrefix="0" xfId="0">
      <alignment horizontal="right" vertical="center"/>
    </xf>
    <xf applyAlignment="1" borderId="57" fillId="4" fontId="7" numFmtId="0" pivotButton="0" quotePrefix="0" xfId="0">
      <alignment horizontal="center"/>
    </xf>
    <xf borderId="58" fillId="0" fontId="0" numFmtId="0" pivotButton="0" quotePrefix="0" xfId="0"/>
    <xf borderId="59" fillId="0" fontId="0" numFmtId="0" pivotButton="0" quotePrefix="0" xfId="0"/>
    <xf applyAlignment="1" applyProtection="1" borderId="66" fillId="2" fontId="3" numFmtId="0" pivotButton="0" quotePrefix="0" xfId="0">
      <alignment horizontal="left" vertical="center"/>
      <protection hidden="0" locked="0"/>
    </xf>
    <xf applyAlignment="1" applyProtection="1" borderId="25" fillId="2" fontId="3" numFmtId="0" pivotButton="0" quotePrefix="0" xfId="0">
      <alignment horizontal="left" vertical="center"/>
      <protection hidden="0" locked="0"/>
    </xf>
    <xf applyAlignment="1" applyProtection="1" borderId="26" fillId="2" fontId="3" numFmtId="0" pivotButton="0" quotePrefix="0" xfId="0">
      <alignment horizontal="left" vertical="center"/>
      <protection hidden="0" locked="0"/>
    </xf>
    <xf applyAlignment="1" borderId="10" fillId="0" fontId="3" numFmtId="0" pivotButton="0" quotePrefix="0" xfId="0">
      <alignment horizontal="center" vertical="center"/>
    </xf>
    <xf applyAlignment="1" borderId="42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center" vertical="center"/>
    </xf>
    <xf applyAlignment="1" applyProtection="1" borderId="10" fillId="2" fontId="3" numFmtId="1" pivotButton="0" quotePrefix="0" xfId="0">
      <alignment horizontal="center" vertical="center"/>
      <protection hidden="0" locked="0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11" fillId="2" fontId="3" numFmtId="1" pivotButton="0" quotePrefix="0" xfId="0">
      <alignment horizontal="center" vertical="center"/>
      <protection hidden="0" locked="0"/>
    </xf>
    <xf applyAlignment="1" borderId="10" fillId="3" fontId="3" numFmtId="0" pivotButton="0" quotePrefix="0" xfId="0">
      <alignment horizontal="center" vertical="center"/>
    </xf>
    <xf applyAlignment="1" borderId="42" fillId="3" fontId="3" numFmtId="0" pivotButton="0" quotePrefix="0" xfId="0">
      <alignment horizontal="center" vertical="center"/>
    </xf>
    <xf applyAlignment="1" borderId="11" fillId="3" fontId="3" numFmtId="0" pivotButton="0" quotePrefix="0" xfId="0">
      <alignment horizontal="center" vertical="center"/>
    </xf>
    <xf applyAlignment="1" borderId="10" fillId="0" fontId="3" numFmtId="14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10" fillId="0" fontId="3" numFmtId="165" pivotButton="0" quotePrefix="0" xfId="0">
      <alignment horizontal="center" vertical="center"/>
    </xf>
    <xf applyAlignment="1" borderId="42" fillId="0" fontId="3" numFmtId="165" pivotButton="0" quotePrefix="0" xfId="0">
      <alignment horizontal="center" vertical="center"/>
    </xf>
    <xf applyAlignment="1" borderId="10" fillId="3" fontId="3" numFmtId="14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10" fillId="0" fontId="3" numFmtId="10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51" fillId="0" fontId="3" numFmtId="10" pivotButton="0" quotePrefix="0" xfId="0">
      <alignment horizontal="center" vertical="center"/>
    </xf>
    <xf applyAlignment="1" borderId="85" fillId="0" fontId="3" numFmtId="10" pivotButton="0" quotePrefix="0" xfId="0">
      <alignment horizontal="center" vertical="center"/>
    </xf>
    <xf applyAlignment="1" borderId="10" fillId="3" fontId="3" numFmtId="10" pivotButton="0" quotePrefix="0" xfId="0">
      <alignment horizontal="center" vertical="center"/>
    </xf>
    <xf applyAlignment="1" borderId="42" fillId="3" fontId="3" numFmtId="10" pivotButton="0" quotePrefix="0" xfId="0">
      <alignment horizontal="center" vertical="center"/>
    </xf>
    <xf applyAlignment="1" borderId="11" fillId="3" fontId="3" numFmtId="10" pivotButton="0" quotePrefix="0" xfId="0">
      <alignment horizontal="center" vertical="center"/>
    </xf>
    <xf applyAlignment="1" borderId="43" fillId="3" fontId="3" numFmtId="0" pivotButton="0" quotePrefix="0" xfId="0">
      <alignment horizontal="center" vertical="center"/>
    </xf>
    <xf applyAlignment="1" borderId="46" fillId="3" fontId="3" numFmtId="0" pivotButton="0" quotePrefix="0" xfId="0">
      <alignment horizontal="center" vertical="center"/>
    </xf>
    <xf applyAlignment="1" borderId="86" fillId="3" fontId="3" numFmtId="0" pivotButton="0" quotePrefix="0" xfId="0">
      <alignment horizontal="center" vertical="center"/>
    </xf>
    <xf applyAlignment="1" applyProtection="1" borderId="48" fillId="2" fontId="3" numFmtId="0" pivotButton="0" quotePrefix="0" xfId="0">
      <alignment horizontal="left" vertical="center"/>
      <protection hidden="0" locked="0"/>
    </xf>
    <xf applyAlignment="1" applyProtection="1" borderId="49" fillId="2" fontId="3" numFmtId="0" pivotButton="0" quotePrefix="0" xfId="0">
      <alignment horizontal="left" vertical="center"/>
      <protection hidden="0" locked="0"/>
    </xf>
    <xf applyAlignment="1" borderId="83" fillId="0" fontId="3" numFmtId="0" pivotButton="0" quotePrefix="0" xfId="0">
      <alignment horizontal="center" vertical="center"/>
    </xf>
    <xf applyAlignment="1" borderId="84" fillId="0" fontId="3" numFmtId="0" pivotButton="0" quotePrefix="0" xfId="0">
      <alignment horizontal="center" vertical="center"/>
    </xf>
    <xf applyAlignment="1" applyProtection="1" borderId="10" fillId="2" fontId="3" numFmtId="0" pivotButton="0" quotePrefix="0" xfId="0">
      <alignment horizontal="left" vertical="center"/>
      <protection hidden="0" locked="0"/>
    </xf>
    <xf applyAlignment="1" applyProtection="1" borderId="11" fillId="2" fontId="3" numFmtId="0" pivotButton="0" quotePrefix="0" xfId="0">
      <alignment horizontal="left" vertical="center"/>
      <protection hidden="0" locked="0"/>
    </xf>
    <xf applyAlignment="1" borderId="28" fillId="3" fontId="6" numFmtId="0" pivotButton="0" quotePrefix="0" xfId="0">
      <alignment horizontal="center" vertical="center"/>
    </xf>
    <xf applyAlignment="1" borderId="29" fillId="3" fontId="0" numFmtId="0" pivotButton="0" quotePrefix="0" xfId="0">
      <alignment horizontal="center" vertical="center"/>
    </xf>
    <xf applyAlignment="1" borderId="27" fillId="3" fontId="0" numFmtId="0" pivotButton="0" quotePrefix="0" xfId="0">
      <alignment horizontal="center" vertical="center"/>
    </xf>
    <xf applyAlignment="1" applyProtection="1" borderId="10" fillId="2" fontId="3" numFmtId="14" pivotButton="0" quotePrefix="0" xfId="0">
      <alignment horizontal="left" vertical="center"/>
      <protection hidden="0" locked="0"/>
    </xf>
    <xf applyAlignment="1" applyProtection="1" borderId="11" fillId="2" fontId="3" numFmtId="14" pivotButton="0" quotePrefix="0" xfId="0">
      <alignment horizontal="left" vertical="center"/>
      <protection hidden="0" locked="0"/>
    </xf>
    <xf applyAlignment="1" borderId="43" fillId="0" fontId="3" numFmtId="0" pivotButton="0" quotePrefix="0" xfId="0">
      <alignment horizontal="center" vertical="center"/>
    </xf>
    <xf applyAlignment="1" borderId="46" fillId="0" fontId="3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applyProtection="1" borderId="4" fillId="2" fontId="3" numFmtId="14" pivotButton="0" quotePrefix="0" xfId="0">
      <alignment horizontal="left" vertical="center"/>
      <protection hidden="0" locked="0"/>
    </xf>
    <xf applyAlignment="1" applyProtection="1" borderId="5" fillId="2" fontId="3" numFmtId="14" pivotButton="0" quotePrefix="0" xfId="0">
      <alignment horizontal="left" vertical="center"/>
      <protection hidden="0" locked="0"/>
    </xf>
    <xf applyAlignment="1" borderId="2" fillId="0" fontId="2" numFmtId="0" pivotButton="0" quotePrefix="0" xfId="0">
      <alignment horizontal="right" vertical="center"/>
    </xf>
    <xf applyAlignment="1" borderId="6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right" vertical="center"/>
    </xf>
    <xf applyAlignment="1" applyProtection="1" borderId="4" fillId="2" fontId="3" numFmtId="0" pivotButton="0" quotePrefix="0" xfId="0">
      <alignment horizontal="left" vertical="center"/>
      <protection hidden="0" locked="0"/>
    </xf>
    <xf applyAlignment="1" applyProtection="1" borderId="6" fillId="2" fontId="0" numFmtId="0" pivotButton="0" quotePrefix="0" xfId="0">
      <alignment vertical="center"/>
      <protection hidden="0" locked="0"/>
    </xf>
    <xf applyAlignment="1" applyProtection="1" borderId="5" fillId="2" fontId="0" numFmtId="0" pivotButton="0" quotePrefix="0" xfId="0">
      <alignment vertical="center"/>
      <protection hidden="0" locked="0"/>
    </xf>
    <xf applyAlignment="1" borderId="12" fillId="0" fontId="2" numFmtId="0" pivotButton="0" quotePrefix="0" xfId="0">
      <alignment horizontal="right" vertical="top" wrapText="1"/>
    </xf>
    <xf applyAlignment="1" borderId="13" fillId="0" fontId="21" numFmtId="0" pivotButton="0" quotePrefix="0" xfId="0">
      <alignment horizontal="right" vertical="top" wrapText="1"/>
    </xf>
    <xf applyAlignment="1" borderId="14" fillId="0" fontId="21" numFmtId="0" pivotButton="0" quotePrefix="0" xfId="0">
      <alignment horizontal="right" vertical="top" wrapText="1"/>
    </xf>
    <xf applyAlignment="1" borderId="20" fillId="0" fontId="21" numFmtId="0" pivotButton="0" quotePrefix="0" xfId="0">
      <alignment horizontal="right" vertical="top" wrapText="1"/>
    </xf>
    <xf applyAlignment="1" borderId="1" fillId="0" fontId="21" numFmtId="0" pivotButton="0" quotePrefix="0" xfId="0">
      <alignment horizontal="right" vertical="top" wrapText="1"/>
    </xf>
    <xf applyAlignment="1" borderId="21" fillId="0" fontId="21" numFmtId="0" pivotButton="0" quotePrefix="0" xfId="0">
      <alignment horizontal="right" vertical="top" wrapText="1"/>
    </xf>
    <xf applyAlignment="1" applyProtection="1" borderId="16" fillId="2" fontId="3" numFmtId="0" pivotButton="0" quotePrefix="0" xfId="0">
      <alignment horizontal="left" vertical="top" wrapText="1"/>
      <protection hidden="0" locked="0"/>
    </xf>
    <xf applyAlignment="1" applyProtection="1" borderId="13" fillId="2" fontId="3" numFmtId="0" pivotButton="0" quotePrefix="0" xfId="0">
      <alignment horizontal="left" vertical="top" wrapText="1"/>
      <protection hidden="0" locked="0"/>
    </xf>
    <xf applyAlignment="1" applyProtection="1" borderId="17" fillId="2" fontId="3" numFmtId="0" pivotButton="0" quotePrefix="0" xfId="0">
      <alignment horizontal="left" vertical="top" wrapText="1"/>
      <protection hidden="0" locked="0"/>
    </xf>
    <xf applyAlignment="1" applyProtection="1" borderId="22" fillId="2" fontId="3" numFmtId="0" pivotButton="0" quotePrefix="0" xfId="0">
      <alignment horizontal="left" vertical="top" wrapText="1"/>
      <protection hidden="0" locked="0"/>
    </xf>
    <xf applyAlignment="1" applyProtection="1" borderId="1" fillId="2" fontId="3" numFmtId="0" pivotButton="0" quotePrefix="0" xfId="0">
      <alignment horizontal="left" vertical="top" wrapText="1"/>
      <protection hidden="0" locked="0"/>
    </xf>
    <xf applyAlignment="1" applyProtection="1" borderId="23" fillId="2" fontId="3" numFmtId="0" pivotButton="0" quotePrefix="0" xfId="0">
      <alignment horizontal="left" vertical="top" wrapText="1"/>
      <protection hidden="0" locked="0"/>
    </xf>
    <xf applyAlignment="1" borderId="53" fillId="0" fontId="25" numFmtId="0" pivotButton="0" quotePrefix="0" xfId="1">
      <alignment horizontal="right" vertical="center"/>
    </xf>
    <xf applyAlignment="1" borderId="54" fillId="0" fontId="25" numFmtId="0" pivotButton="0" quotePrefix="0" xfId="1">
      <alignment horizontal="right" vertical="center"/>
    </xf>
    <xf applyAlignment="1" borderId="55" fillId="0" fontId="25" numFmtId="0" pivotButton="0" quotePrefix="0" xfId="1">
      <alignment horizontal="right" vertical="center"/>
    </xf>
    <xf applyAlignment="1" borderId="18" fillId="0" fontId="25" numFmtId="0" pivotButton="0" quotePrefix="0" xfId="1">
      <alignment horizontal="right" vertical="center"/>
    </xf>
    <xf applyAlignment="1" borderId="15" fillId="0" fontId="25" numFmtId="0" pivotButton="0" quotePrefix="0" xfId="1">
      <alignment horizontal="right" vertical="center"/>
    </xf>
    <xf applyAlignment="1" borderId="42" fillId="0" fontId="25" numFmtId="0" pivotButton="0" quotePrefix="0" xfId="1">
      <alignment horizontal="right" vertical="center"/>
    </xf>
    <xf applyAlignment="1" applyProtection="1" borderId="10" fillId="2" fontId="4" numFmtId="14" pivotButton="0" quotePrefix="0" xfId="1">
      <alignment horizontal="left" vertical="center"/>
      <protection hidden="0" locked="0"/>
    </xf>
    <xf applyAlignment="1" applyProtection="1" borderId="15" fillId="2" fontId="4" numFmtId="14" pivotButton="0" quotePrefix="0" xfId="1">
      <alignment horizontal="left" vertical="center"/>
      <protection hidden="0" locked="0"/>
    </xf>
    <xf applyAlignment="1" applyProtection="1" borderId="11" fillId="2" fontId="4" numFmtId="14" pivotButton="0" quotePrefix="0" xfId="1">
      <alignment horizontal="left" vertical="center"/>
      <protection hidden="0" locked="0"/>
    </xf>
    <xf applyAlignment="1" applyProtection="1" borderId="10" fillId="2" fontId="4" numFmtId="49" pivotButton="0" quotePrefix="0" xfId="1">
      <alignment horizontal="left" vertical="center"/>
      <protection hidden="0" locked="0"/>
    </xf>
    <xf applyAlignment="1" applyProtection="1" borderId="15" fillId="2" fontId="4" numFmtId="49" pivotButton="0" quotePrefix="0" xfId="1">
      <alignment horizontal="left" vertical="center"/>
      <protection hidden="0" locked="0"/>
    </xf>
    <xf applyAlignment="1" applyProtection="1" borderId="11" fillId="2" fontId="4" numFmtId="49" pivotButton="0" quotePrefix="0" xfId="1">
      <alignment horizontal="left" vertical="center"/>
      <protection hidden="0" locked="0"/>
    </xf>
    <xf applyAlignment="1" applyProtection="1" borderId="48" fillId="2" fontId="4" numFmtId="49" pivotButton="0" quotePrefix="0" xfId="1">
      <alignment horizontal="left" vertical="center"/>
      <protection hidden="0" locked="0"/>
    </xf>
    <xf applyAlignment="1" applyProtection="1" borderId="54" fillId="2" fontId="4" numFmtId="49" pivotButton="0" quotePrefix="0" xfId="1">
      <alignment horizontal="left" vertical="center"/>
      <protection hidden="0" locked="0"/>
    </xf>
    <xf applyAlignment="1" applyProtection="1" borderId="49" fillId="2" fontId="4" numFmtId="49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applyProtection="1" borderId="4" fillId="2" fontId="4" numFmtId="49" pivotButton="0" quotePrefix="0" xfId="1">
      <alignment horizontal="left" vertical="center"/>
      <protection hidden="0" locked="0"/>
    </xf>
    <xf applyAlignment="1" applyProtection="1" borderId="6" fillId="2" fontId="4" numFmtId="49" pivotButton="0" quotePrefix="0" xfId="1">
      <alignment horizontal="left" vertical="center"/>
      <protection hidden="0" locked="0"/>
    </xf>
    <xf applyAlignment="1" applyProtection="1" borderId="5" fillId="2" fontId="4" numFmtId="49" pivotButton="0" quotePrefix="0" xfId="1">
      <alignment horizontal="left" vertical="center"/>
      <protection hidden="0" locked="0"/>
    </xf>
    <xf applyAlignment="1" borderId="2" fillId="0" fontId="25" numFmtId="0" pivotButton="0" quotePrefix="0" xfId="1">
      <alignment horizontal="right" vertical="center"/>
    </xf>
    <xf applyAlignment="1" borderId="6" fillId="0" fontId="25" numFmtId="0" pivotButton="0" quotePrefix="0" xfId="1">
      <alignment horizontal="right" vertical="center"/>
    </xf>
    <xf applyAlignment="1" borderId="7" fillId="0" fontId="25" numFmtId="0" pivotButton="0" quotePrefix="0" xfId="1">
      <alignment horizontal="right" vertical="center"/>
    </xf>
    <xf applyAlignment="1" borderId="11" fillId="3" fontId="3" numFmtId="14" pivotButton="0" quotePrefix="0" xfId="0">
      <alignment horizontal="center" vertical="center"/>
    </xf>
    <xf borderId="1" fillId="0" fontId="0" numFmtId="0" pivotButton="0" quotePrefix="0" xfId="0"/>
    <xf applyAlignment="1" applyProtection="1" borderId="87" fillId="2" fontId="3" numFmtId="14" pivotButton="0" quotePrefix="0" xfId="0">
      <alignment horizontal="left" vertical="center"/>
      <protection hidden="0" locked="0"/>
    </xf>
    <xf borderId="5" fillId="0" fontId="0" numFmtId="0" pivotButton="0" quotePrefix="0" xfId="0"/>
    <xf applyAlignment="1" borderId="88" fillId="0" fontId="2" numFmtId="0" pivotButton="0" quotePrefix="0" xfId="0">
      <alignment horizontal="right" vertical="center"/>
    </xf>
    <xf borderId="6" fillId="0" fontId="0" numFmtId="0" pivotButton="0" quotePrefix="0" xfId="0"/>
    <xf borderId="7" fillId="0" fontId="0" numFmtId="0" pivotButton="0" quotePrefix="0" xfId="0"/>
    <xf applyAlignment="1" applyProtection="1" borderId="87" fillId="2" fontId="3" numFmtId="0" pivotButton="0" quotePrefix="0" xfId="0">
      <alignment horizontal="left" vertical="center"/>
      <protection hidden="0" locked="0"/>
    </xf>
    <xf applyAlignment="1" applyProtection="1" borderId="89" fillId="2" fontId="3" numFmtId="14" pivotButton="0" quotePrefix="0" xfId="0">
      <alignment horizontal="left" vertical="center"/>
      <protection hidden="0" locked="0"/>
    </xf>
    <xf borderId="11" fillId="0" fontId="0" numFmtId="0" pivotButton="0" quotePrefix="0" xfId="0"/>
    <xf applyAlignment="1" borderId="90" fillId="0" fontId="2" numFmtId="0" pivotButton="0" quotePrefix="0" xfId="0">
      <alignment horizontal="right" vertical="top" wrapText="1"/>
    </xf>
    <xf borderId="13" fillId="0" fontId="0" numFmtId="0" pivotButton="0" quotePrefix="0" xfId="0"/>
    <xf borderId="14" fillId="0" fontId="0" numFmtId="0" pivotButton="0" quotePrefix="0" xfId="0"/>
    <xf applyAlignment="1" applyProtection="1" borderId="91" fillId="2" fontId="3" numFmtId="0" pivotButton="0" quotePrefix="0" xfId="0">
      <alignment horizontal="left" vertical="top" wrapText="1"/>
      <protection hidden="0" locked="0"/>
    </xf>
    <xf borderId="17" fillId="0" fontId="0" numFmtId="0" pivotButton="0" quotePrefix="0" xfId="0"/>
    <xf applyAlignment="1" applyProtection="1" borderId="89" fillId="2" fontId="3" numFmtId="0" pivotButton="0" quotePrefix="0" xfId="0">
      <alignment horizontal="left" vertical="center"/>
      <protection hidden="0" locked="0"/>
    </xf>
    <xf borderId="2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23" fillId="0" fontId="0" numFmtId="0" pivotButton="0" quotePrefix="0" xfId="0"/>
    <xf applyAlignment="1" borderId="93" fillId="3" fontId="6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applyAlignment="1" borderId="44" fillId="0" fontId="3" numFmtId="0" pivotButton="0" quotePrefix="0" xfId="0">
      <alignment horizontal="center" vertical="center"/>
    </xf>
    <xf borderId="46" fillId="0" fontId="0" numFmtId="0" pivotButton="0" quotePrefix="0" xfId="0"/>
    <xf applyAlignment="1" borderId="97" fillId="0" fontId="3" numFmtId="0" pivotButton="0" quotePrefix="0" xfId="0">
      <alignment horizontal="center" vertical="center"/>
    </xf>
    <xf borderId="84" fillId="0" fontId="0" numFmtId="0" pivotButton="0" quotePrefix="0" xfId="0"/>
    <xf applyAlignment="1" borderId="44" fillId="3" fontId="3" numFmtId="0" pivotButton="0" quotePrefix="0" xfId="0">
      <alignment horizontal="center" vertical="center"/>
    </xf>
    <xf applyAlignment="1" borderId="95" fillId="3" fontId="3" numFmtId="0" pivotButton="0" quotePrefix="0" xfId="0">
      <alignment horizontal="center" vertical="center"/>
    </xf>
    <xf borderId="86" fillId="0" fontId="0" numFmtId="0" pivotButton="0" quotePrefix="0" xfId="0"/>
    <xf applyAlignment="1" applyProtection="1" borderId="91" fillId="2" fontId="3" numFmtId="0" pivotButton="0" quotePrefix="0" xfId="0">
      <alignment horizontal="left" vertical="center"/>
      <protection hidden="0" locked="0"/>
    </xf>
    <xf borderId="49" fillId="0" fontId="0" numFmtId="0" pivotButton="0" quotePrefix="0" xfId="0"/>
    <xf applyAlignment="1" borderId="45" fillId="0" fontId="3" numFmtId="0" pivotButton="0" quotePrefix="0" xfId="0">
      <alignment horizontal="center" vertical="center"/>
    </xf>
    <xf borderId="42" fillId="0" fontId="0" numFmtId="0" pivotButton="0" quotePrefix="0" xfId="0"/>
    <xf applyAlignment="1" borderId="45" fillId="3" fontId="3" numFmtId="0" pivotButton="0" quotePrefix="0" xfId="0">
      <alignment horizontal="center" vertical="center"/>
    </xf>
    <xf applyAlignment="1" borderId="89" fillId="3" fontId="3" numFmtId="0" pivotButton="0" quotePrefix="0" xfId="0">
      <alignment horizontal="center" vertical="center"/>
    </xf>
    <xf applyAlignment="1" borderId="45" fillId="0" fontId="3" numFmtId="14" pivotButton="0" quotePrefix="0" xfId="0">
      <alignment horizontal="center" vertical="center"/>
    </xf>
    <xf applyAlignment="1" borderId="45" fillId="0" fontId="3" numFmtId="165" pivotButton="0" quotePrefix="0" xfId="0">
      <alignment horizontal="center" vertical="center"/>
    </xf>
    <xf applyAlignment="1" borderId="45" fillId="3" fontId="3" numFmtId="14" pivotButton="0" quotePrefix="0" xfId="0">
      <alignment horizontal="center" vertical="center"/>
    </xf>
    <xf applyAlignment="1" borderId="89" fillId="3" fontId="3" numFmtId="14" pivotButton="0" quotePrefix="0" xfId="0">
      <alignment horizontal="center" vertical="center"/>
    </xf>
    <xf applyAlignment="1" borderId="45" fillId="0" fontId="3" numFmtId="10" pivotButton="0" quotePrefix="0" xfId="0">
      <alignment horizontal="center" vertical="center"/>
    </xf>
    <xf applyAlignment="1" borderId="52" fillId="0" fontId="3" numFmtId="10" pivotButton="0" quotePrefix="0" xfId="0">
      <alignment horizontal="center" vertical="center"/>
    </xf>
    <xf borderId="85" fillId="0" fontId="0" numFmtId="0" pivotButton="0" quotePrefix="0" xfId="0"/>
    <xf applyAlignment="1" borderId="45" fillId="3" fontId="3" numFmtId="10" pivotButton="0" quotePrefix="0" xfId="0">
      <alignment horizontal="center" vertical="center"/>
    </xf>
    <xf applyAlignment="1" borderId="89" fillId="3" fontId="3" numFmtId="10" pivotButton="0" quotePrefix="0" xfId="0">
      <alignment horizontal="center" vertical="center"/>
    </xf>
    <xf applyAlignment="1" applyProtection="1" borderId="45" fillId="2" fontId="3" numFmtId="1" pivotButton="0" quotePrefix="0" xfId="0">
      <alignment horizontal="center" vertical="center"/>
      <protection hidden="0" locked="0"/>
    </xf>
    <xf applyAlignment="1" applyProtection="1" borderId="89" fillId="2" fontId="3" numFmtId="1" pivotButton="0" quotePrefix="0" xfId="0">
      <alignment horizontal="center" vertical="center"/>
      <protection hidden="0" locked="0"/>
    </xf>
    <xf applyAlignment="1" borderId="89" fillId="0" fontId="3" numFmtId="0" pivotButton="0" quotePrefix="0" xfId="0">
      <alignment horizontal="center" vertical="center"/>
    </xf>
    <xf applyAlignment="1" borderId="98" fillId="3" fontId="7" numFmtId="0" pivotButton="0" quotePrefix="0" xfId="0">
      <alignment horizontal="right" vertical="center"/>
    </xf>
    <xf borderId="15" fillId="0" fontId="0" numFmtId="0" pivotButton="0" quotePrefix="0" xfId="0"/>
    <xf applyAlignment="1" borderId="45" fillId="0" fontId="3" numFmtId="1" pivotButton="0" quotePrefix="0" xfId="0">
      <alignment horizontal="center" vertical="center"/>
    </xf>
    <xf applyAlignment="1" borderId="89" fillId="0" fontId="3" numFmtId="1" pivotButton="0" quotePrefix="0" xfId="0">
      <alignment horizontal="center" vertical="center"/>
    </xf>
    <xf applyAlignment="1" borderId="90" fillId="3" fontId="7" numFmtId="0" pivotButton="0" quotePrefix="0" xfId="0">
      <alignment horizontal="right" vertical="center"/>
    </xf>
    <xf borderId="54" fillId="0" fontId="0" numFmtId="0" pivotButton="0" quotePrefix="0" xfId="0"/>
    <xf borderId="55" fillId="0" fontId="0" numFmtId="0" pivotButton="0" quotePrefix="0" xfId="0"/>
    <xf applyAlignment="1" borderId="78" fillId="0" fontId="3" numFmtId="1" pivotButton="0" quotePrefix="0" xfId="0">
      <alignment horizontal="center" vertical="center"/>
    </xf>
    <xf applyAlignment="1" borderId="91" fillId="0" fontId="3" numFmtId="1" pivotButton="0" quotePrefix="0" xfId="0">
      <alignment horizontal="center" vertical="center"/>
    </xf>
    <xf applyAlignment="1" borderId="99" fillId="4" fontId="7" numFmtId="0" pivotButton="0" quotePrefix="0" xfId="0">
      <alignment horizontal="center"/>
    </xf>
    <xf applyAlignment="1" applyProtection="1" borderId="69" fillId="2" fontId="3" numFmtId="0" pivotButton="0" quotePrefix="0" xfId="0">
      <alignment horizontal="left" vertical="center"/>
      <protection hidden="0" locked="0"/>
    </xf>
    <xf borderId="25" fillId="0" fontId="0" numFmtId="0" pivotButton="0" quotePrefix="0" xfId="0"/>
    <xf borderId="26" fillId="0" fontId="0" numFmtId="0" pivotButton="0" quotePrefix="0" xfId="0"/>
    <xf applyAlignment="1" applyProtection="1" borderId="68" fillId="2" fontId="3" numFmtId="0" pivotButton="0" quotePrefix="0" xfId="0">
      <alignment horizontal="left" vertical="center"/>
      <protection hidden="0" locked="0"/>
    </xf>
    <xf applyAlignment="1" applyProtection="1" borderId="80" fillId="2" fontId="3" numFmtId="0" pivotButton="0" quotePrefix="0" xfId="0">
      <alignment horizontal="left" vertical="center"/>
      <protection hidden="0" locked="0"/>
    </xf>
    <xf applyAlignment="1" borderId="88" fillId="0" fontId="25" numFmtId="0" pivotButton="0" quotePrefix="0" xfId="1">
      <alignment horizontal="right" vertical="center"/>
    </xf>
    <xf applyAlignment="1" applyProtection="1" borderId="87" fillId="2" fontId="4" numFmtId="49" pivotButton="0" quotePrefix="0" xfId="1">
      <alignment horizontal="left" vertical="center"/>
      <protection hidden="0" locked="0"/>
    </xf>
    <xf applyAlignment="1" borderId="98" fillId="0" fontId="25" numFmtId="0" pivotButton="0" quotePrefix="0" xfId="1">
      <alignment horizontal="right" vertical="center"/>
    </xf>
    <xf applyAlignment="1" applyProtection="1" borderId="89" fillId="2" fontId="4" numFmtId="14" pivotButton="0" quotePrefix="0" xfId="1">
      <alignment horizontal="left" vertical="center"/>
      <protection hidden="0" locked="0"/>
    </xf>
    <xf applyAlignment="1" applyProtection="1" borderId="89" fillId="2" fontId="4" numFmtId="49" pivotButton="0" quotePrefix="0" xfId="1">
      <alignment horizontal="left" vertical="center"/>
      <protection hidden="0" locked="0"/>
    </xf>
    <xf applyAlignment="1" borderId="90" fillId="0" fontId="25" numFmtId="0" pivotButton="0" quotePrefix="0" xfId="1">
      <alignment horizontal="right" vertical="center"/>
    </xf>
    <xf applyAlignment="1" applyProtection="1" borderId="91" fillId="2" fontId="4" numFmtId="49" pivotButton="0" quotePrefix="0" xfId="1">
      <alignment horizontal="left" vertical="center"/>
      <protection hidden="0" locked="0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49"/>
  <sheetViews>
    <sheetView showGridLines="0" tabSelected="1" workbookViewId="0" zoomScaleNormal="100">
      <selection activeCell="U23" sqref="U23"/>
    </sheetView>
  </sheetViews>
  <sheetFormatPr baseColWidth="8" defaultColWidth="9.140625" defaultRowHeight="12.75"/>
  <cols>
    <col customWidth="1" max="1" min="1" style="13" width="3.42578125"/>
    <col customWidth="1" max="3" min="2" style="13" width="10.42578125"/>
    <col customWidth="1" max="4" min="4" style="13" width="18.28515625"/>
    <col customWidth="1" max="5" min="5" style="13" width="5.28515625"/>
    <col customWidth="1" max="7" min="6" style="13" width="2.5703125"/>
    <col customWidth="1" max="8" min="8" style="13" width="5.28515625"/>
    <col customWidth="1" max="19" min="9" style="13" width="7.42578125"/>
    <col customWidth="1" max="16384" min="20" style="13" width="9.140625"/>
  </cols>
  <sheetData>
    <row customHeight="1" ht="39" r="1" s="92" thickBot="1">
      <c r="A1" s="223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</row>
    <row customHeight="1" ht="13.5" r="2" s="92" thickTop="1">
      <c r="A2" s="14" t="n"/>
      <c r="B2" s="15" t="inlineStr">
        <is>
          <t>Survey No</t>
        </is>
      </c>
      <c r="C2" s="269" t="inlineStr">
        <is>
          <t>INIS-102819-523</t>
        </is>
      </c>
      <c r="D2" s="270" t="n"/>
      <c r="E2" s="271" t="inlineStr">
        <is>
          <t>Item Surveyed</t>
        </is>
      </c>
      <c r="F2" s="272" t="n"/>
      <c r="G2" s="272" t="n"/>
      <c r="H2" s="273" t="n"/>
      <c r="I2" s="274" t="inlineStr">
        <is>
          <t>Hepa vacuum SN: 001380043004</t>
        </is>
      </c>
      <c r="J2" s="272" t="n"/>
      <c r="K2" s="272" t="n"/>
      <c r="L2" s="272" t="n"/>
      <c r="M2" s="272" t="n"/>
      <c r="N2" s="272" t="n"/>
      <c r="O2" s="272" t="n"/>
      <c r="P2" s="272" t="n"/>
      <c r="Q2" s="272" t="n"/>
      <c r="R2" s="272" t="n"/>
      <c r="S2" s="270" t="n"/>
    </row>
    <row customHeight="1" ht="13.5" r="3" s="92">
      <c r="A3" s="16" t="n"/>
      <c r="B3" s="17" t="inlineStr">
        <is>
          <t>Date</t>
        </is>
      </c>
      <c r="C3" s="275" t="n">
        <v>43764</v>
      </c>
      <c r="D3" s="276" t="n"/>
      <c r="E3" s="277" t="inlineStr">
        <is>
          <t>Comments</t>
        </is>
      </c>
      <c r="F3" s="278" t="n"/>
      <c r="G3" s="278" t="n"/>
      <c r="H3" s="279" t="n"/>
      <c r="I3" s="280" t="n"/>
      <c r="J3" s="278" t="n"/>
      <c r="K3" s="278" t="n"/>
      <c r="L3" s="278" t="n"/>
      <c r="M3" s="278" t="n"/>
      <c r="N3" s="278" t="n"/>
      <c r="O3" s="278" t="n"/>
      <c r="P3" s="278" t="n"/>
      <c r="Q3" s="278" t="n"/>
      <c r="R3" s="278" t="n"/>
      <c r="S3" s="281" t="n"/>
    </row>
    <row customHeight="1" ht="13.5" r="4" s="92" thickBot="1">
      <c r="A4" s="18" t="n"/>
      <c r="B4" s="19" t="inlineStr">
        <is>
          <t>Survey Tech</t>
        </is>
      </c>
      <c r="C4" s="282" t="inlineStr">
        <is>
          <t>J.Cuevas</t>
        </is>
      </c>
      <c r="D4" s="276" t="n"/>
      <c r="E4" s="283" t="n"/>
      <c r="F4" s="268" t="n"/>
      <c r="G4" s="268" t="n"/>
      <c r="H4" s="284" t="n"/>
      <c r="I4" s="285" t="n"/>
      <c r="J4" s="268" t="n"/>
      <c r="K4" s="268" t="n"/>
      <c r="L4" s="268" t="n"/>
      <c r="M4" s="268" t="n"/>
      <c r="N4" s="268" t="n"/>
      <c r="O4" s="268" t="n"/>
      <c r="P4" s="268" t="n"/>
      <c r="Q4" s="268" t="n"/>
      <c r="R4" s="268" t="n"/>
      <c r="S4" s="286" t="n"/>
    </row>
    <row customHeight="1" ht="13.5" r="5" s="92" thickTop="1">
      <c r="A5" s="20" t="n"/>
      <c r="B5" s="19" t="inlineStr">
        <is>
          <t>Count Room Tech</t>
        </is>
      </c>
      <c r="C5" s="282" t="inlineStr">
        <is>
          <t>P. Ray</t>
        </is>
      </c>
      <c r="D5" s="276" t="n"/>
      <c r="E5" s="21" t="inlineStr">
        <is>
          <t>Parameters</t>
        </is>
      </c>
      <c r="F5" s="22" t="n"/>
      <c r="G5" s="23" t="n"/>
      <c r="H5" s="24" t="n"/>
      <c r="I5" s="287" t="inlineStr">
        <is>
          <t>Gamma</t>
        </is>
      </c>
      <c r="J5" s="288" t="n"/>
      <c r="K5" s="289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customHeight="1" ht="13.5" r="6" s="92">
      <c r="A6" s="32" t="n"/>
      <c r="B6" s="33" t="inlineStr">
        <is>
          <t>Date Counted</t>
        </is>
      </c>
      <c r="C6" s="275" t="n">
        <v>43766</v>
      </c>
      <c r="D6" s="276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customHeight="1" ht="13.5" r="7" s="92">
      <c r="A7" s="46" t="n"/>
      <c r="B7" s="19" t="inlineStr">
        <is>
          <t>Survey Type</t>
        </is>
      </c>
      <c r="C7" s="282" t="inlineStr">
        <is>
          <t>Daily</t>
        </is>
      </c>
      <c r="D7" s="276" t="n"/>
      <c r="E7" s="47" t="n"/>
      <c r="F7" s="48" t="n"/>
      <c r="G7" s="49" t="n"/>
      <c r="H7" s="50" t="inlineStr">
        <is>
          <t>Instrument Model</t>
        </is>
      </c>
      <c r="I7" s="126" t="n"/>
      <c r="J7" s="156" t="n"/>
      <c r="K7" s="127" t="n"/>
      <c r="L7" s="290" t="n"/>
      <c r="M7" s="291" t="n"/>
      <c r="N7" s="292" t="n"/>
      <c r="O7" s="293" t="n"/>
      <c r="P7" s="294" t="inlineStr">
        <is>
          <t>2929/43-10-1</t>
        </is>
      </c>
      <c r="Q7" s="291" t="n"/>
      <c r="R7" s="295">
        <f>IF(P7="","",P7)</f>
        <v/>
      </c>
      <c r="S7" s="296" t="n"/>
      <c r="V7" s="31">
        <f>IF(ISBLANK(L14)," ",V5*V6)</f>
        <v/>
      </c>
    </row>
    <row customHeight="1" ht="13.5" r="8" s="92" thickBot="1">
      <c r="A8" s="51" t="n"/>
      <c r="B8" s="19" t="inlineStr">
        <is>
          <t>Level of Posting</t>
        </is>
      </c>
      <c r="C8" s="297" t="inlineStr">
        <is>
          <t>RMA</t>
        </is>
      </c>
      <c r="D8" s="298" t="n"/>
      <c r="E8" s="52" t="n"/>
      <c r="F8" s="53" t="n"/>
      <c r="G8" s="49" t="n"/>
      <c r="H8" s="50" t="inlineStr">
        <is>
          <t>Instrument SN</t>
        </is>
      </c>
      <c r="I8" s="126" t="n"/>
      <c r="J8" s="126" t="n"/>
      <c r="K8" s="128" t="n"/>
      <c r="L8" s="299" t="n"/>
      <c r="M8" s="300" t="n"/>
      <c r="N8" s="299" t="n"/>
      <c r="O8" s="300" t="n"/>
      <c r="P8" s="301" t="inlineStr">
        <is>
          <t>143878/PR147628</t>
        </is>
      </c>
      <c r="Q8" s="300" t="n"/>
      <c r="R8" s="302">
        <f>IF(P8="","",P8)</f>
        <v/>
      </c>
      <c r="S8" s="276" t="n"/>
      <c r="V8" s="31">
        <f>IF(ISBLANK(N14)," ",SQRT(1+N14/N13))</f>
        <v/>
      </c>
    </row>
    <row customHeight="1" ht="13.5" r="9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/>
      <c r="J9" s="157" t="n"/>
      <c r="K9" s="130" t="n"/>
      <c r="L9" s="303" t="n"/>
      <c r="M9" s="300" t="n"/>
      <c r="N9" s="304" t="n"/>
      <c r="O9" s="300" t="n"/>
      <c r="P9" s="305" t="n">
        <v>43994</v>
      </c>
      <c r="Q9" s="300" t="n"/>
      <c r="R9" s="306">
        <f>IF(P9="","",P9)</f>
        <v/>
      </c>
      <c r="S9" s="276" t="n"/>
      <c r="V9" s="31">
        <f>IF(ISBLANK(N14)," ",SQRT(N11*N14))</f>
        <v/>
      </c>
    </row>
    <row customHeight="1" ht="13.5" r="10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7" t="n"/>
      <c r="M10" s="300" t="n"/>
      <c r="N10" s="308" t="n"/>
      <c r="O10" s="309" t="n"/>
      <c r="P10" s="310" t="n">
        <v>0.3737</v>
      </c>
      <c r="Q10" s="300" t="n"/>
      <c r="R10" s="311" t="n">
        <v>0.3935</v>
      </c>
      <c r="S10" s="276" t="n"/>
      <c r="V10" s="31">
        <f>IF(ISBLANK(N14)," ",V8*V9)</f>
        <v/>
      </c>
    </row>
    <row customHeight="1" ht="13.5" r="1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/>
      <c r="J11" s="131" t="n"/>
      <c r="K11" s="132" t="n"/>
      <c r="L11" s="312" t="n"/>
      <c r="M11" s="300" t="n"/>
      <c r="N11" s="312" t="n"/>
      <c r="O11" s="300" t="n"/>
      <c r="P11" s="312" t="n">
        <v>7</v>
      </c>
      <c r="Q11" s="300" t="n"/>
      <c r="R11" s="313" t="n">
        <v>2632</v>
      </c>
      <c r="S11" s="276" t="n"/>
      <c r="V11" s="31">
        <f>IF(ISBLANK(P13)," ",SQRT(1+P14/P13))</f>
        <v/>
      </c>
    </row>
    <row customHeight="1" ht="13.5" r="12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301" t="n"/>
      <c r="M12" s="300" t="n"/>
      <c r="N12" s="301" t="n"/>
      <c r="O12" s="300" t="n"/>
      <c r="P12" s="301" t="n">
        <v>1</v>
      </c>
      <c r="Q12" s="300" t="n"/>
      <c r="R12" s="302" t="n">
        <v>1</v>
      </c>
      <c r="S12" s="276" t="n"/>
      <c r="V12" s="31" t="inlineStr">
        <is>
          <t xml:space="preserve"> </t>
        </is>
      </c>
    </row>
    <row customHeight="1" ht="13.5" r="13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9" t="n"/>
      <c r="M13" s="300" t="n"/>
      <c r="N13" s="299" t="n"/>
      <c r="O13" s="300" t="n"/>
      <c r="P13" s="299" t="n">
        <v>60</v>
      </c>
      <c r="Q13" s="300" t="n"/>
      <c r="R13" s="314" t="n">
        <v>60</v>
      </c>
      <c r="S13" s="276" t="n"/>
      <c r="V13" s="31">
        <f>IF(ISBLANK(P14)," ",V11*V12)</f>
        <v/>
      </c>
    </row>
    <row customHeight="1" ht="13.5" r="14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9" t="n"/>
      <c r="M14" s="300" t="n"/>
      <c r="N14" s="299" t="n"/>
      <c r="O14" s="300" t="n"/>
      <c r="P14" s="299" t="n">
        <v>1</v>
      </c>
      <c r="Q14" s="300" t="n"/>
      <c r="R14" s="314" t="n">
        <v>1</v>
      </c>
      <c r="S14" s="276" t="n"/>
      <c r="V14" s="31">
        <f>IF(ISBLANK(R13)," ",SQRT(1+R14/R13))</f>
        <v/>
      </c>
    </row>
    <row customHeight="1" ht="13.5" r="15" s="92">
      <c r="A15" s="3" t="inlineStr">
        <is>
          <t xml:space="preserve">   MDCR = Minimum Detectable Count Rate (net cpm)</t>
        </is>
      </c>
      <c r="B15" s="57" t="n"/>
      <c r="C15" s="57" t="n"/>
      <c r="E15" s="315" t="inlineStr">
        <is>
          <t>MDCR</t>
        </is>
      </c>
      <c r="F15" s="316" t="n"/>
      <c r="G15" s="316" t="n"/>
      <c r="H15" s="300" t="n"/>
      <c r="I15" s="72" t="n"/>
      <c r="J15" s="73" t="n"/>
      <c r="K15" s="74" t="n"/>
      <c r="L15" s="317">
        <f>IF(ISBLANK(L11)," ",3+3.29*((L11/L13)*L14*(1+(L14/L13)))^0.5)</f>
        <v/>
      </c>
      <c r="M15" s="300" t="n"/>
      <c r="N15" s="317">
        <f>IF(ISBLANK(N11)," ",3+3.29*((N11/N13)*N14*(1+(N14/N13)))^0.5)</f>
        <v/>
      </c>
      <c r="O15" s="300" t="n"/>
      <c r="P15" s="317">
        <f>IF(ISBLANK(P11)," ",3+3.29*((P11/P13)*P14*(1+(P14/P13)))^0.5)</f>
        <v/>
      </c>
      <c r="Q15" s="300" t="n"/>
      <c r="R15" s="318">
        <f>IF(ISBLANK(R11)," ",3+3.29*((R11/R13)*R14*(1+(R14/R13)))^0.5)</f>
        <v/>
      </c>
      <c r="S15" s="276" t="n"/>
      <c r="V15" s="31">
        <f>IF(ISBLANK(R14)," ",V14*#REF!)</f>
        <v/>
      </c>
    </row>
    <row customHeight="1" ht="13.5" r="16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9" t="inlineStr">
        <is>
          <t>MDC</t>
        </is>
      </c>
      <c r="F16" s="320" t="n"/>
      <c r="G16" s="320" t="n"/>
      <c r="H16" s="321" t="n"/>
      <c r="I16" s="72" t="n"/>
      <c r="J16" s="73" t="n"/>
      <c r="K16" s="74" t="n"/>
      <c r="L16" s="317">
        <f>IF(ISBLANK(L11)," ",(3+3.29*((L11/L13)*L14*(1+(L14/L13)))^0.5)/L14/L10/L12)</f>
        <v/>
      </c>
      <c r="M16" s="300" t="n"/>
      <c r="N16" s="317">
        <f>IF(ISBLANK(N11)," ",(3+3.29*((N11/N13)*N14*(1+(N14/N13)))^0.5)/N14/N10/N12)</f>
        <v/>
      </c>
      <c r="O16" s="300" t="n"/>
      <c r="P16" s="322">
        <f>IF(ISBLANK(P11)," ",(3+3.29*((P11/P13)*P14*(1+(P14/P13)))^0.5)/P14/P10/P12)</f>
        <v/>
      </c>
      <c r="Q16" s="321" t="n"/>
      <c r="R16" s="323">
        <f>IF(ISBLANK(R11)," ",(3+3.29*((R11/R13)*R14*(1+(R14/R13)))^0.5)/R14/R10/R12)</f>
        <v/>
      </c>
      <c r="S16" s="298" t="n"/>
      <c r="V16" s="31" t="n"/>
    </row>
    <row customHeight="1" ht="24" r="17" s="92" thickBot="1" thickTop="1">
      <c r="A17" s="6" t="inlineStr">
        <is>
          <t>No.</t>
        </is>
      </c>
      <c r="B17" s="324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133" t="n">
        <v>1</v>
      </c>
      <c r="B18" s="325" t="inlineStr">
        <is>
          <t>Hepa vent</t>
        </is>
      </c>
      <c r="C18" s="326" t="n"/>
      <c r="D18" s="326" t="n"/>
      <c r="E18" s="326" t="n"/>
      <c r="F18" s="326" t="n"/>
      <c r="G18" s="326" t="n"/>
      <c r="H18" s="327" t="n"/>
      <c r="I18" s="134" t="n"/>
      <c r="J18" s="135" t="n"/>
      <c r="K18" s="135" t="n"/>
      <c r="L18" s="136" t="n"/>
      <c r="M18" s="76">
        <f>IF(ISBLANK(L18)," ",((L18/$L$14)-($L$11/$L$13))/$L$10/$L$12)</f>
        <v/>
      </c>
      <c r="N18" s="136" t="n"/>
      <c r="O18" s="77">
        <f>IF(ISBLANK(N18)," ",((N18/$N$14)-($N$11/$N$13))/$N$10/$N$12)</f>
        <v/>
      </c>
      <c r="P18" s="136" t="n">
        <v>0</v>
      </c>
      <c r="Q18" s="78">
        <f>IF(ISBLANK(P18)," ",((P18/$P$14)-($P$11/$P$13))/$P$10/$P$12)</f>
        <v/>
      </c>
      <c r="R18" s="79" t="n">
        <v>48</v>
      </c>
      <c r="S18" s="80">
        <f>IF(ISBLANK(R18)," ",((R18/$R$14)-($R$11/$R$13))/$R$10/$R$12)</f>
        <v/>
      </c>
    </row>
    <row customFormat="1" customHeight="1" ht="15.6" r="19" s="81">
      <c r="A19" s="137" t="n">
        <v>2</v>
      </c>
      <c r="B19" s="328" t="inlineStr">
        <is>
          <t xml:space="preserve">Hepa unit </t>
        </is>
      </c>
      <c r="C19" s="316" t="n"/>
      <c r="D19" s="316" t="n"/>
      <c r="E19" s="316" t="n"/>
      <c r="F19" s="316" t="n"/>
      <c r="G19" s="316" t="n"/>
      <c r="H19" s="300" t="n"/>
      <c r="I19" s="138" t="n"/>
      <c r="J19" s="135" t="n"/>
      <c r="K19" s="135" t="n"/>
      <c r="L19" s="139" t="n"/>
      <c r="M19" s="76">
        <f>IF(ISBLANK(L19)," ",((L19/$L$14)-($L$11/$L$13))/$L$10/$L$12)</f>
        <v/>
      </c>
      <c r="N19" s="139" t="n"/>
      <c r="O19" s="76">
        <f>IF(ISBLANK(N19)," ",((N19/$N$14)-($N$11/$N$13))/$N$10/$N$12)</f>
        <v/>
      </c>
      <c r="P19" s="139" t="n">
        <v>0</v>
      </c>
      <c r="Q19" s="76">
        <f>IF(ISBLANK(P19)," ",((P19/$P$14)-($P$11/$P$13))/$P$10/$P$12)</f>
        <v/>
      </c>
      <c r="R19" s="79" t="n">
        <v>32</v>
      </c>
      <c r="S19" s="82">
        <f>IF(ISBLANK(R19)," ",((R19/$R$14)-($R$11/$R$13))/$R$10/$R$12)</f>
        <v/>
      </c>
    </row>
    <row customFormat="1" customHeight="1" ht="15.6" r="20" s="81">
      <c r="A20" s="133" t="n">
        <v>3</v>
      </c>
      <c r="B20" s="328" t="n"/>
      <c r="C20" s="316" t="n"/>
      <c r="D20" s="316" t="n"/>
      <c r="E20" s="316" t="n"/>
      <c r="F20" s="316" t="n"/>
      <c r="G20" s="316" t="n"/>
      <c r="H20" s="300" t="n"/>
      <c r="I20" s="138" t="n"/>
      <c r="J20" s="135" t="n"/>
      <c r="K20" s="135" t="n"/>
      <c r="L20" s="139" t="n"/>
      <c r="M20" s="76">
        <f>IF(ISBLANK(L20)," ",((L20/$L$14)-($L$11/$L$13))/$L$10/$L$12)</f>
        <v/>
      </c>
      <c r="N20" s="139" t="n"/>
      <c r="O20" s="76">
        <f>IF(ISBLANK(N20)," ",((N20/$N$14)-($N$11/$N$13))/$N$10/$N$12)</f>
        <v/>
      </c>
      <c r="P20" s="139" t="n"/>
      <c r="Q20" s="76">
        <f>IF(ISBLANK(P20)," ",((P20/$P$14)-($P$11/$P$13))/$P$10/$P$12)</f>
        <v/>
      </c>
      <c r="R20" s="79" t="n"/>
      <c r="S20" s="82">
        <f>IF(ISBLANK(R20)," ",((R20/$R$14)-($R$11/$R$13))/$R$10/$R$12)</f>
        <v/>
      </c>
    </row>
    <row customFormat="1" customHeight="1" ht="15.6" r="21" s="81">
      <c r="A21" s="137" t="n">
        <v>4</v>
      </c>
      <c r="B21" s="328" t="n"/>
      <c r="C21" s="316" t="n"/>
      <c r="D21" s="316" t="n"/>
      <c r="E21" s="316" t="n"/>
      <c r="F21" s="316" t="n"/>
      <c r="G21" s="316" t="n"/>
      <c r="H21" s="300" t="n"/>
      <c r="I21" s="138" t="n"/>
      <c r="J21" s="135" t="n"/>
      <c r="K21" s="135" t="n"/>
      <c r="L21" s="139" t="n"/>
      <c r="M21" s="76">
        <f>IF(ISBLANK(L21)," ",((L21/$L$14)-($L$11/$L$13))/$L$10/$L$12)</f>
        <v/>
      </c>
      <c r="N21" s="139" t="n"/>
      <c r="O21" s="76">
        <f>IF(ISBLANK(N21)," ",((N21/$N$14)-($N$11/$N$13))/$N$10/$N$12)</f>
        <v/>
      </c>
      <c r="P21" s="139" t="n"/>
      <c r="Q21" s="76">
        <f>IF(ISBLANK(P21)," ",((P21/$P$14)-($P$11/$P$13))/$P$10/$P$12)</f>
        <v/>
      </c>
      <c r="R21" s="79" t="n"/>
      <c r="S21" s="82">
        <f>IF(ISBLANK(R21)," ",((R21/$R$14)-($R$11/$R$13))/$R$10/$R$12)</f>
        <v/>
      </c>
    </row>
    <row customFormat="1" customHeight="1" ht="15.6" r="22" s="81">
      <c r="A22" s="133" t="n">
        <v>5</v>
      </c>
      <c r="B22" s="328" t="n"/>
      <c r="C22" s="316" t="n"/>
      <c r="D22" s="316" t="n"/>
      <c r="E22" s="316" t="n"/>
      <c r="F22" s="316" t="n"/>
      <c r="G22" s="316" t="n"/>
      <c r="H22" s="300" t="n"/>
      <c r="I22" s="138" t="n"/>
      <c r="J22" s="135" t="n"/>
      <c r="K22" s="135" t="n"/>
      <c r="L22" s="139" t="n"/>
      <c r="M22" s="76">
        <f>IF(ISBLANK(L22)," ",((L22/$L$14)-($L$11/$L$13))/$L$10/$L$12)</f>
        <v/>
      </c>
      <c r="N22" s="139" t="n"/>
      <c r="O22" s="76">
        <f>IF(ISBLANK(N22)," ",((N22/$N$14)-($N$11/$N$13))/$N$10/$N$12)</f>
        <v/>
      </c>
      <c r="P22" s="139" t="n"/>
      <c r="Q22" s="76">
        <f>IF(ISBLANK(P22)," ",((P22/$P$14)-($P$11/$P$13))/$P$10/$P$12)</f>
        <v/>
      </c>
      <c r="R22" s="79" t="n"/>
      <c r="S22" s="82">
        <f>IF(ISBLANK(R22)," ",((R22/$R$14)-($R$11/$R$13))/$R$10/$R$12)</f>
        <v/>
      </c>
    </row>
    <row customFormat="1" customHeight="1" ht="15.6" r="23" s="81">
      <c r="A23" s="137" t="n">
        <v>6</v>
      </c>
      <c r="B23" s="328" t="n"/>
      <c r="C23" s="316" t="n"/>
      <c r="D23" s="316" t="n"/>
      <c r="E23" s="316" t="n"/>
      <c r="F23" s="316" t="n"/>
      <c r="G23" s="316" t="n"/>
      <c r="H23" s="300" t="n"/>
      <c r="I23" s="138" t="n"/>
      <c r="J23" s="135" t="n"/>
      <c r="K23" s="135" t="n"/>
      <c r="L23" s="139" t="n"/>
      <c r="M23" s="76">
        <f>IF(ISBLANK(L23)," ",((L23/$L$14)-($L$11/$L$13))/$L$10/$L$12)</f>
        <v/>
      </c>
      <c r="N23" s="139" t="n"/>
      <c r="O23" s="76">
        <f>IF(ISBLANK(N23)," ",((N23/$N$14)-($N$11/$N$13))/$N$10/$N$12)</f>
        <v/>
      </c>
      <c r="P23" s="139" t="n"/>
      <c r="Q23" s="76">
        <f>IF(ISBLANK(P23)," ",((P23/$P$14)-($P$11/$P$13))/$P$10/$P$12)</f>
        <v/>
      </c>
      <c r="R23" s="79" t="n"/>
      <c r="S23" s="82">
        <f>IF(ISBLANK(R23)," ",((R23/$R$14)-($R$11/$R$13))/$R$10/$R$12)</f>
        <v/>
      </c>
    </row>
    <row customFormat="1" customHeight="1" ht="15.6" r="24" s="81">
      <c r="A24" s="133" t="n">
        <v>7</v>
      </c>
      <c r="B24" s="328" t="n"/>
      <c r="C24" s="316" t="n"/>
      <c r="D24" s="316" t="n"/>
      <c r="E24" s="316" t="n"/>
      <c r="F24" s="316" t="n"/>
      <c r="G24" s="316" t="n"/>
      <c r="H24" s="300" t="n"/>
      <c r="I24" s="138" t="n"/>
      <c r="J24" s="135" t="n"/>
      <c r="K24" s="135" t="n"/>
      <c r="L24" s="139" t="n"/>
      <c r="M24" s="76">
        <f>IF(ISBLANK(L24)," ",((L24/$L$14)-($L$11/$L$13))/$L$10/$L$12)</f>
        <v/>
      </c>
      <c r="N24" s="139" t="n"/>
      <c r="O24" s="76">
        <f>IF(ISBLANK(N24)," ",((N24/$N$14)-($N$11/$N$13))/$N$10/$N$12)</f>
        <v/>
      </c>
      <c r="P24" s="139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customFormat="1" customHeight="1" ht="15.6" r="25" s="81">
      <c r="A25" s="137" t="n">
        <v>8</v>
      </c>
      <c r="B25" s="328" t="n"/>
      <c r="C25" s="316" t="n"/>
      <c r="D25" s="316" t="n"/>
      <c r="E25" s="316" t="n"/>
      <c r="F25" s="316" t="n"/>
      <c r="G25" s="316" t="n"/>
      <c r="H25" s="300" t="n"/>
      <c r="I25" s="138" t="n"/>
      <c r="J25" s="135" t="n"/>
      <c r="K25" s="135" t="n"/>
      <c r="L25" s="139" t="n"/>
      <c r="M25" s="76">
        <f>IF(ISBLANK(L25)," ",((L25/$L$14)-($L$11/$L$13))/$L$10/$L$12)</f>
        <v/>
      </c>
      <c r="N25" s="139" t="n"/>
      <c r="O25" s="76">
        <f>IF(ISBLANK(N25)," ",((N25/$N$14)-($N$11/$N$13))/$N$10/$N$12)</f>
        <v/>
      </c>
      <c r="P25" s="139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customFormat="1" customHeight="1" ht="15.6" r="26" s="81">
      <c r="A26" s="133" t="n">
        <v>9</v>
      </c>
      <c r="B26" s="328" t="n"/>
      <c r="C26" s="316" t="n"/>
      <c r="D26" s="316" t="n"/>
      <c r="E26" s="316" t="n"/>
      <c r="F26" s="316" t="n"/>
      <c r="G26" s="316" t="n"/>
      <c r="H26" s="300" t="n"/>
      <c r="I26" s="138" t="n"/>
      <c r="J26" s="135" t="n"/>
      <c r="K26" s="140" t="n"/>
      <c r="L26" s="139" t="n"/>
      <c r="M26" s="76">
        <f>IF(ISBLANK(L26)," ",((L26/$L$14)-($L$11/$L$13))/$L$10/$L$12)</f>
        <v/>
      </c>
      <c r="N26" s="139" t="n"/>
      <c r="O26" s="76">
        <f>IF(ISBLANK(N26)," ",((N26/$N$14)-($N$11/$N$13))/$N$10/$N$12)</f>
        <v/>
      </c>
      <c r="P26" s="139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customFormat="1" customHeight="1" ht="15.6" r="27" s="81">
      <c r="A27" s="137" t="n">
        <v>10</v>
      </c>
      <c r="B27" s="328" t="n"/>
      <c r="C27" s="316" t="n"/>
      <c r="D27" s="316" t="n"/>
      <c r="E27" s="316" t="n"/>
      <c r="F27" s="316" t="n"/>
      <c r="G27" s="316" t="n"/>
      <c r="H27" s="300" t="n"/>
      <c r="I27" s="138" t="n"/>
      <c r="J27" s="135" t="n"/>
      <c r="K27" s="140" t="n"/>
      <c r="L27" s="139" t="n"/>
      <c r="M27" s="76">
        <f>IF(ISBLANK(L27)," ",((L27/$L$14)-($L$11/$L$13))/$L$10/$L$12)</f>
        <v/>
      </c>
      <c r="N27" s="139" t="n"/>
      <c r="O27" s="76">
        <f>IF(ISBLANK(N27)," ",((N27/$N$14)-($N$11/$N$13))/$N$10/$N$12)</f>
        <v/>
      </c>
      <c r="P27" s="139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customFormat="1" customHeight="1" ht="15.6" r="28" s="81">
      <c r="A28" s="133" t="n">
        <v>11</v>
      </c>
      <c r="B28" s="328" t="n"/>
      <c r="C28" s="316" t="n"/>
      <c r="D28" s="316" t="n"/>
      <c r="E28" s="316" t="n"/>
      <c r="F28" s="316" t="n"/>
      <c r="G28" s="316" t="n"/>
      <c r="H28" s="300" t="n"/>
      <c r="I28" s="138" t="n"/>
      <c r="J28" s="135" t="n"/>
      <c r="K28" s="140" t="n"/>
      <c r="L28" s="139" t="n"/>
      <c r="M28" s="76">
        <f>IF(ISBLANK(L28)," ",((L28/$L$14)-($L$11/$L$13))/$L$10/$L$12)</f>
        <v/>
      </c>
      <c r="N28" s="139" t="n"/>
      <c r="O28" s="76">
        <f>IF(ISBLANK(N28)," ",((N28/$N$14)-($N$11/$N$13))/$N$10/$N$12)</f>
        <v/>
      </c>
      <c r="P28" s="139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customFormat="1" customHeight="1" ht="15.6" r="29" s="81">
      <c r="A29" s="137" t="n">
        <v>12</v>
      </c>
      <c r="B29" s="328" t="n"/>
      <c r="C29" s="316" t="n"/>
      <c r="D29" s="316" t="n"/>
      <c r="E29" s="316" t="n"/>
      <c r="F29" s="316" t="n"/>
      <c r="G29" s="316" t="n"/>
      <c r="H29" s="300" t="n"/>
      <c r="I29" s="138" t="n"/>
      <c r="J29" s="135" t="n"/>
      <c r="K29" s="140" t="n"/>
      <c r="L29" s="139" t="n"/>
      <c r="M29" s="76">
        <f>IF(ISBLANK(L29)," ",((L29/$L$14)-($L$11/$L$13))/$L$10/$L$12)</f>
        <v/>
      </c>
      <c r="N29" s="139" t="n"/>
      <c r="O29" s="76">
        <f>IF(ISBLANK(N29)," ",((N29/$N$14)-($N$11/$N$13))/$N$10/$N$12)</f>
        <v/>
      </c>
      <c r="P29" s="139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133" t="n">
        <v>13</v>
      </c>
      <c r="B30" s="328" t="n"/>
      <c r="C30" s="316" t="n"/>
      <c r="D30" s="316" t="n"/>
      <c r="E30" s="316" t="n"/>
      <c r="F30" s="316" t="n"/>
      <c r="G30" s="316" t="n"/>
      <c r="H30" s="300" t="n"/>
      <c r="I30" s="138" t="n"/>
      <c r="J30" s="135" t="n"/>
      <c r="K30" s="140" t="n"/>
      <c r="L30" s="139" t="n"/>
      <c r="M30" s="76">
        <f>IF(ISBLANK(L30)," ",((L30/$L$14)-($L$11/$L$13))/$L$10/$L$12)</f>
        <v/>
      </c>
      <c r="N30" s="139" t="n"/>
      <c r="O30" s="76">
        <f>IF(ISBLANK(N30)," ",((N30/$N$14)-($N$11/$N$13))/$N$10/$N$12)</f>
        <v/>
      </c>
      <c r="P30" s="139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customFormat="1" customHeight="1" ht="15.6" r="31" s="81">
      <c r="A31" s="137" t="n">
        <v>14</v>
      </c>
      <c r="B31" s="328" t="n"/>
      <c r="C31" s="316" t="n"/>
      <c r="D31" s="316" t="n"/>
      <c r="E31" s="316" t="n"/>
      <c r="F31" s="316" t="n"/>
      <c r="G31" s="316" t="n"/>
      <c r="H31" s="300" t="n"/>
      <c r="I31" s="138" t="n"/>
      <c r="J31" s="135" t="n"/>
      <c r="K31" s="140" t="n"/>
      <c r="L31" s="139" t="n"/>
      <c r="M31" s="76">
        <f>IF(ISBLANK(L31)," ",((L31/$L$14)-($L$11/$L$13))/$L$10/$L$12)</f>
        <v/>
      </c>
      <c r="N31" s="139" t="n"/>
      <c r="O31" s="76">
        <f>IF(ISBLANK(N31)," ",((N31/$N$14)-($N$11/$N$13))/$N$10/$N$12)</f>
        <v/>
      </c>
      <c r="P31" s="139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customFormat="1" customHeight="1" ht="15.6" r="32" s="81">
      <c r="A32" s="133" t="n">
        <v>15</v>
      </c>
      <c r="B32" s="328" t="n"/>
      <c r="C32" s="316" t="n"/>
      <c r="D32" s="316" t="n"/>
      <c r="E32" s="316" t="n"/>
      <c r="F32" s="316" t="n"/>
      <c r="G32" s="316" t="n"/>
      <c r="H32" s="300" t="n"/>
      <c r="I32" s="138" t="n"/>
      <c r="J32" s="135" t="n"/>
      <c r="K32" s="140" t="n"/>
      <c r="L32" s="139" t="n"/>
      <c r="M32" s="76">
        <f>IF(ISBLANK(L32)," ",((L32/$L$14)-($L$11/$L$13))/$L$10/$L$12)</f>
        <v/>
      </c>
      <c r="N32" s="139" t="n"/>
      <c r="O32" s="76">
        <f>IF(ISBLANK(N32)," ",((N32/$N$14)-($N$11/$N$13))/$N$10/$N$12)</f>
        <v/>
      </c>
      <c r="P32" s="139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customFormat="1" customHeight="1" ht="15.6" r="33" s="81">
      <c r="A33" s="137" t="n">
        <v>16</v>
      </c>
      <c r="B33" s="328" t="n"/>
      <c r="C33" s="316" t="n"/>
      <c r="D33" s="316" t="n"/>
      <c r="E33" s="316" t="n"/>
      <c r="F33" s="316" t="n"/>
      <c r="G33" s="316" t="n"/>
      <c r="H33" s="300" t="n"/>
      <c r="I33" s="138" t="n"/>
      <c r="J33" s="135" t="n"/>
      <c r="K33" s="140" t="n"/>
      <c r="L33" s="139" t="n"/>
      <c r="M33" s="76">
        <f>IF(ISBLANK(L33)," ",((L33/$L$14)-($L$11/$L$13))/$L$10/$L$12)</f>
        <v/>
      </c>
      <c r="N33" s="139" t="n"/>
      <c r="O33" s="76">
        <f>IF(ISBLANK(N33)," ",((N33/$N$14)-($N$11/$N$13))/$N$10/$N$12)</f>
        <v/>
      </c>
      <c r="P33" s="139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customFormat="1" customHeight="1" ht="15.6" r="34" s="81">
      <c r="A34" s="133" t="n">
        <v>17</v>
      </c>
      <c r="B34" s="328" t="n"/>
      <c r="C34" s="316" t="n"/>
      <c r="D34" s="316" t="n"/>
      <c r="E34" s="316" t="n"/>
      <c r="F34" s="316" t="n"/>
      <c r="G34" s="316" t="n"/>
      <c r="H34" s="300" t="n"/>
      <c r="I34" s="138" t="n"/>
      <c r="J34" s="135" t="n"/>
      <c r="K34" s="140" t="n"/>
      <c r="L34" s="139" t="n"/>
      <c r="M34" s="76">
        <f>IF(ISBLANK(L34)," ",((L34/$L$14)-($L$11/$L$13))/$L$10/$L$12)</f>
        <v/>
      </c>
      <c r="N34" s="139" t="n"/>
      <c r="O34" s="76">
        <f>IF(ISBLANK(N34)," ",((N34/$N$14)-($N$11/$N$13))/$N$10/$N$12)</f>
        <v/>
      </c>
      <c r="P34" s="139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customFormat="1" customHeight="1" ht="15.6" r="35" s="81">
      <c r="A35" s="137" t="n">
        <v>18</v>
      </c>
      <c r="B35" s="328" t="n"/>
      <c r="C35" s="316" t="n"/>
      <c r="D35" s="316" t="n"/>
      <c r="E35" s="316" t="n"/>
      <c r="F35" s="316" t="n"/>
      <c r="G35" s="316" t="n"/>
      <c r="H35" s="300" t="n"/>
      <c r="I35" s="138" t="n"/>
      <c r="J35" s="135" t="n"/>
      <c r="K35" s="140" t="n"/>
      <c r="L35" s="139" t="n"/>
      <c r="M35" s="76">
        <f>IF(ISBLANK(L35)," ",((L35/$L$14)-($L$11/$L$13))/$L$10/$L$12)</f>
        <v/>
      </c>
      <c r="N35" s="139" t="n"/>
      <c r="O35" s="76">
        <f>IF(ISBLANK(N35)," ",((N35/$N$14)-($N$11/$N$13))/$N$10/$N$12)</f>
        <v/>
      </c>
      <c r="P35" s="139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customFormat="1" customHeight="1" ht="15.6" r="36" s="81">
      <c r="A36" s="133" t="n">
        <v>19</v>
      </c>
      <c r="B36" s="328" t="n"/>
      <c r="C36" s="316" t="n"/>
      <c r="D36" s="316" t="n"/>
      <c r="E36" s="316" t="n"/>
      <c r="F36" s="316" t="n"/>
      <c r="G36" s="316" t="n"/>
      <c r="H36" s="300" t="n"/>
      <c r="I36" s="138" t="n"/>
      <c r="J36" s="135" t="n"/>
      <c r="K36" s="140" t="n"/>
      <c r="L36" s="139" t="n"/>
      <c r="M36" s="76">
        <f>IF(ISBLANK(L36)," ",((L36/$L$14)-($L$11/$L$13))/$L$10/$L$12)</f>
        <v/>
      </c>
      <c r="N36" s="139" t="n"/>
      <c r="O36" s="76">
        <f>IF(ISBLANK(N36)," ",((N36/$N$14)-($N$11/$N$13))/$N$10/$N$12)</f>
        <v/>
      </c>
      <c r="P36" s="139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customFormat="1" customHeight="1" ht="15.6" r="37" s="81" thickBot="1">
      <c r="A37" s="141" t="n">
        <v>20</v>
      </c>
      <c r="B37" s="329" t="n"/>
      <c r="C37" s="320" t="n"/>
      <c r="D37" s="320" t="n"/>
      <c r="E37" s="320" t="n"/>
      <c r="F37" s="320" t="n"/>
      <c r="G37" s="320" t="n"/>
      <c r="H37" s="321" t="n"/>
      <c r="I37" s="142" t="n"/>
      <c r="J37" s="143" t="n"/>
      <c r="K37" s="144" t="n"/>
      <c r="L37" s="145" t="n"/>
      <c r="M37" s="83">
        <f>IF(ISBLANK(L37)," ",((L37/$L$14)-($L$11/$L$13))/$L$10/$L$12)</f>
        <v/>
      </c>
      <c r="N37" s="145" t="n"/>
      <c r="O37" s="83">
        <f>IF(ISBLANK(N37)," ",((N37/$N$14)-($N$11/$N$13))/$N$10/$N$12)</f>
        <v/>
      </c>
      <c r="P37" s="145" t="n"/>
      <c r="Q37" s="83">
        <f>IF(ISBLANK(P37)," ",((P37/$P$14)-($P$11/$P$13))/$P$10/$P$12)</f>
        <v/>
      </c>
      <c r="R37" s="145" t="n"/>
      <c r="S37" s="84">
        <f>IF(ISBLANK(R37)," ",((R37/$R$14)-($R$11/$R$13))/$R$10/$R$12)</f>
        <v/>
      </c>
    </row>
    <row customHeight="1" ht="15.75" r="38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 s="92">
      <c r="A39" s="165" t="inlineStr">
        <is>
          <t>Reviewed by:______________________  Date:_______________</t>
        </is>
      </c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  <row r="40"/>
    <row r="41"/>
    <row r="42"/>
    <row r="43"/>
    <row r="44"/>
    <row r="45"/>
    <row r="46"/>
    <row r="47"/>
    <row r="48"/>
    <row r="49"/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bottom="0.25" footer="0.1" header="0.375" left="0.25" right="0.25" top="0.25"/>
  <pageSetup fitToHeight="0" orientation="landscape" scale="97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T23" sqref="CT23"/>
    </sheetView>
  </sheetViews>
  <sheetFormatPr baseColWidth="8" customHeight="1" defaultColWidth="1.7109375" defaultRowHeight="12"/>
  <cols>
    <col customWidth="1" max="31" min="1" style="150" width="1.7109375"/>
    <col customWidth="1" max="34" min="32" style="150" width="1.7109375"/>
    <col customWidth="1" max="35" min="35" style="150" width="0.28515625"/>
    <col customWidth="1" hidden="1" max="75" min="36" style="150" width="1.7109375"/>
    <col customWidth="1" max="76" min="76" style="150" width="1"/>
    <col customWidth="1" max="16384" min="77" style="150" width="1.7109375"/>
  </cols>
  <sheetData>
    <row customHeight="1" ht="38.25" r="1" s="92" thickBot="1">
      <c r="A1" s="260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customHeight="1" ht="12" r="4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customHeight="1" ht="12" r="5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customHeight="1" ht="12" r="6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customHeight="1" ht="12" r="7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customHeight="1" ht="12" r="8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customHeight="1" ht="12" r="9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customHeight="1" ht="12" r="10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customHeight="1" ht="12" r="1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customHeight="1" ht="12" r="12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customHeight="1" ht="12" r="13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customHeight="1" ht="12" r="14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customHeight="1" ht="12" r="15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customHeight="1" ht="12" r="25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customHeight="1" ht="12" r="26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INIS-102819-523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43764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J.Cuevas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customHeight="1" ht="12" r="4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P. Ray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customHeight="1" ht="12" r="42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3" t="n">
        <v>43766</v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customHeight="1" ht="12" r="43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>Daily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customHeight="1" ht="12" r="44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RMA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customHeight="1" ht="12" r="45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customHeight="1" ht="12" r="46" s="92" thickTop="1"/>
    <row r="47"/>
    <row r="48"/>
    <row r="49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2019-10-31T20:07:34Z</dcterms:modified>
  <cp:lastModifiedBy>Alex Gil</cp:lastModifiedBy>
  <cp:lastPrinted>2019-07-03T16:48:27Z</cp:lastPrinted>
</cp:coreProperties>
</file>