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320" windowHeight="7155" tabRatio="818" firstSheet="0" activeTab="0" autoFilterDateGrouping="1"/>
  </bookViews>
  <sheets>
    <sheet xmlns:r="http://schemas.openxmlformats.org/officeDocument/2006/relationships" name="Systematic SDS" sheetId="1" state="visible" r:id="rId1"/>
    <sheet xmlns:r="http://schemas.openxmlformats.org/officeDocument/2006/relationships" name="Systematic Map" sheetId="2" state="visible" r:id="rId2"/>
    <sheet xmlns:r="http://schemas.openxmlformats.org/officeDocument/2006/relationships" name="Judgmental SDS" sheetId="3" state="visible" r:id="rId3"/>
    <sheet xmlns:r="http://schemas.openxmlformats.org/officeDocument/2006/relationships" name="Judgmental SDS (2)" sheetId="4" state="visible" r:id="rId4"/>
    <sheet xmlns:r="http://schemas.openxmlformats.org/officeDocument/2006/relationships" name="Judgmental Map" sheetId="5" state="visible" r:id="rId5"/>
    <sheet xmlns:r="http://schemas.openxmlformats.org/officeDocument/2006/relationships" name="QC" sheetId="6" state="visible" r:id="rId6"/>
    <sheet xmlns:r="http://schemas.openxmlformats.org/officeDocument/2006/relationships" name="Picture" sheetId="7" state="visible" r:id="rId7"/>
    <sheet xmlns:r="http://schemas.openxmlformats.org/officeDocument/2006/relationships" name="Picture (2)" sheetId="8" state="visible" r:id="rId8"/>
    <sheet xmlns:r="http://schemas.openxmlformats.org/officeDocument/2006/relationships" name="Picture (3)" sheetId="9" state="visible" r:id="rId9"/>
    <sheet xmlns:r="http://schemas.openxmlformats.org/officeDocument/2006/relationships" name="Picture (4)" sheetId="10" state="visible" r:id="rId10"/>
    <sheet xmlns:r="http://schemas.openxmlformats.org/officeDocument/2006/relationships" name="Picture (5)" sheetId="11" state="visible" r:id="rId11"/>
    <sheet xmlns:r="http://schemas.openxmlformats.org/officeDocument/2006/relationships" name="Picture (6)" sheetId="12" state="visible" r:id="rId12"/>
  </sheets>
  <definedNames>
    <definedName name="_2360" localSheetId="4">#REF!</definedName>
    <definedName name="_2360" localSheetId="2">#REF!</definedName>
    <definedName name="_2360" localSheetId="3">#REF!</definedName>
    <definedName name="_2360" localSheetId="6">#REF!</definedName>
    <definedName name="_2360" localSheetId="7">#REF!</definedName>
    <definedName name="_2360" localSheetId="8">#REF!</definedName>
    <definedName name="_2360" localSheetId="9">#REF!</definedName>
    <definedName name="_2360" localSheetId="10">#REF!</definedName>
    <definedName name="_2360" localSheetId="11">#REF!</definedName>
    <definedName name="_2360" localSheetId="5">#REF!</definedName>
    <definedName name="_2360" localSheetId="1">#REF!</definedName>
    <definedName name="_2360">#REF!</definedName>
    <definedName name="_xlnm.Print_Area" localSheetId="0">'Systematic SDS'!$A$1:$Y$42</definedName>
    <definedName name="_xlnm.Print_Area" localSheetId="1">'Systematic Map'!$A$1:$BY$44</definedName>
    <definedName name="_xlnm.Print_Area" localSheetId="2">'Judgmental SDS'!$A$1:$Y$42</definedName>
    <definedName name="_xlnm.Print_Area" localSheetId="3">'Judgmental SDS (2)'!$A$1:$Y$42</definedName>
    <definedName name="_xlnm.Print_Area" localSheetId="4">'Judgmental Map'!$A$1:$BY$44</definedName>
    <definedName name="_xlnm.Print_Area" localSheetId="5">'QC'!$A$1:$Y$42</definedName>
    <definedName name="_xlnm.Print_Area" localSheetId="6">'Picture'!$A$1:$BY$45</definedName>
    <definedName name="_xlnm.Print_Area" localSheetId="7">'Picture (2)'!$A$1:$BY$45</definedName>
    <definedName name="_xlnm.Print_Area" localSheetId="8">'Picture (3)'!$A$1:$BY$45</definedName>
    <definedName name="_xlnm.Print_Area" localSheetId="9">'Picture (4)'!$A$1:$BY$45</definedName>
    <definedName name="_xlnm.Print_Area" localSheetId="10">'Picture (5)'!$A$1:$BY$45</definedName>
    <definedName name="_xlnm.Print_Area" localSheetId="11">'Picture (6)'!$A$1:$BY$45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/yyyy;@"/>
    <numFmt numFmtId="166" formatCode="m/d/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Symbol"/>
      <charset val="2"/>
      <family val="1"/>
      <b val="1"/>
      <sz val="9"/>
    </font>
    <font>
      <name val="Times New Roman"/>
      <family val="1"/>
      <sz val="11"/>
    </font>
    <font>
      <name val="Times New Roman"/>
      <family val="1"/>
      <b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29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2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0" borderId="65" applyAlignment="1" pivotButton="0" quotePrefix="0" xfId="1">
      <alignment horizontal="center" vertical="center"/>
    </xf>
    <xf numFmtId="3" fontId="4" fillId="0" borderId="66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3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7" applyAlignment="1" pivotButton="0" quotePrefix="0" xfId="1">
      <alignment horizontal="center" vertical="center"/>
    </xf>
    <xf numFmtId="3" fontId="4" fillId="0" borderId="46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49" applyAlignment="1" pivotButton="0" quotePrefix="0" xfId="1">
      <alignment horizontal="center" wrapText="1"/>
    </xf>
    <xf numFmtId="0" fontId="6" fillId="0" borderId="59" applyAlignment="1" pivotButton="0" quotePrefix="0" xfId="1">
      <alignment horizontal="center" wrapText="1"/>
    </xf>
    <xf numFmtId="0" fontId="6" fillId="0" borderId="70" applyAlignment="1" pivotButton="0" quotePrefix="0" xfId="1">
      <alignment horizontal="center" wrapText="1"/>
    </xf>
    <xf numFmtId="1" fontId="4" fillId="0" borderId="51" applyAlignment="1" pivotButton="0" quotePrefix="0" xfId="1">
      <alignment horizontal="center" vertical="center"/>
    </xf>
    <xf numFmtId="1" fontId="4" fillId="0" borderId="31" applyAlignment="1" pivotButton="0" quotePrefix="0" xfId="1">
      <alignment horizontal="center" vertical="center"/>
    </xf>
    <xf numFmtId="0" fontId="7" fillId="0" borderId="40" applyAlignment="1" pivotButton="0" quotePrefix="0" xfId="1">
      <alignment horizontal="right" vertical="top"/>
    </xf>
    <xf numFmtId="0" fontId="2" fillId="0" borderId="70" applyAlignment="1" pivotButton="0" quotePrefix="0" xfId="1">
      <alignment horizontal="center" vertical="center"/>
    </xf>
    <xf numFmtId="3" fontId="4" fillId="2" borderId="66" applyAlignment="1" pivotButton="0" quotePrefix="0" xfId="0">
      <alignment horizontal="center" vertical="center"/>
    </xf>
    <xf numFmtId="3" fontId="4" fillId="2" borderId="71" applyAlignment="1" pivotButton="0" quotePrefix="0" xfId="1">
      <alignment horizontal="center" vertical="center"/>
    </xf>
    <xf numFmtId="3" fontId="4" fillId="2" borderId="72" applyAlignment="1" pivotButton="0" quotePrefix="0" xfId="1">
      <alignment horizontal="center" vertical="center"/>
    </xf>
    <xf numFmtId="3" fontId="4" fillId="2" borderId="42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37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2" pivotButton="0" quotePrefix="0" xfId="1"/>
    <xf numFmtId="0" fontId="2" fillId="0" borderId="41" applyAlignment="1" pivotButton="0" quotePrefix="0" xfId="1">
      <alignment horizontal="center" vertical="center"/>
    </xf>
    <xf numFmtId="0" fontId="4" fillId="3" borderId="76" applyAlignment="1" applyProtection="1" pivotButton="0" quotePrefix="0" xfId="0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0" fontId="4" fillId="3" borderId="77" applyAlignment="1" applyProtection="1" pivotButton="0" quotePrefix="0" xfId="0">
      <alignment horizontal="center"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5" applyAlignment="1" applyProtection="1" pivotButton="0" quotePrefix="0" xfId="1">
      <alignment horizontal="center" vertical="center"/>
      <protection locked="0" hidden="0"/>
    </xf>
    <xf numFmtId="3" fontId="4" fillId="3" borderId="42" applyAlignment="1" applyProtection="1" pivotButton="0" quotePrefix="0" xfId="1">
      <alignment horizontal="center" vertical="center"/>
      <protection locked="0" hidden="0"/>
    </xf>
    <xf numFmtId="3" fontId="4" fillId="3" borderId="37" applyAlignment="1" applyProtection="1" pivotButton="0" quotePrefix="0" xfId="1">
      <alignment horizontal="center" vertical="center"/>
      <protection locked="0" hidden="0"/>
    </xf>
    <xf numFmtId="3" fontId="4" fillId="3" borderId="67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3" fontId="4" fillId="3" borderId="52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" fillId="0" borderId="0" pivotButton="0" quotePrefix="0" xfId="1"/>
    <xf numFmtId="0" fontId="5" fillId="0" borderId="0" pivotButton="0" quotePrefix="0" xfId="1"/>
    <xf numFmtId="0" fontId="1" fillId="0" borderId="0" pivotButton="0" quotePrefix="0" xfId="1"/>
    <xf numFmtId="0" fontId="2" fillId="0" borderId="0" applyAlignment="1" pivotButton="0" quotePrefix="0" xfId="1">
      <alignment vertical="center"/>
    </xf>
    <xf numFmtId="0" fontId="2" fillId="0" borderId="13" applyAlignment="1" pivotButton="0" quotePrefix="0" xfId="1">
      <alignment vertical="center"/>
    </xf>
    <xf numFmtId="0" fontId="4" fillId="0" borderId="31" pivotButton="0" quotePrefix="0" xfId="1"/>
    <xf numFmtId="0" fontId="10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center"/>
    </xf>
    <xf numFmtId="0" fontId="4" fillId="0" borderId="50" pivotButton="0" quotePrefix="0" xfId="1"/>
    <xf numFmtId="0" fontId="10" fillId="0" borderId="32" applyAlignment="1" pivotButton="0" quotePrefix="0" xfId="1">
      <alignment vertical="center"/>
    </xf>
    <xf numFmtId="0" fontId="1" fillId="0" borderId="32" pivotButton="0" quotePrefix="0" xfId="1"/>
    <xf numFmtId="0" fontId="2" fillId="0" borderId="32" applyAlignment="1" pivotButton="0" quotePrefix="0" xfId="1">
      <alignment vertical="center"/>
    </xf>
    <xf numFmtId="0" fontId="2" fillId="0" borderId="39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0" fontId="2" fillId="0" borderId="34" applyAlignment="1" pivotButton="0" quotePrefix="0" xfId="1">
      <alignment vertical="center"/>
    </xf>
    <xf numFmtId="0" fontId="1" fillId="0" borderId="0" pivotButton="0" quotePrefix="0" xfId="1"/>
    <xf numFmtId="0" fontId="5" fillId="0" borderId="0" applyAlignment="1" pivotButton="0" quotePrefix="0" xfId="1">
      <alignment vertical="center"/>
    </xf>
    <xf numFmtId="0" fontId="1" fillId="0" borderId="31" pivotButton="0" quotePrefix="0" xfId="1"/>
    <xf numFmtId="0" fontId="1" fillId="0" borderId="0" pivotButton="0" quotePrefix="0" xfId="1"/>
    <xf numFmtId="0" fontId="1" fillId="0" borderId="0" pivotButton="0" quotePrefix="0" xfId="1"/>
    <xf numFmtId="0" fontId="1" fillId="0" borderId="34" pivotButton="0" quotePrefix="0" xfId="1"/>
    <xf numFmtId="49" fontId="11" fillId="0" borderId="0" pivotButton="0" quotePrefix="0" xfId="1"/>
    <xf numFmtId="0" fontId="1" fillId="0" borderId="34" pivotButton="0" quotePrefix="0" xfId="1"/>
    <xf numFmtId="49" fontId="12" fillId="0" borderId="0" pivotButton="0" quotePrefix="0" xfId="1"/>
    <xf numFmtId="0" fontId="11" fillId="0" borderId="0" pivotButton="0" quotePrefix="0" xfId="1"/>
    <xf numFmtId="14" fontId="11" fillId="0" borderId="0" pivotButton="0" quotePrefix="0" xfId="1"/>
    <xf numFmtId="0" fontId="1" fillId="0" borderId="34" pivotButton="0" quotePrefix="0" xfId="1"/>
    <xf numFmtId="0" fontId="5" fillId="0" borderId="0" applyAlignment="1" pivotButton="0" quotePrefix="0" xfId="1">
      <alignment vertical="top"/>
    </xf>
    <xf numFmtId="49" fontId="5" fillId="0" borderId="0" pivotButton="0" quotePrefix="0" xfId="1"/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13" fillId="0" borderId="31" applyAlignment="1" pivotButton="0" quotePrefix="0" xfId="1">
      <alignment vertical="center"/>
    </xf>
    <xf numFmtId="0" fontId="13" fillId="0" borderId="0" applyAlignment="1" pivotButton="0" quotePrefix="0" xfId="1">
      <alignment vertical="center"/>
    </xf>
    <xf numFmtId="0" fontId="13" fillId="0" borderId="34" applyAlignment="1" pivotButton="0" quotePrefix="0" xfId="1">
      <alignment vertical="center"/>
    </xf>
    <xf numFmtId="0" fontId="13" fillId="0" borderId="0" applyAlignment="1" applyProtection="1" pivotButton="0" quotePrefix="0" xfId="1">
      <alignment vertical="center"/>
      <protection locked="0" hidden="0"/>
    </xf>
    <xf numFmtId="0" fontId="13" fillId="0" borderId="30" applyAlignment="1" pivotButton="0" quotePrefix="0" xfId="1">
      <alignment vertical="center"/>
    </xf>
    <xf numFmtId="0" fontId="13" fillId="0" borderId="13" applyAlignment="1" pivotButton="0" quotePrefix="0" xfId="1">
      <alignment vertical="center"/>
    </xf>
    <xf numFmtId="0" fontId="13" fillId="0" borderId="40" applyAlignment="1" pivotButton="0" quotePrefix="0" xfId="1">
      <alignment vertical="center"/>
    </xf>
    <xf numFmtId="0" fontId="12" fillId="0" borderId="0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4" fillId="3" borderId="76" applyAlignment="1" applyProtection="1" pivotButton="0" quotePrefix="0" xfId="1">
      <alignment horizontal="center" vertical="center"/>
      <protection locked="0" hidden="0"/>
    </xf>
    <xf numFmtId="3" fontId="4" fillId="2" borderId="66" applyAlignment="1" pivotButton="0" quotePrefix="0" xfId="1">
      <alignment horizontal="center" vertical="center"/>
    </xf>
    <xf numFmtId="0" fontId="4" fillId="3" borderId="77" applyAlignment="1" applyProtection="1" pivotButton="0" quotePrefix="0" xfId="1">
      <alignment horizontal="center" vertical="center"/>
      <protection locked="0" hidden="0"/>
    </xf>
    <xf numFmtId="3" fontId="4" fillId="2" borderId="42" applyAlignment="1" pivotButton="0" quotePrefix="0" xfId="1">
      <alignment horizontal="center" vertical="center"/>
    </xf>
    <xf numFmtId="0" fontId="4" fillId="3" borderId="78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1">
      <alignment horizontal="center" vertical="center"/>
      <protection locked="0" hidden="0"/>
    </xf>
    <xf numFmtId="3" fontId="4" fillId="2" borderId="37" applyAlignment="1" pivotButton="0" quotePrefix="0" xfId="1">
      <alignment horizontal="center" vertical="center"/>
    </xf>
    <xf numFmtId="0" fontId="1" fillId="0" borderId="0" pivotButton="0" quotePrefix="0" xfId="1"/>
    <xf numFmtId="0" fontId="13" fillId="0" borderId="40" applyAlignment="1" pivotButton="0" quotePrefix="0" xfId="1">
      <alignment vertical="center"/>
    </xf>
    <xf numFmtId="0" fontId="13" fillId="0" borderId="13" applyAlignment="1" pivotButton="0" quotePrefix="0" xfId="1">
      <alignment vertical="center"/>
    </xf>
    <xf numFmtId="0" fontId="13" fillId="0" borderId="30" applyAlignment="1" pivotButton="0" quotePrefix="0" xfId="1">
      <alignment vertical="center"/>
    </xf>
    <xf numFmtId="0" fontId="13" fillId="0" borderId="34" applyAlignment="1" pivotButton="0" quotePrefix="0" xfId="1">
      <alignment vertical="center"/>
    </xf>
    <xf numFmtId="0" fontId="13" fillId="0" borderId="0" applyAlignment="1" applyProtection="1" pivotButton="0" quotePrefix="0" xfId="1">
      <alignment vertical="center"/>
      <protection locked="0" hidden="0"/>
    </xf>
    <xf numFmtId="0" fontId="13" fillId="0" borderId="0" applyAlignment="1" pivotButton="0" quotePrefix="0" xfId="1">
      <alignment vertical="center"/>
    </xf>
    <xf numFmtId="0" fontId="13" fillId="0" borderId="31" applyAlignment="1" pivotButton="0" quotePrefix="0" xfId="1">
      <alignment vertical="center"/>
    </xf>
    <xf numFmtId="0" fontId="1" fillId="0" borderId="34" pivotButton="0" quotePrefix="0" xfId="1"/>
    <xf numFmtId="49" fontId="5" fillId="0" borderId="0" pivotButton="0" quotePrefix="0" xfId="1"/>
    <xf numFmtId="0" fontId="1" fillId="0" borderId="31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11" fillId="0" borderId="0" pivotButton="0" quotePrefix="0" xfId="1"/>
    <xf numFmtId="14" fontId="11" fillId="0" borderId="0" pivotButton="0" quotePrefix="0" xfId="1"/>
    <xf numFmtId="49" fontId="12" fillId="0" borderId="0" pivotButton="0" quotePrefix="0" xfId="1"/>
    <xf numFmtId="0" fontId="2" fillId="0" borderId="34" applyAlignment="1" pivotButton="0" quotePrefix="0" xfId="1">
      <alignment vertical="center"/>
    </xf>
    <xf numFmtId="0" fontId="4" fillId="0" borderId="31" pivotButton="0" quotePrefix="0" xfId="1"/>
    <xf numFmtId="0" fontId="2" fillId="0" borderId="39" applyAlignment="1" pivotButton="0" quotePrefix="0" xfId="1">
      <alignment vertical="center"/>
    </xf>
    <xf numFmtId="0" fontId="4" fillId="0" borderId="50" pivotButton="0" quotePrefix="0" xfId="1"/>
    <xf numFmtId="0" fontId="4" fillId="0" borderId="0" applyAlignment="1" pivotButton="0" quotePrefix="0" xfId="1">
      <alignment horizontal="center"/>
    </xf>
    <xf numFmtId="0" fontId="10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" fillId="0" borderId="13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2" fillId="0" borderId="0" applyAlignment="1" pivotButton="0" quotePrefix="0" xfId="1">
      <alignment vertical="top"/>
    </xf>
    <xf numFmtId="0" fontId="2" fillId="0" borderId="0" applyAlignment="1" pivotButton="0" quotePrefix="0" xfId="1">
      <alignment vertical="center" wrapText="1"/>
    </xf>
    <xf numFmtId="0" fontId="1" fillId="0" borderId="0" applyAlignment="1" pivotButton="0" quotePrefix="0" xfId="1">
      <alignment wrapText="1"/>
    </xf>
    <xf numFmtId="0" fontId="2" fillId="0" borderId="41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12" fillId="0" borderId="0" applyAlignment="1" pivotButton="0" quotePrefix="0" xfId="1">
      <alignment horizontal="left" vertical="center"/>
    </xf>
    <xf numFmtId="0" fontId="2" fillId="3" borderId="58" applyAlignment="1" applyProtection="1" pivotButton="0" quotePrefix="0" xfId="1">
      <alignment horizontal="left" vertical="top" wrapText="1"/>
      <protection locked="0" hidden="0"/>
    </xf>
    <xf numFmtId="0" fontId="2" fillId="3" borderId="4" applyAlignment="1" applyProtection="1" pivotButton="0" quotePrefix="0" xfId="1">
      <alignment horizontal="left" vertical="top" wrapText="1"/>
      <protection locked="0" hidden="0"/>
    </xf>
    <xf numFmtId="0" fontId="2" fillId="3" borderId="28" applyAlignment="1" applyProtection="1" pivotButton="0" quotePrefix="0" xfId="1">
      <alignment horizontal="left" vertical="top" wrapText="1"/>
      <protection locked="0" hidden="0"/>
    </xf>
    <xf numFmtId="0" fontId="2" fillId="3" borderId="6" applyAlignment="1" applyProtection="1" pivotButton="0" quotePrefix="0" xfId="1">
      <alignment horizontal="left" vertical="top" wrapText="1"/>
      <protection locked="0" hidden="0"/>
    </xf>
    <xf numFmtId="0" fontId="2" fillId="3" borderId="8" applyAlignment="1" applyProtection="1" pivotButton="0" quotePrefix="0" xfId="1">
      <alignment horizontal="left" vertical="top" wrapText="1"/>
      <protection locked="0" hidden="0"/>
    </xf>
    <xf numFmtId="0" fontId="2" fillId="3" borderId="9" applyAlignment="1" applyProtection="1" pivotButton="0" quotePrefix="0" xfId="1">
      <alignment horizontal="left" vertical="top" wrapText="1"/>
      <protection locked="0" hidden="0"/>
    </xf>
    <xf numFmtId="0" fontId="2" fillId="3" borderId="20" applyAlignment="1" applyProtection="1" pivotButton="0" quotePrefix="0" xfId="1">
      <alignment horizontal="left" vertical="top" wrapText="1"/>
      <protection locked="0" hidden="0"/>
    </xf>
    <xf numFmtId="0" fontId="2" fillId="3" borderId="24" applyAlignment="1" applyProtection="1" pivotButton="0" quotePrefix="0" xfId="1">
      <alignment horizontal="left" vertical="top" wrapText="1"/>
      <protection locked="0" hidden="0"/>
    </xf>
    <xf numFmtId="0" fontId="2" fillId="3" borderId="22" applyAlignment="1" applyProtection="1" pivotButton="0" quotePrefix="0" xfId="1">
      <alignment horizontal="left" vertical="top" wrapText="1"/>
      <protection locked="0" hidden="0"/>
    </xf>
    <xf numFmtId="49" fontId="4" fillId="3" borderId="1" applyAlignment="1" applyProtection="1" pivotButton="0" quotePrefix="0" xfId="1">
      <alignment horizontal="center" vertical="center"/>
      <protection locked="0" hidden="0"/>
    </xf>
    <xf numFmtId="49" fontId="4" fillId="3" borderId="4" applyAlignment="1" applyProtection="1" pivotButton="0" quotePrefix="0" xfId="1">
      <alignment horizontal="center" vertical="center"/>
      <protection locked="0" hidden="0"/>
    </xf>
    <xf numFmtId="49" fontId="4" fillId="3" borderId="28" applyAlignment="1" applyProtection="1" pivotButton="0" quotePrefix="0" xfId="1">
      <alignment horizontal="center" vertical="center"/>
      <protection locked="0" hidden="0"/>
    </xf>
    <xf numFmtId="0" fontId="4" fillId="3" borderId="23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4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39" applyAlignment="1" pivotButton="0" quotePrefix="0" xfId="1">
      <alignment horizontal="right" vertical="top"/>
    </xf>
    <xf numFmtId="0" fontId="2" fillId="0" borderId="32" applyAlignment="1" pivotButton="0" quotePrefix="0" xfId="1">
      <alignment horizontal="right" vertical="top"/>
    </xf>
    <xf numFmtId="0" fontId="2" fillId="0" borderId="38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75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3" fillId="0" borderId="80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1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0" fontId="4" fillId="3" borderId="71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164" fontId="8" fillId="0" borderId="20" applyAlignment="1" pivotButton="0" quotePrefix="0" xfId="1">
      <alignment horizontal="center" vertical="center"/>
    </xf>
    <xf numFmtId="164" fontId="8" fillId="0" borderId="24" applyAlignment="1" pivotButton="0" quotePrefix="0" xfId="1">
      <alignment horizontal="center" vertical="center"/>
    </xf>
    <xf numFmtId="164" fontId="8" fillId="0" borderId="2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82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8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0" applyAlignment="1" pivotButton="0" quotePrefix="0" xfId="1">
      <alignment horizontal="left" vertical="top"/>
    </xf>
    <xf numFmtId="49" fontId="4" fillId="3" borderId="53" applyAlignment="1" applyProtection="1" pivotButton="0" quotePrefix="1" xfId="1">
      <alignment horizontal="center" vertical="center"/>
      <protection locked="0" hidden="0"/>
    </xf>
    <xf numFmtId="49" fontId="4" fillId="3" borderId="24" applyAlignment="1" applyProtection="1" pivotButton="0" quotePrefix="1" xfId="1">
      <alignment horizontal="center" vertical="center"/>
      <protection locked="0" hidden="0"/>
    </xf>
    <xf numFmtId="49" fontId="4" fillId="3" borderId="22" applyAlignment="1" applyProtection="1" pivotButton="0" quotePrefix="1" xfId="1">
      <alignment horizontal="center" vertical="center"/>
      <protection locked="0" hidden="0"/>
    </xf>
    <xf numFmtId="49" fontId="4" fillId="3" borderId="11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9" applyAlignment="1" applyProtection="1" pivotButton="0" quotePrefix="0" xfId="1">
      <alignment horizontal="center" vertical="center"/>
      <protection locked="0" hidden="0"/>
    </xf>
    <xf numFmtId="14" fontId="4" fillId="3" borderId="11" applyAlignment="1" applyProtection="1" pivotButton="0" quotePrefix="0" xfId="1">
      <alignment horizontal="center" vertical="center"/>
      <protection locked="0" hidden="0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9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0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4" fillId="0" borderId="53" applyAlignment="1" pivotButton="0" quotePrefix="0" xfId="1">
      <alignment horizontal="center" vertical="center"/>
    </xf>
    <xf numFmtId="0" fontId="4" fillId="0" borderId="21" applyAlignment="1" pivotButton="0" quotePrefix="0" xfId="1">
      <alignment horizontal="center" vertical="center"/>
    </xf>
    <xf numFmtId="0" fontId="4" fillId="3" borderId="11" applyAlignment="1" applyProtection="1" pivotButton="0" quotePrefix="0" xfId="1">
      <alignment horizontal="center" vertical="center"/>
      <protection locked="0" hidden="0"/>
    </xf>
    <xf numFmtId="0" fontId="6" fillId="0" borderId="59" applyAlignment="1" pivotButton="0" quotePrefix="0" xfId="1">
      <alignment horizontal="center"/>
    </xf>
    <xf numFmtId="0" fontId="6" fillId="0" borderId="41" applyAlignment="1" pivotButton="0" quotePrefix="0" xfId="1">
      <alignment horizontal="center"/>
    </xf>
    <xf numFmtId="0" fontId="2" fillId="0" borderId="64" applyAlignment="1" pivotButton="0" quotePrefix="0" xfId="1">
      <alignment horizontal="center" vertical="center"/>
    </xf>
    <xf numFmtId="0" fontId="0" fillId="0" borderId="62" applyAlignment="1" pivotButton="0" quotePrefix="0" xfId="0">
      <alignment vertical="center"/>
    </xf>
    <xf numFmtId="0" fontId="0" fillId="0" borderId="63" applyAlignment="1" pivotButton="0" quotePrefix="0" xfId="0">
      <alignment vertical="center"/>
    </xf>
    <xf numFmtId="10" fontId="4" fillId="3" borderId="6" applyAlignment="1" applyProtection="1" pivotButton="0" quotePrefix="0" xfId="3">
      <alignment horizontal="center" vertical="center"/>
      <protection locked="0" hidden="0"/>
    </xf>
    <xf numFmtId="10" fontId="4" fillId="3" borderId="8" applyAlignment="1" applyProtection="1" pivotButton="0" quotePrefix="0" xfId="3">
      <alignment horizontal="center" vertical="center"/>
      <protection locked="0" hidden="0"/>
    </xf>
    <xf numFmtId="10" fontId="4" fillId="3" borderId="9" applyAlignment="1" applyProtection="1" pivotButton="0" quotePrefix="0" xfId="3">
      <alignment horizontal="center" vertical="center"/>
      <protection locked="0" hidden="0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3">
      <alignment horizontal="center" vertical="center"/>
      <protection locked="0" hidden="0"/>
    </xf>
    <xf numFmtId="10" fontId="1" fillId="3" borderId="12" applyAlignment="1" applyProtection="1" pivotButton="0" quotePrefix="0" xfId="3">
      <alignment horizontal="center" vertical="center"/>
      <protection locked="0" hidden="0"/>
    </xf>
    <xf numFmtId="0" fontId="2" fillId="0" borderId="6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3" borderId="8" applyAlignment="1" applyProtection="1" pivotButton="0" quotePrefix="0" xfId="0">
      <alignment horizontal="center" vertical="center"/>
      <protection locked="0" hidden="0"/>
    </xf>
    <xf numFmtId="0" fontId="1" fillId="3" borderId="12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9" fontId="4" fillId="0" borderId="6" applyAlignment="1" applyProtection="1" pivotButton="0" quotePrefix="0" xfId="0">
      <alignment horizontal="center" vertical="center"/>
      <protection locked="0" hidden="0"/>
    </xf>
    <xf numFmtId="9" fontId="4" fillId="0" borderId="8" applyAlignment="1" applyProtection="1" pivotButton="0" quotePrefix="0" xfId="0">
      <alignment horizontal="center" vertical="center"/>
      <protection locked="0" hidden="0"/>
    </xf>
    <xf numFmtId="9" fontId="4" fillId="0" borderId="9" applyAlignment="1" applyProtection="1" pivotButton="0" quotePrefix="0" xfId="0">
      <alignment horizontal="center" vertical="center"/>
      <protection locked="0" hidden="0"/>
    </xf>
    <xf numFmtId="9" fontId="4" fillId="0" borderId="6" applyAlignment="1" applyProtection="1" pivotButton="0" quotePrefix="0" xfId="1">
      <alignment horizontal="center" vertical="center"/>
      <protection locked="0" hidden="0"/>
    </xf>
    <xf numFmtId="9" fontId="4" fillId="0" borderId="8" applyAlignment="1" applyProtection="1" pivotButton="0" quotePrefix="0" xfId="1">
      <alignment horizontal="center" vertical="center"/>
      <protection locked="0" hidden="0"/>
    </xf>
    <xf numFmtId="9" fontId="4" fillId="0" borderId="12" applyAlignment="1" applyProtection="1" pivotButton="0" quotePrefix="0" xfId="1">
      <alignment horizontal="center" vertical="center"/>
      <protection locked="0" hidden="0"/>
    </xf>
    <xf numFmtId="9" fontId="4" fillId="0" borderId="12" applyAlignment="1" applyProtection="1" pivotButton="0" quotePrefix="0" xfId="0">
      <alignment horizontal="center" vertical="center"/>
      <protection locked="0" hidden="0"/>
    </xf>
    <xf numFmtId="0" fontId="1" fillId="0" borderId="9" applyAlignment="1" pivotButton="0" quotePrefix="0" xfId="0">
      <alignment horizontal="center" vertical="center"/>
    </xf>
    <xf numFmtId="1" fontId="1" fillId="3" borderId="12" applyAlignment="1" applyProtection="1" pivotButton="0" quotePrefix="0" xfId="0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3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3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3">
      <alignment horizontal="center" vertical="center"/>
    </xf>
    <xf numFmtId="14" fontId="1" fillId="3" borderId="12" applyAlignment="1" applyProtection="1" pivotButton="0" quotePrefix="0" xfId="3">
      <alignment horizontal="center" vertical="center"/>
      <protection locked="0" hidden="0"/>
    </xf>
    <xf numFmtId="165" fontId="1" fillId="3" borderId="9" applyAlignment="1" pivotButton="0" quotePrefix="0" xfId="3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55" applyAlignment="1" pivotButton="0" quotePrefix="0" xfId="3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1" fillId="0" borderId="38" applyAlignment="1" pivotButton="0" quotePrefix="0" xfId="3">
      <alignment horizontal="center" vertical="center"/>
    </xf>
    <xf numFmtId="0" fontId="4" fillId="3" borderId="56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3">
      <alignment horizontal="center" vertical="center"/>
      <protection locked="0" hidden="0"/>
    </xf>
    <xf numFmtId="0" fontId="2" fillId="0" borderId="38" applyAlignment="1" pivotButton="0" quotePrefix="0" xfId="1">
      <alignment horizontal="center" vertical="center"/>
    </xf>
    <xf numFmtId="0" fontId="1" fillId="0" borderId="35" applyAlignment="1" pivotButton="0" quotePrefix="0" xfId="3">
      <alignment vertical="center"/>
    </xf>
    <xf numFmtId="0" fontId="1" fillId="0" borderId="36" applyAlignment="1" pivotButton="0" quotePrefix="0" xfId="3">
      <alignment vertical="center"/>
    </xf>
    <xf numFmtId="0" fontId="1" fillId="0" borderId="35" applyAlignment="1" pivotButton="0" quotePrefix="0" xfId="3">
      <alignment horizontal="center" vertical="center"/>
    </xf>
    <xf numFmtId="0" fontId="1" fillId="0" borderId="68" applyAlignment="1" pivotButton="0" quotePrefix="0" xfId="3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3">
      <alignment horizontal="center" vertical="center"/>
      <protection locked="0" hidden="0"/>
    </xf>
    <xf numFmtId="0" fontId="1" fillId="3" borderId="3" applyAlignment="1" applyProtection="1" pivotButton="0" quotePrefix="0" xfId="3">
      <alignment horizontal="center" vertical="center"/>
      <protection locked="0" hidden="0"/>
    </xf>
    <xf numFmtId="0" fontId="1" fillId="3" borderId="9" applyAlignment="1" pivotButton="0" quotePrefix="0" xfId="3">
      <alignment horizontal="center" vertical="center"/>
    </xf>
    <xf numFmtId="49" fontId="4" fillId="3" borderId="56" applyAlignment="1" applyProtection="1" pivotButton="0" quotePrefix="1" xfId="1">
      <alignment horizontal="center" vertical="center"/>
      <protection locked="0" hidden="0"/>
    </xf>
    <xf numFmtId="49" fontId="1" fillId="3" borderId="7" applyAlignment="1" applyProtection="1" pivotButton="0" quotePrefix="0" xfId="3">
      <alignment horizontal="center" vertical="center"/>
      <protection locked="0" hidden="0"/>
    </xf>
    <xf numFmtId="49" fontId="1" fillId="3" borderId="29" applyAlignment="1" applyProtection="1" pivotButton="0" quotePrefix="0" xfId="3">
      <alignment horizontal="center" vertical="center"/>
      <protection locked="0" hidden="0"/>
    </xf>
    <xf numFmtId="0" fontId="4" fillId="3" borderId="20" applyAlignment="1" applyProtection="1" pivotButton="0" quotePrefix="0" xfId="1">
      <alignment horizontal="center" vertical="center"/>
      <protection locked="0" hidden="0"/>
    </xf>
    <xf numFmtId="0" fontId="0" fillId="0" borderId="35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vertical="center"/>
    </xf>
    <xf numFmtId="0" fontId="4" fillId="0" borderId="11" applyAlignment="1" applyProtection="1" pivotButton="0" quotePrefix="0" xfId="1">
      <alignment horizontal="center" vertical="center"/>
      <protection locked="0" hidden="0"/>
    </xf>
    <xf numFmtId="0" fontId="4" fillId="0" borderId="12" applyAlignment="1" applyProtection="1" pivotButton="0" quotePrefix="0" xfId="1">
      <alignment horizontal="center" vertical="center"/>
      <protection locked="0" hidden="0"/>
    </xf>
    <xf numFmtId="49" fontId="2" fillId="0" borderId="40" applyAlignment="1" pivotButton="0" quotePrefix="0" xfId="1">
      <alignment horizontal="center"/>
    </xf>
    <xf numFmtId="49" fontId="2" fillId="0" borderId="30" applyAlignment="1" pivotButton="0" quotePrefix="0" xfId="1">
      <alignment horizontal="center"/>
    </xf>
    <xf numFmtId="49" fontId="2" fillId="0" borderId="39" applyAlignment="1" pivotButton="0" quotePrefix="0" xfId="1">
      <alignment horizontal="center"/>
    </xf>
    <xf numFmtId="49" fontId="2" fillId="0" borderId="50" applyAlignment="1" pivotButton="0" quotePrefix="0" xfId="1">
      <alignment horizontal="center"/>
    </xf>
    <xf numFmtId="49" fontId="2" fillId="0" borderId="83" applyAlignment="1" pivotButton="0" quotePrefix="0" xfId="1">
      <alignment horizontal="center"/>
    </xf>
    <xf numFmtId="49" fontId="2" fillId="0" borderId="81" applyAlignment="1" pivotButton="0" quotePrefix="0" xfId="1">
      <alignment horizontal="center"/>
    </xf>
    <xf numFmtId="0" fontId="4" fillId="0" borderId="11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166" fontId="4" fillId="3" borderId="11" applyAlignment="1" applyProtection="1" pivotButton="0" quotePrefix="0" xfId="1">
      <alignment horizontal="center" vertical="center"/>
      <protection locked="0" hidden="0"/>
    </xf>
    <xf numFmtId="166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1" applyAlignment="1" applyProtection="1" pivotButton="0" quotePrefix="0" xfId="1">
      <alignment horizontal="center" vertical="center"/>
      <protection locked="0" hidden="0"/>
    </xf>
    <xf numFmtId="0" fontId="2" fillId="0" borderId="60" applyAlignment="1" pivotButton="0" quotePrefix="0" xfId="1">
      <alignment horizontal="center" vertical="center"/>
    </xf>
    <xf numFmtId="0" fontId="1" fillId="0" borderId="15" applyAlignment="1" pivotButton="0" quotePrefix="0" xfId="3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1" fillId="0" borderId="61" applyAlignment="1" pivotButton="0" quotePrefix="0" xfId="3">
      <alignment horizontal="center" vertical="center"/>
    </xf>
    <xf numFmtId="0" fontId="1" fillId="3" borderId="8" applyAlignment="1" applyProtection="1" pivotButton="0" quotePrefix="0" xfId="3">
      <alignment horizontal="center" vertical="center"/>
      <protection locked="0" hidden="0"/>
    </xf>
    <xf numFmtId="0" fontId="11" fillId="0" borderId="32" applyAlignment="1" pivotButton="0" quotePrefix="0" xfId="1">
      <alignment horizontal="center" vertical="center"/>
    </xf>
    <xf numFmtId="49" fontId="4" fillId="4" borderId="56" applyAlignment="1" applyProtection="1" pivotButton="0" quotePrefix="0" xfId="1">
      <alignment horizontal="left" vertical="center"/>
      <protection locked="0" hidden="0"/>
    </xf>
    <xf numFmtId="49" fontId="4" fillId="4" borderId="7" applyAlignment="1" applyProtection="1" pivotButton="0" quotePrefix="0" xfId="1">
      <alignment horizontal="left" vertical="center"/>
      <protection locked="0" hidden="0"/>
    </xf>
    <xf numFmtId="49" fontId="4" fillId="4" borderId="6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1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49" fontId="4" fillId="3" borderId="56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1" fillId="0" borderId="62" applyAlignment="1" pivotButton="0" quotePrefix="0" xfId="1">
      <alignment vertical="center"/>
    </xf>
    <xf numFmtId="0" fontId="1" fillId="0" borderId="63" applyAlignment="1" pivotButton="0" quotePrefix="0" xfId="1">
      <alignment vertical="center"/>
    </xf>
    <xf numFmtId="0" fontId="1" fillId="0" borderId="35" applyAlignment="1" pivotButton="0" quotePrefix="0" xfId="1">
      <alignment horizontal="center" vertical="center"/>
    </xf>
    <xf numFmtId="0" fontId="1" fillId="0" borderId="68" applyAlignment="1" pivotButton="0" quotePrefix="0" xfId="1">
      <alignment horizontal="center" vertical="center"/>
    </xf>
    <xf numFmtId="0" fontId="1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1">
      <alignment horizontal="center" vertical="center"/>
      <protection locked="0" hidden="0"/>
    </xf>
    <xf numFmtId="1" fontId="1" fillId="0" borderId="24" applyAlignment="1" pivotButton="0" quotePrefix="0" xfId="1">
      <alignment horizontal="center" vertical="center"/>
    </xf>
    <xf numFmtId="1" fontId="1" fillId="0" borderId="21" applyAlignment="1" pivotButton="0" quotePrefix="0" xfId="1">
      <alignment horizontal="center" vertical="center"/>
    </xf>
    <xf numFmtId="1" fontId="1" fillId="0" borderId="22" applyAlignment="1" pivotButton="0" quotePrefix="0" xfId="1">
      <alignment horizontal="center" vertical="center"/>
    </xf>
    <xf numFmtId="1" fontId="1" fillId="3" borderId="8" applyAlignment="1" applyProtection="1" pivotButton="0" quotePrefix="0" xfId="1">
      <alignment horizontal="center" vertical="center"/>
      <protection locked="0" hidden="0"/>
    </xf>
    <xf numFmtId="1" fontId="1" fillId="3" borderId="12" applyAlignment="1" applyProtection="1" pivotButton="0" quotePrefix="0" xfId="1">
      <alignment horizontal="center" vertical="center"/>
      <protection locked="0" hidden="0"/>
    </xf>
    <xf numFmtId="0" fontId="1" fillId="3" borderId="12" applyAlignment="1" applyProtection="1" pivotButton="0" quotePrefix="0" xfId="1">
      <alignment horizontal="center" vertical="center"/>
      <protection locked="0" hidden="0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2" applyAlignment="1" pivotButton="0" quotePrefix="0" xfId="1">
      <alignment horizontal="center" vertical="center"/>
    </xf>
    <xf numFmtId="9" fontId="4" fillId="0" borderId="9" applyAlignment="1" applyProtection="1" pivotButton="0" quotePrefix="0" xfId="1">
      <alignment horizontal="center" vertical="center"/>
      <protection locked="0" hidden="0"/>
    </xf>
    <xf numFmtId="0" fontId="12" fillId="0" borderId="3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 wrapText="1"/>
    </xf>
    <xf numFmtId="0" fontId="2" fillId="0" borderId="32" applyAlignment="1" pivotButton="0" quotePrefix="0" xfId="1">
      <alignment horizontal="center" vertical="center" wrapText="1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49" fontId="4" fillId="4" borderId="56" applyAlignment="1" applyProtection="1" pivotButton="0" quotePrefix="0" xfId="1">
      <alignment horizontal="center" vertical="center"/>
      <protection locked="0" hidden="0"/>
    </xf>
    <xf numFmtId="49" fontId="4" fillId="4" borderId="7" applyAlignment="1" applyProtection="1" pivotButton="0" quotePrefix="0" xfId="1">
      <alignment horizontal="center" vertical="center"/>
      <protection locked="0" hidden="0"/>
    </xf>
    <xf numFmtId="49" fontId="4" fillId="4" borderId="69" applyAlignment="1" applyProtection="1" pivotButton="0" quotePrefix="0" xfId="1">
      <alignment horizontal="center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14" fontId="4" fillId="4" borderId="6" applyAlignment="1" applyProtection="1" pivotButton="0" quotePrefix="0" xfId="1">
      <alignment horizontal="center" vertical="center"/>
      <protection locked="0" hidden="0"/>
    </xf>
    <xf numFmtId="14" fontId="4" fillId="4" borderId="8" applyAlignment="1" applyProtection="1" pivotButton="0" quotePrefix="0" xfId="1">
      <alignment horizontal="center" vertical="center"/>
      <protection locked="0" hidden="0"/>
    </xf>
    <xf numFmtId="14" fontId="4" fillId="4" borderId="9" applyAlignment="1" applyProtection="1" pivotButton="0" quotePrefix="0" xfId="1">
      <alignment horizontal="center" vertical="center"/>
      <protection locked="0" hidden="0"/>
    </xf>
    <xf numFmtId="0" fontId="2" fillId="0" borderId="10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49" fontId="4" fillId="3" borderId="107" applyAlignment="1" applyProtection="1" pivotButton="0" quotePrefix="0" xfId="1">
      <alignment horizontal="center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center" vertical="center"/>
      <protection locked="0" hidden="0"/>
    </xf>
    <xf numFmtId="49" fontId="4" fillId="3" borderId="106" applyAlignment="1" applyProtection="1" pivotButton="0" quotePrefix="0" xfId="1">
      <alignment horizontal="center" vertical="center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3" pivotButton="0" quotePrefix="0" xfId="0"/>
    <xf numFmtId="0" fontId="2" fillId="3" borderId="110" applyAlignment="1" applyProtection="1" pivotButton="0" quotePrefix="0" xfId="1">
      <alignment horizontal="left" vertical="top" wrapText="1"/>
      <protection locked="0" hidden="0"/>
    </xf>
    <xf numFmtId="0" fontId="2" fillId="3" borderId="96" applyAlignment="1" applyProtection="1" pivotButton="0" quotePrefix="0" xfId="1">
      <alignment horizontal="left" vertical="top" wrapText="1"/>
      <protection locked="0" hidden="0"/>
    </xf>
    <xf numFmtId="0" fontId="0" fillId="0" borderId="82" pivotButton="0" quotePrefix="0" xfId="0"/>
    <xf numFmtId="0" fontId="0" fillId="0" borderId="97" pivotButton="0" quotePrefix="0" xfId="0"/>
    <xf numFmtId="0" fontId="0" fillId="0" borderId="39" pivotButton="0" quotePrefix="0" xfId="0"/>
    <xf numFmtId="0" fontId="0" fillId="0" borderId="32" pivotButton="0" quotePrefix="0" xfId="0"/>
    <xf numFmtId="0" fontId="0" fillId="0" borderId="56" pivotButton="0" quotePrefix="0" xfId="0"/>
    <xf numFmtId="0" fontId="0" fillId="0" borderId="7" pivotButton="0" quotePrefix="0" xfId="0"/>
    <xf numFmtId="0" fontId="0" fillId="0" borderId="69" pivotButton="0" quotePrefix="0" xfId="0"/>
    <xf numFmtId="0" fontId="2" fillId="0" borderId="108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8" applyAlignment="1" applyProtection="1" pivotButton="0" quotePrefix="1" xfId="1">
      <alignment horizontal="center" vertical="center"/>
      <protection locked="0" hidden="0"/>
    </xf>
    <xf numFmtId="0" fontId="2" fillId="0" borderId="112" applyAlignment="1" pivotButton="0" quotePrefix="0" xfId="1">
      <alignment horizontal="center" vertical="center"/>
    </xf>
    <xf numFmtId="0" fontId="0" fillId="0" borderId="50" pivotButton="0" quotePrefix="0" xfId="0"/>
    <xf numFmtId="0" fontId="2" fillId="0" borderId="89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1" pivotButton="0" quotePrefix="0" xfId="0"/>
    <xf numFmtId="49" fontId="2" fillId="0" borderId="88" applyAlignment="1" pivotButton="0" quotePrefix="0" xfId="1">
      <alignment horizontal="center"/>
    </xf>
    <xf numFmtId="0" fontId="0" fillId="0" borderId="30" pivotButton="0" quotePrefix="0" xfId="0"/>
    <xf numFmtId="0" fontId="0" fillId="0" borderId="15" pivotButton="0" quotePrefix="0" xfId="0"/>
    <xf numFmtId="0" fontId="2" fillId="0" borderId="94" applyAlignment="1" pivotButton="0" quotePrefix="0" xfId="1">
      <alignment horizontal="center" vertical="center"/>
    </xf>
    <xf numFmtId="0" fontId="0" fillId="0" borderId="61" pivotButton="0" quotePrefix="0" xfId="0"/>
    <xf numFmtId="0" fontId="2" fillId="0" borderId="113" applyAlignment="1" pivotButton="0" quotePrefix="0" xfId="1">
      <alignment horizontal="right" vertical="center"/>
    </xf>
    <xf numFmtId="0" fontId="0" fillId="0" borderId="29" pivotButton="0" quotePrefix="0" xfId="0"/>
    <xf numFmtId="0" fontId="0" fillId="0" borderId="35" pivotButton="0" quotePrefix="0" xfId="0"/>
    <xf numFmtId="0" fontId="0" fillId="0" borderId="36" pivotButton="0" quotePrefix="0" xfId="0"/>
    <xf numFmtId="0" fontId="2" fillId="0" borderId="84" applyAlignment="1" pivotButton="0" quotePrefix="0" xfId="1">
      <alignment horizontal="center" vertical="center"/>
    </xf>
    <xf numFmtId="0" fontId="0" fillId="0" borderId="68" pivotButton="0" quotePrefix="0" xfId="0"/>
    <xf numFmtId="0" fontId="2" fillId="0" borderId="87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applyProtection="1" pivotButton="0" quotePrefix="0" xfId="1">
      <alignment horizontal="center" vertical="center"/>
      <protection locked="0" hidden="0"/>
    </xf>
    <xf numFmtId="0" fontId="4" fillId="3" borderId="92" applyAlignment="1" applyProtection="1" pivotButton="0" quotePrefix="0" xfId="1">
      <alignment horizontal="center" vertical="center"/>
      <protection locked="0" hidden="0"/>
    </xf>
    <xf numFmtId="0" fontId="4" fillId="3" borderId="96" applyAlignment="1" pivotButton="0" quotePrefix="0" xfId="1">
      <alignment horizontal="center" vertical="center"/>
    </xf>
    <xf numFmtId="0" fontId="4" fillId="3" borderId="87" applyAlignment="1" applyProtection="1" pivotButton="0" quotePrefix="0" xfId="1">
      <alignment horizontal="center" vertical="center"/>
      <protection locked="0" hidden="0"/>
    </xf>
    <xf numFmtId="49" fontId="4" fillId="3" borderId="99" applyAlignment="1" applyProtection="1" pivotButton="0" quotePrefix="1" xfId="1">
      <alignment horizontal="center" vertical="center"/>
      <protection locked="0" hidden="0"/>
    </xf>
    <xf numFmtId="166" fontId="4" fillId="3" borderId="87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91" applyAlignment="1" applyProtection="1" pivotButton="0" quotePrefix="0" xfId="1">
      <alignment horizontal="center" vertical="center"/>
      <protection locked="0" hidden="0"/>
    </xf>
    <xf numFmtId="165" fontId="4" fillId="3" borderId="9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10" fontId="4" fillId="3" borderId="91" applyAlignment="1" applyProtection="1" pivotButton="0" quotePrefix="0" xfId="1">
      <alignment horizontal="center" vertical="center"/>
      <protection locked="0" hidden="0"/>
    </xf>
    <xf numFmtId="10" fontId="4" fillId="3" borderId="96" applyAlignment="1" applyProtection="1" pivotButton="0" quotePrefix="0" xfId="3">
      <alignment horizontal="center" vertical="center"/>
      <protection locked="0" hidden="0"/>
    </xf>
    <xf numFmtId="0" fontId="2" fillId="0" borderId="91" applyAlignment="1" pivotButton="0" quotePrefix="0" xfId="1">
      <alignment horizontal="center" vertical="center"/>
    </xf>
    <xf numFmtId="9" fontId="4" fillId="0" borderId="91" applyAlignment="1" applyProtection="1" pivotButton="0" quotePrefix="0" xfId="1">
      <alignment horizontal="center" vertical="center"/>
      <protection locked="0" hidden="0"/>
    </xf>
    <xf numFmtId="9" fontId="4" fillId="0" borderId="91" applyAlignment="1" applyProtection="1" pivotButton="0" quotePrefix="0" xfId="0">
      <alignment horizontal="center" vertical="center"/>
      <protection locked="0" hidden="0"/>
    </xf>
    <xf numFmtId="9" fontId="4" fillId="0" borderId="96" applyAlignment="1" applyProtection="1" pivotButton="0" quotePrefix="0" xfId="0">
      <alignment horizontal="center" vertical="center"/>
      <protection locked="0" hidden="0"/>
    </xf>
    <xf numFmtId="0" fontId="4" fillId="0" borderId="87" applyAlignment="1" applyProtection="1" pivotButton="0" quotePrefix="0" xfId="1">
      <alignment horizontal="center" vertical="center"/>
      <protection locked="0" hidden="0"/>
    </xf>
    <xf numFmtId="0" fontId="4" fillId="0" borderId="91" applyAlignment="1" pivotButton="0" quotePrefix="0" xfId="1">
      <alignment horizontal="center" vertical="center"/>
    </xf>
    <xf numFmtId="0" fontId="4" fillId="0" borderId="96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1" fontId="4" fillId="3" borderId="91" applyAlignment="1" applyProtection="1" pivotButton="0" quotePrefix="0" xfId="1">
      <alignment horizontal="center" vertical="center"/>
      <protection locked="0" hidden="0"/>
    </xf>
    <xf numFmtId="0" fontId="4" fillId="3" borderId="91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4" fillId="0" borderId="103" applyAlignment="1" pivotButton="0" quotePrefix="0" xfId="1">
      <alignment horizontal="center" vertical="center"/>
    </xf>
    <xf numFmtId="0" fontId="0" fillId="0" borderId="21" pivotButton="0" quotePrefix="0" xfId="0"/>
    <xf numFmtId="164" fontId="8" fillId="0" borderId="95" applyAlignment="1" pivotButton="0" quotePrefix="0" xfId="1">
      <alignment horizontal="center" vertical="center"/>
    </xf>
    <xf numFmtId="1" fontId="4" fillId="0" borderId="95" applyAlignment="1" pivotButton="0" quotePrefix="0" xfId="1">
      <alignment horizontal="center" vertical="center"/>
    </xf>
    <xf numFmtId="1" fontId="4" fillId="0" borderId="102" applyAlignment="1" pivotButton="0" quotePrefix="0" xfId="1">
      <alignment horizontal="center" vertical="center"/>
    </xf>
    <xf numFmtId="0" fontId="2" fillId="0" borderId="103" applyAlignment="1" pivotButton="0" quotePrefix="0" xfId="1">
      <alignment horizontal="center" vertical="center"/>
    </xf>
    <xf numFmtId="49" fontId="2" fillId="0" borderId="89" applyAlignment="1" pivotButton="0" quotePrefix="0" xfId="1">
      <alignment horizontal="center"/>
    </xf>
    <xf numFmtId="0" fontId="0" fillId="0" borderId="83" pivotButton="0" quotePrefix="0" xfId="0"/>
    <xf numFmtId="0" fontId="0" fillId="0" borderId="14" pivotButton="0" quotePrefix="0" xfId="0"/>
    <xf numFmtId="0" fontId="0" fillId="0" borderId="33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101" pivotButton="0" quotePrefix="0" xfId="0"/>
    <xf numFmtId="0" fontId="0" fillId="0" borderId="70" pivotButton="0" quotePrefix="0" xfId="0"/>
    <xf numFmtId="0" fontId="0" fillId="0" borderId="81" pivotButton="0" quotePrefix="0" xfId="0"/>
    <xf numFmtId="0" fontId="2" fillId="0" borderId="55" applyAlignment="1" pivotButton="0" quotePrefix="0" xfId="0">
      <alignment horizontal="center" vertical="center"/>
    </xf>
    <xf numFmtId="0" fontId="2" fillId="0" borderId="105" applyAlignment="1" pivotButton="0" quotePrefix="0" xfId="1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3" fillId="0" borderId="109" applyAlignment="1" pivotButton="0" quotePrefix="0" xfId="1">
      <alignment horizontal="center"/>
    </xf>
    <xf numFmtId="0" fontId="6" fillId="0" borderId="104" applyAlignment="1" pivotButton="0" quotePrefix="0" xfId="1">
      <alignment horizontal="center"/>
    </xf>
    <xf numFmtId="0" fontId="4" fillId="3" borderId="65" applyAlignment="1" applyProtection="1" pivotButton="0" quotePrefix="0" xfId="1">
      <alignment horizontal="center" vertical="center"/>
      <protection locked="0" hidden="0"/>
    </xf>
    <xf numFmtId="0" fontId="4" fillId="3" borderId="43" applyAlignment="1" applyProtection="1" pivotButton="0" quotePrefix="0" xfId="1">
      <alignment horizontal="center" vertical="center"/>
      <protection locked="0" hidden="0"/>
    </xf>
    <xf numFmtId="0" fontId="4" fillId="3" borderId="47" applyAlignment="1" applyProtection="1" pivotButton="0" quotePrefix="0" xfId="1">
      <alignment horizontal="center" vertical="center"/>
      <protection locked="0" hidden="0"/>
    </xf>
    <xf numFmtId="0" fontId="4" fillId="3" borderId="95" applyAlignment="1" applyProtection="1" pivotButton="0" quotePrefix="0" xfId="1">
      <alignment horizontal="center" vertical="center"/>
      <protection locked="0" hidden="0"/>
    </xf>
    <xf numFmtId="49" fontId="4" fillId="4" borderId="114" applyAlignment="1" applyProtection="1" pivotButton="0" quotePrefix="0" xfId="1">
      <alignment horizontal="left" vertical="center"/>
      <protection locked="0" hidden="0"/>
    </xf>
    <xf numFmtId="14" fontId="4" fillId="4" borderId="96" applyAlignment="1" applyProtection="1" pivotButton="0" quotePrefix="1" xfId="1">
      <alignment horizontal="left" vertical="center"/>
      <protection locked="0" hidden="0"/>
    </xf>
    <xf numFmtId="49" fontId="4" fillId="3" borderId="99" applyAlignment="1" applyProtection="1" pivotButton="0" quotePrefix="0" xfId="1">
      <alignment horizontal="center" vertical="center"/>
      <protection locked="0" hidden="0"/>
    </xf>
    <xf numFmtId="9" fontId="4" fillId="0" borderId="96" applyAlignment="1" applyProtection="1" pivotButton="0" quotePrefix="0" xfId="1">
      <alignment horizontal="center" vertical="center"/>
      <protection locked="0" hidden="0"/>
    </xf>
    <xf numFmtId="49" fontId="4" fillId="4" borderId="114" applyAlignment="1" applyProtection="1" pivotButton="0" quotePrefix="0" xfId="1">
      <alignment horizontal="center" vertical="center"/>
      <protection locked="0" hidden="0"/>
    </xf>
    <xf numFmtId="14" fontId="4" fillId="4" borderId="96" applyAlignment="1" applyProtection="1" pivotButton="0" quotePrefix="0" xfId="1">
      <alignment horizontal="center" vertical="center"/>
      <protection locked="0" hidden="0"/>
    </xf>
  </cellXfs>
  <cellStyles count="4">
    <cellStyle name="Normal" xfId="0" builtinId="0"/>
    <cellStyle name="Normal 2" xfId="1"/>
    <cellStyle name="Normal 3" xfId="2"/>
    <cellStyle name="Normal 4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tabSelected="1" zoomScale="85" zoomScaleNormal="85" workbookViewId="0">
      <selection activeCell="B29" sqref="B29:G29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43979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6" t="inlineStr">
        <is>
          <t>J. Kallunki/J.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6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 Static readings were taken with 43-93 probes. All corresponding smears were taken at same location as static for each survey location. Scans of all surfaces performed with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6" t="inlineStr">
        <is>
          <t>5/29/20</t>
        </is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 xml:space="preserve"> 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>
        <v>19</v>
      </c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>
        <v>247480</v>
      </c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>
        <v>44127</v>
      </c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>
        <v>1</v>
      </c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>
        <v>1</v>
      </c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>
        <v>5</v>
      </c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0</v>
      </c>
      <c r="O18" s="353" t="n"/>
      <c r="P18" s="389" t="n"/>
      <c r="Q18" s="216" t="n">
        <v>247</v>
      </c>
      <c r="R18" s="353" t="n"/>
      <c r="S18" s="353" t="n"/>
      <c r="T18" s="411" t="n">
        <v>7</v>
      </c>
      <c r="U18" s="353" t="n"/>
      <c r="V18" s="389" t="n"/>
      <c r="W18" s="412" t="n">
        <v>1589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1</v>
      </c>
      <c r="B23" s="433" t="inlineStr">
        <is>
          <t xml:space="preserve"> Floor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357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39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>
        <f>A23 +1</f>
        <v/>
      </c>
      <c r="B24" s="434" t="inlineStr">
        <is>
          <t xml:space="preserve"> Floor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333</v>
      </c>
      <c r="P24" s="51" t="n">
        <v>188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31">
        <f>IF(ISBLANK(T24)," ",(T24/$T$17)-($T$18/$T$16))</f>
        <v/>
      </c>
      <c r="V24" s="32">
        <f>IF(ISBLANK(T24), " ", (U24/T$13))</f>
        <v/>
      </c>
      <c r="W24" s="43" t="n">
        <v>33</v>
      </c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>
        <f>A24 +1</f>
        <v/>
      </c>
      <c r="B25" s="434" t="inlineStr">
        <is>
          <t xml:space="preserve"> 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248</v>
      </c>
      <c r="P25" s="51" t="n">
        <v>188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33</v>
      </c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4">
        <f>A25 +1</f>
        <v/>
      </c>
      <c r="B26" s="434" t="inlineStr">
        <is>
          <t xml:space="preserve"> Floor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2</v>
      </c>
      <c r="K26" s="48" t="n">
        <v>1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229</v>
      </c>
      <c r="P26" s="51" t="n">
        <v>188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31">
        <f>IF(ISBLANK(T26)," ",(T26/$T$17)-($T$18/$T$16))</f>
        <v/>
      </c>
      <c r="V26" s="32">
        <f>IF(ISBLANK(T26), " ", (U26/T$13))</f>
        <v/>
      </c>
      <c r="W26" s="43" t="n">
        <v>26</v>
      </c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>
        <f>A26 +1</f>
        <v/>
      </c>
      <c r="B27" s="434" t="inlineStr">
        <is>
          <t xml:space="preserve"> Ceiling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1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362</v>
      </c>
      <c r="P27" s="51" t="n">
        <v>188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31">
        <f>IF(ISBLANK(T27)," ",(T27/$T$17)-($T$18/$T$16))</f>
        <v/>
      </c>
      <c r="V27" s="32">
        <f>IF(ISBLANK(T27), " ", (U27/T$13))</f>
        <v/>
      </c>
      <c r="W27" s="43" t="n">
        <v>43</v>
      </c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4">
        <f>A27 +1</f>
        <v/>
      </c>
      <c r="B28" s="434" t="inlineStr">
        <is>
          <t xml:space="preserve"> Ceiling</t>
        </is>
      </c>
      <c r="C28" s="353" t="n"/>
      <c r="D28" s="353" t="n"/>
      <c r="E28" s="353" t="n"/>
      <c r="F28" s="353" t="n"/>
      <c r="G28" s="389" t="n"/>
      <c r="H28" s="411" t="n"/>
      <c r="I28" s="389" t="n"/>
      <c r="J28" s="43" t="n">
        <v>3</v>
      </c>
      <c r="K28" s="48" t="n">
        <v>1</v>
      </c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>
        <v>289</v>
      </c>
      <c r="P28" s="51" t="n">
        <v>188</v>
      </c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>
        <v>0</v>
      </c>
      <c r="U28" s="31">
        <f>IF(ISBLANK(T28)," ",(T28/$T$17)-($T$18/$T$16))</f>
        <v/>
      </c>
      <c r="V28" s="32">
        <f>IF(ISBLANK(T28), " ", (U28/T$13))</f>
        <v/>
      </c>
      <c r="W28" s="43" t="n">
        <v>61</v>
      </c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>
        <f>A28 +1</f>
        <v/>
      </c>
      <c r="B29" s="434" t="inlineStr">
        <is>
          <t xml:space="preserve"> Ceiling</t>
        </is>
      </c>
      <c r="C29" s="353" t="n"/>
      <c r="D29" s="353" t="n"/>
      <c r="E29" s="353" t="n"/>
      <c r="F29" s="353" t="n"/>
      <c r="G29" s="389" t="n"/>
      <c r="H29" s="411" t="n"/>
      <c r="I29" s="389" t="n"/>
      <c r="J29" s="43" t="n">
        <v>1</v>
      </c>
      <c r="K29" s="48" t="n">
        <v>1</v>
      </c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>
        <v>273</v>
      </c>
      <c r="P29" s="51" t="n">
        <v>188</v>
      </c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>
        <v>0</v>
      </c>
      <c r="U29" s="31">
        <f>IF(ISBLANK(T29)," ",(T29/$T$17)-($T$18/$T$16))</f>
        <v/>
      </c>
      <c r="V29" s="32">
        <f>IF(ISBLANK(T29), " ", (U29/T$13))</f>
        <v/>
      </c>
      <c r="W29" s="43" t="n">
        <v>30</v>
      </c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4">
        <f>A29 +1</f>
        <v/>
      </c>
      <c r="B30" s="434" t="inlineStr">
        <is>
          <t xml:space="preserve"> East Wall</t>
        </is>
      </c>
      <c r="C30" s="353" t="n"/>
      <c r="D30" s="353" t="n"/>
      <c r="E30" s="353" t="n"/>
      <c r="F30" s="353" t="n"/>
      <c r="G30" s="389" t="n"/>
      <c r="H30" s="411" t="n"/>
      <c r="I30" s="389" t="n"/>
      <c r="J30" s="43" t="n">
        <v>1</v>
      </c>
      <c r="K30" s="48" t="n">
        <v>1</v>
      </c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>
        <v>405</v>
      </c>
      <c r="P30" s="51" t="n">
        <v>188</v>
      </c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>
        <v>0</v>
      </c>
      <c r="U30" s="31">
        <f>IF(ISBLANK(T30)," ",(T30/$T$17)-($T$18/$T$16))</f>
        <v/>
      </c>
      <c r="V30" s="32">
        <f>IF(ISBLANK(T30), " ", (U30/T$13))</f>
        <v/>
      </c>
      <c r="W30" s="43" t="n">
        <v>32</v>
      </c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>
        <f>A30 +1</f>
        <v/>
      </c>
      <c r="B31" s="434" t="inlineStr">
        <is>
          <t xml:space="preserve"> East Wall</t>
        </is>
      </c>
      <c r="C31" s="353" t="n"/>
      <c r="D31" s="353" t="n"/>
      <c r="E31" s="353" t="n"/>
      <c r="F31" s="353" t="n"/>
      <c r="G31" s="389" t="n"/>
      <c r="H31" s="411" t="n"/>
      <c r="I31" s="389" t="n"/>
      <c r="J31" s="43" t="n">
        <v>2</v>
      </c>
      <c r="K31" s="48" t="n">
        <v>1</v>
      </c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>
        <v>272</v>
      </c>
      <c r="P31" s="51" t="n">
        <v>188</v>
      </c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>
        <v>0</v>
      </c>
      <c r="U31" s="31">
        <f>IF(ISBLANK(T31)," ",(T31/$T$17)-($T$18/$T$16))</f>
        <v/>
      </c>
      <c r="V31" s="32">
        <f>IF(ISBLANK(T31), " ", (U31/T$13))</f>
        <v/>
      </c>
      <c r="W31" s="43" t="n">
        <v>39</v>
      </c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4">
        <f>A31 +1</f>
        <v/>
      </c>
      <c r="B32" s="434" t="inlineStr">
        <is>
          <t xml:space="preserve"> East Wall</t>
        </is>
      </c>
      <c r="C32" s="353" t="n"/>
      <c r="D32" s="353" t="n"/>
      <c r="E32" s="353" t="n"/>
      <c r="F32" s="353" t="n"/>
      <c r="G32" s="389" t="n"/>
      <c r="H32" s="411" t="n"/>
      <c r="I32" s="389" t="n"/>
      <c r="J32" s="43" t="n">
        <v>2</v>
      </c>
      <c r="K32" s="48" t="n">
        <v>1</v>
      </c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>
        <v>223</v>
      </c>
      <c r="P32" s="51" t="n">
        <v>188</v>
      </c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>
        <v>0</v>
      </c>
      <c r="U32" s="31">
        <f>IF(ISBLANK(T32)," ",(T32/$T$17)-($T$18/$T$16))</f>
        <v/>
      </c>
      <c r="V32" s="32">
        <f>IF(ISBLANK(T32), " ", (U32/T$13))</f>
        <v/>
      </c>
      <c r="W32" s="43" t="n">
        <v>32</v>
      </c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>
        <f>A32 +1</f>
        <v/>
      </c>
      <c r="B33" s="434" t="inlineStr">
        <is>
          <t xml:space="preserve"> East Wall</t>
        </is>
      </c>
      <c r="C33" s="353" t="n"/>
      <c r="D33" s="353" t="n"/>
      <c r="E33" s="353" t="n"/>
      <c r="F33" s="353" t="n"/>
      <c r="G33" s="389" t="n"/>
      <c r="H33" s="411" t="n"/>
      <c r="I33" s="389" t="n"/>
      <c r="J33" s="43" t="n">
        <v>1</v>
      </c>
      <c r="K33" s="48" t="n">
        <v>1</v>
      </c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>
        <v>259</v>
      </c>
      <c r="P33" s="51" t="n">
        <v>188</v>
      </c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>
        <v>0</v>
      </c>
      <c r="U33" s="31">
        <f>IF(ISBLANK(T33)," ",(T33/$T$17)-($T$18/$T$16))</f>
        <v/>
      </c>
      <c r="V33" s="32">
        <f>IF(ISBLANK(T33), " ", (U33/T$13))</f>
        <v/>
      </c>
      <c r="W33" s="43" t="n">
        <v>35</v>
      </c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>
        <f>A33 +1</f>
        <v/>
      </c>
      <c r="B34" s="434" t="inlineStr">
        <is>
          <t xml:space="preserve"> East Wall</t>
        </is>
      </c>
      <c r="C34" s="353" t="n"/>
      <c r="D34" s="353" t="n"/>
      <c r="E34" s="353" t="n"/>
      <c r="F34" s="353" t="n"/>
      <c r="G34" s="389" t="n"/>
      <c r="H34" s="411" t="n"/>
      <c r="I34" s="389" t="n"/>
      <c r="J34" s="43" t="n">
        <v>1</v>
      </c>
      <c r="K34" s="48" t="n">
        <v>1</v>
      </c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>
        <v>146</v>
      </c>
      <c r="P34" s="51" t="n">
        <v>188</v>
      </c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>
        <v>0</v>
      </c>
      <c r="U34" s="31">
        <f>IF(ISBLANK(T34)," ",(T34/$T$17)-($T$18/$T$16))</f>
        <v/>
      </c>
      <c r="V34" s="32">
        <f>IF(ISBLANK(T34), " ", (U34/T$13))</f>
        <v/>
      </c>
      <c r="W34" s="43" t="n">
        <v>27</v>
      </c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2">
        <f>A34 +1</f>
        <v/>
      </c>
      <c r="B35" s="434" t="inlineStr">
        <is>
          <t xml:space="preserve"> East Wall</t>
        </is>
      </c>
      <c r="C35" s="353" t="n"/>
      <c r="D35" s="353" t="n"/>
      <c r="E35" s="353" t="n"/>
      <c r="F35" s="353" t="n"/>
      <c r="G35" s="389" t="n"/>
      <c r="H35" s="411" t="n"/>
      <c r="I35" s="389" t="n"/>
      <c r="J35" s="43" t="n">
        <v>1</v>
      </c>
      <c r="K35" s="48" t="n">
        <v>1</v>
      </c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>
        <v>213</v>
      </c>
      <c r="P35" s="51" t="n">
        <v>188</v>
      </c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>
        <v>1</v>
      </c>
      <c r="U35" s="31">
        <f>IF(ISBLANK(T35)," ",(T35/$T$17)-($T$18/$T$16))</f>
        <v/>
      </c>
      <c r="V35" s="32">
        <f>IF(ISBLANK(T35), " ", (U35/T$13))</f>
        <v/>
      </c>
      <c r="W35" s="43" t="n">
        <v>31</v>
      </c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4">
        <f>A35 +1</f>
        <v/>
      </c>
      <c r="B36" s="434" t="inlineStr">
        <is>
          <t xml:space="preserve"> North Wall</t>
        </is>
      </c>
      <c r="C36" s="353" t="n"/>
      <c r="D36" s="353" t="n"/>
      <c r="E36" s="353" t="n"/>
      <c r="F36" s="353" t="n"/>
      <c r="G36" s="389" t="n"/>
      <c r="H36" s="411" t="n"/>
      <c r="I36" s="389" t="n"/>
      <c r="J36" s="43" t="n">
        <v>0</v>
      </c>
      <c r="K36" s="48" t="n">
        <v>1</v>
      </c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>
        <v>222</v>
      </c>
      <c r="P36" s="51" t="n">
        <v>188</v>
      </c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>
        <v>0</v>
      </c>
      <c r="U36" s="31">
        <f>IF(ISBLANK(T36)," ",(T36/$T$17)-($T$18/$T$16))</f>
        <v/>
      </c>
      <c r="V36" s="32">
        <f>IF(ISBLANK(T36), " ", (U36/T$13))</f>
        <v/>
      </c>
      <c r="W36" s="43" t="n">
        <v>33</v>
      </c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>
        <f>A36 +1</f>
        <v/>
      </c>
      <c r="B37" s="434" t="inlineStr">
        <is>
          <t xml:space="preserve"> West Wall</t>
        </is>
      </c>
      <c r="C37" s="353" t="n"/>
      <c r="D37" s="353" t="n"/>
      <c r="E37" s="353" t="n"/>
      <c r="F37" s="353" t="n"/>
      <c r="G37" s="389" t="n"/>
      <c r="H37" s="411" t="n"/>
      <c r="I37" s="389" t="n"/>
      <c r="J37" s="43" t="n">
        <v>1</v>
      </c>
      <c r="K37" s="48" t="n">
        <v>1</v>
      </c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>
        <v>199</v>
      </c>
      <c r="P37" s="51" t="n">
        <v>188</v>
      </c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>
        <v>0</v>
      </c>
      <c r="U37" s="31">
        <f>IF(ISBLANK(T37)," ",(T37/$T$17)-($T$18/$T$16))</f>
        <v/>
      </c>
      <c r="V37" s="32">
        <f>IF(ISBLANK(T37), " ", (U37/T$13))</f>
        <v/>
      </c>
      <c r="W37" s="43" t="n">
        <v>32</v>
      </c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>
        <f>A37 +1</f>
        <v/>
      </c>
      <c r="B38" s="434" t="inlineStr">
        <is>
          <t xml:space="preserve"> West Wall</t>
        </is>
      </c>
      <c r="C38" s="353" t="n"/>
      <c r="D38" s="353" t="n"/>
      <c r="E38" s="353" t="n"/>
      <c r="F38" s="353" t="n"/>
      <c r="G38" s="389" t="n"/>
      <c r="H38" s="411" t="n"/>
      <c r="I38" s="389" t="n"/>
      <c r="J38" s="43" t="n">
        <v>1</v>
      </c>
      <c r="K38" s="48" t="n">
        <v>1</v>
      </c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>
        <v>206</v>
      </c>
      <c r="P38" s="51" t="n">
        <v>188</v>
      </c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>
        <v>0</v>
      </c>
      <c r="U38" s="31">
        <f>IF(ISBLANK(T38)," ",(T38/$T$17)-($T$18/$T$16))</f>
        <v/>
      </c>
      <c r="V38" s="32">
        <f>IF(ISBLANK(T38), " ", (U38/T$13))</f>
        <v/>
      </c>
      <c r="W38" s="43" t="n">
        <v>43</v>
      </c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>
        <f>A38 +1</f>
        <v/>
      </c>
      <c r="B39" s="434" t="inlineStr">
        <is>
          <t xml:space="preserve"> West Wall</t>
        </is>
      </c>
      <c r="C39" s="353" t="n"/>
      <c r="D39" s="353" t="n"/>
      <c r="E39" s="353" t="n"/>
      <c r="F39" s="353" t="n"/>
      <c r="G39" s="389" t="n"/>
      <c r="H39" s="411" t="n"/>
      <c r="I39" s="389" t="n"/>
      <c r="J39" s="43" t="n">
        <v>1</v>
      </c>
      <c r="K39" s="48" t="n">
        <v>1</v>
      </c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>
        <v>221</v>
      </c>
      <c r="P39" s="51" t="n">
        <v>188</v>
      </c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>
        <v>0</v>
      </c>
      <c r="U39" s="31">
        <f>IF(ISBLANK(T39)," ",(T39/$T$17)-($T$18/$T$16))</f>
        <v/>
      </c>
      <c r="V39" s="32">
        <f>IF(ISBLANK(T39), " ", (U39/T$13))</f>
        <v/>
      </c>
      <c r="W39" s="43" t="n">
        <v>29</v>
      </c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4">
        <f>A39 +1</f>
        <v/>
      </c>
      <c r="B40" s="434" t="inlineStr">
        <is>
          <t xml:space="preserve"> West Wall</t>
        </is>
      </c>
      <c r="C40" s="353" t="n"/>
      <c r="D40" s="353" t="n"/>
      <c r="E40" s="353" t="n"/>
      <c r="F40" s="353" t="n"/>
      <c r="G40" s="389" t="n"/>
      <c r="H40" s="411" t="n"/>
      <c r="I40" s="389" t="n"/>
      <c r="J40" s="43" t="n">
        <v>2</v>
      </c>
      <c r="K40" s="48" t="n">
        <v>1</v>
      </c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>
        <v>350</v>
      </c>
      <c r="P40" s="51" t="n">
        <v>188</v>
      </c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>
        <v>0</v>
      </c>
      <c r="U40" s="31">
        <f>IF(ISBLANK(T40)," ",(T40/$T$17)-($T$18/$T$16))</f>
        <v/>
      </c>
      <c r="V40" s="32">
        <f>IF(ISBLANK(T40), " ", (U40/T$13))</f>
        <v/>
      </c>
      <c r="W40" s="43" t="n">
        <v>31</v>
      </c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>
        <f>A40 +1</f>
        <v/>
      </c>
      <c r="B41" s="434" t="inlineStr">
        <is>
          <t xml:space="preserve"> West Wall</t>
        </is>
      </c>
      <c r="C41" s="353" t="n"/>
      <c r="D41" s="353" t="n"/>
      <c r="E41" s="353" t="n"/>
      <c r="F41" s="353" t="n"/>
      <c r="G41" s="389" t="n"/>
      <c r="H41" s="411" t="n"/>
      <c r="I41" s="389" t="n"/>
      <c r="J41" s="43" t="n">
        <v>3</v>
      </c>
      <c r="K41" s="48" t="n">
        <v>1</v>
      </c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>
        <v>323</v>
      </c>
      <c r="P41" s="51" t="n">
        <v>188</v>
      </c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>
        <v>0</v>
      </c>
      <c r="U41" s="31">
        <f>IF(ISBLANK(T41)," ",(T41/$T$17)-($T$18/$T$16))</f>
        <v/>
      </c>
      <c r="V41" s="32">
        <f>IF(ISBLANK(T41), " ", (U41/T$13))</f>
        <v/>
      </c>
      <c r="W41" s="43" t="n">
        <v>35</v>
      </c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435" t="n"/>
      <c r="C42" s="369" t="n"/>
      <c r="D42" s="369" t="n"/>
      <c r="E42" s="369" t="n"/>
      <c r="F42" s="369" t="n"/>
      <c r="G42" s="41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7">
    <mergeCell ref="W21:Y21"/>
    <mergeCell ref="H16:I16"/>
    <mergeCell ref="H15:I15"/>
    <mergeCell ref="H8:I9"/>
    <mergeCell ref="H20:I21"/>
    <mergeCell ref="H31:I31"/>
    <mergeCell ref="H30:I30"/>
    <mergeCell ref="H29:I29"/>
    <mergeCell ref="H28:I28"/>
    <mergeCell ref="H27:I27"/>
    <mergeCell ref="H26:I26"/>
    <mergeCell ref="H25:I25"/>
    <mergeCell ref="H24:I24"/>
    <mergeCell ref="H23:I23"/>
    <mergeCell ref="H13:I13"/>
    <mergeCell ref="H12:I12"/>
    <mergeCell ref="H11:I11"/>
    <mergeCell ref="H10:I10"/>
    <mergeCell ref="H14:I14"/>
    <mergeCell ref="N8:S8"/>
    <mergeCell ref="T8:Y8"/>
    <mergeCell ref="N13:P13"/>
    <mergeCell ref="Q13:S13"/>
    <mergeCell ref="N11:P11"/>
    <mergeCell ref="H42:I42"/>
    <mergeCell ref="H41:I41"/>
    <mergeCell ref="H40:I40"/>
    <mergeCell ref="H39:I39"/>
    <mergeCell ref="H38:I38"/>
    <mergeCell ref="H37:I37"/>
    <mergeCell ref="H36:I36"/>
    <mergeCell ref="H35:I35"/>
    <mergeCell ref="H34:I34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T13:V13"/>
    <mergeCell ref="J14:M14"/>
    <mergeCell ref="T20:Y20"/>
    <mergeCell ref="T18:V18"/>
    <mergeCell ref="W18:Y18"/>
    <mergeCell ref="T19:V19"/>
    <mergeCell ref="W19:Y19"/>
    <mergeCell ref="W14:Y14"/>
    <mergeCell ref="T14:V14"/>
    <mergeCell ref="Q14:S14"/>
    <mergeCell ref="N14:P14"/>
    <mergeCell ref="T15:V15"/>
    <mergeCell ref="W15:Y15"/>
    <mergeCell ref="T16:V16"/>
    <mergeCell ref="W16:Y16"/>
    <mergeCell ref="N15:P15"/>
    <mergeCell ref="Q15:S15"/>
    <mergeCell ref="N16:P16"/>
    <mergeCell ref="Q16:S16"/>
    <mergeCell ref="W17:Y17"/>
    <mergeCell ref="N17:P17"/>
    <mergeCell ref="Q17:S17"/>
    <mergeCell ref="N18:P18"/>
    <mergeCell ref="Q18:S18"/>
    <mergeCell ref="T17:V17"/>
    <mergeCell ref="B30:G30"/>
    <mergeCell ref="B31:G31"/>
    <mergeCell ref="J20:S20"/>
    <mergeCell ref="J19:M19"/>
    <mergeCell ref="J18:M18"/>
    <mergeCell ref="J17:M17"/>
    <mergeCell ref="H19:I19"/>
    <mergeCell ref="H18:I18"/>
    <mergeCell ref="H17:I17"/>
    <mergeCell ref="H22:I22"/>
    <mergeCell ref="T21:V21"/>
    <mergeCell ref="A4:C4"/>
    <mergeCell ref="A3:C3"/>
    <mergeCell ref="A2:C2"/>
    <mergeCell ref="B21:G21"/>
    <mergeCell ref="A6:C6"/>
    <mergeCell ref="A16:E16"/>
    <mergeCell ref="A17:E17"/>
    <mergeCell ref="B28:G28"/>
    <mergeCell ref="B29:G29"/>
    <mergeCell ref="D7:G7"/>
    <mergeCell ref="D6:G6"/>
    <mergeCell ref="D5:G5"/>
    <mergeCell ref="D4:G4"/>
    <mergeCell ref="D3:G3"/>
    <mergeCell ref="B40:G40"/>
    <mergeCell ref="B41:G41"/>
    <mergeCell ref="B42:G42"/>
    <mergeCell ref="B22:G22"/>
    <mergeCell ref="J16:M16"/>
    <mergeCell ref="J10:M10"/>
    <mergeCell ref="J11:M11"/>
    <mergeCell ref="J12:M12"/>
    <mergeCell ref="J13:M13"/>
    <mergeCell ref="J15:M15"/>
    <mergeCell ref="J21:N21"/>
    <mergeCell ref="B23:G23"/>
    <mergeCell ref="B24:G24"/>
    <mergeCell ref="N19:S19"/>
    <mergeCell ref="A15:E15"/>
    <mergeCell ref="A14:E14"/>
    <mergeCell ref="A13:E13"/>
    <mergeCell ref="A12:E12"/>
    <mergeCell ref="A11:E11"/>
    <mergeCell ref="A20:E20"/>
    <mergeCell ref="A19:E19"/>
    <mergeCell ref="A18:E18"/>
    <mergeCell ref="B32:G32"/>
    <mergeCell ref="B33:G33"/>
    <mergeCell ref="L1:O2"/>
    <mergeCell ref="J4:Y4"/>
    <mergeCell ref="J5:Y6"/>
    <mergeCell ref="D2:G2"/>
    <mergeCell ref="B35:G35"/>
    <mergeCell ref="B36:G36"/>
    <mergeCell ref="B37:G37"/>
    <mergeCell ref="B38:G38"/>
    <mergeCell ref="B39:G39"/>
    <mergeCell ref="H7:Y7"/>
    <mergeCell ref="H4:I4"/>
    <mergeCell ref="H5:I6"/>
    <mergeCell ref="O21:S21"/>
    <mergeCell ref="A10:E10"/>
    <mergeCell ref="A9:E9"/>
    <mergeCell ref="A8:E8"/>
    <mergeCell ref="B25:G25"/>
    <mergeCell ref="B26:G26"/>
    <mergeCell ref="B27:G27"/>
    <mergeCell ref="H33:I33"/>
    <mergeCell ref="H32:I32"/>
    <mergeCell ref="B34:G34"/>
    <mergeCell ref="A7:C7"/>
    <mergeCell ref="A5:C5"/>
  </mergeCells>
  <printOptions horizontalCentered="1"/>
  <pageMargins left="0.25" right="0.25" top="0.25" bottom="0.25" header="0" footer="0"/>
  <pageSetup orientation="landscape" scale="72" horizontalDpi="429496729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37" sqref="CH37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zoomScale="115" zoomScaleNormal="115" workbookViewId="0">
      <selection activeCell="AC43" sqref="AC43"/>
    </sheetView>
  </sheetViews>
  <sheetFormatPr baseColWidth="8" defaultColWidth="1.7109375" defaultRowHeight="12" customHeight="1"/>
  <cols>
    <col width="1.7109375" customWidth="1" style="107" min="1" max="25"/>
    <col width="1.85546875" customWidth="1" style="107" min="26" max="26"/>
    <col width="1.7109375" customWidth="1" style="107" min="27" max="16384"/>
  </cols>
  <sheetData>
    <row r="1" ht="38.25" customHeight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r="6" ht="12" customHeight="1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r="7" ht="12" customHeight="1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r="8" ht="12" customHeight="1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r="9" ht="12" customHeight="1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r="10" ht="12" customHeight="1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r="11" ht="12" customHeight="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r="12" ht="12" customHeight="1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r="13" ht="12" customHeight="1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r="14" ht="12" customHeight="1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r="15" ht="12" customHeight="1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r="16" ht="12" customHeight="1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r="17" ht="12" customHeight="1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r="18" ht="12" customHeight="1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r="19" ht="12" customHeight="1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r="20" ht="12" customHeight="1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r="21" ht="12" customHeight="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r="22" ht="12" customHeight="1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r="23" ht="12" customHeight="1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r="24" ht="12" customHeight="1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r="25" ht="12" customHeight="1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r="26" ht="12" customHeight="1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r="37" ht="12" customHeight="1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r="38" ht="12" customHeight="1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r="39" ht="12" customHeight="1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r="40" ht="12" customHeight="1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r="41" ht="12" customHeight="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r="45" ht="12" customHeight="1">
      <c r="A45" s="107" t="n"/>
      <c r="B45" s="107" t="n"/>
      <c r="C45" s="107" t="n"/>
      <c r="D45" s="107" t="n"/>
      <c r="E45" s="107" t="n"/>
      <c r="F45" s="107" t="n"/>
      <c r="G45" s="107" t="n"/>
    </row>
    <row r="46" ht="12" customHeight="1">
      <c r="A46" s="119" t="n"/>
      <c r="B46" s="119" t="n"/>
      <c r="C46" s="107" t="n"/>
      <c r="D46" s="107" t="n"/>
      <c r="E46" s="107" t="n"/>
      <c r="F46" s="107" t="n"/>
      <c r="G46" s="107" t="n"/>
    </row>
    <row r="47" ht="12" customHeight="1">
      <c r="A47" s="119" t="n"/>
      <c r="B47" s="119" t="n"/>
      <c r="C47" s="107" t="n"/>
      <c r="D47" s="107" t="n"/>
      <c r="E47" s="107" t="n"/>
      <c r="F47" s="107" t="n"/>
      <c r="G47" s="107" t="n"/>
    </row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W26" sqref="W26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372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193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0</v>
      </c>
      <c r="G11" s="5" t="n">
        <v>152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248145/PR389059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135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44153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128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0.2196</v>
      </c>
      <c r="O13" s="353" t="n"/>
      <c r="P13" s="353" t="n"/>
      <c r="Q13" s="233" t="n">
        <v>0.8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260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132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251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20</v>
      </c>
      <c r="B23" s="433" t="inlineStr">
        <is>
          <t>West wall South Louvers South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1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1533</v>
      </c>
      <c r="P23" s="50" t="n">
        <v>128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1</v>
      </c>
      <c r="U23" s="28">
        <f>IF(ISBLANK(T23)," ",(T23/$T$17)-($T$18/$T$16))</f>
        <v/>
      </c>
      <c r="V23" s="29">
        <f>IF(ISBLANK(T23), " ", (U23/T$13))</f>
        <v/>
      </c>
      <c r="W23" s="53" t="n">
        <v>49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 t="n">
        <v>21</v>
      </c>
      <c r="B24" s="434" t="inlineStr">
        <is>
          <t>West wall South Louvers top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1255</v>
      </c>
      <c r="P24" s="51" t="n">
        <v>128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1</v>
      </c>
      <c r="U24" s="31">
        <f>IF(ISBLANK(T24)," ",(T24/$T$17)-($T$18/$T$16))</f>
        <v/>
      </c>
      <c r="V24" s="32">
        <f>IF(ISBLANK(T24), " ", (U24/T$13))</f>
        <v/>
      </c>
      <c r="W24" s="43" t="n">
        <v>45</v>
      </c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 t="n">
        <v>23</v>
      </c>
      <c r="B25" s="434" t="inlineStr">
        <is>
          <t>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1792</v>
      </c>
      <c r="P25" s="51" t="n">
        <v>128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90</v>
      </c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left="0.25" right="0.25" top="0.25" bottom="0.25" header="0" footer="0"/>
  <pageSetup orientation="landscape" scale="72" horizontalDpi="429496729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W24" sqref="W24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J. Kallunki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1</v>
      </c>
      <c r="O18" s="353" t="n"/>
      <c r="P18" s="389" t="n"/>
      <c r="Q18" s="216" t="n">
        <v>259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22</v>
      </c>
      <c r="B23" s="433" t="inlineStr">
        <is>
          <t>East wall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1281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44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 t="n"/>
      <c r="B24" s="434" t="n"/>
      <c r="C24" s="353" t="n"/>
      <c r="D24" s="353" t="n"/>
      <c r="E24" s="353" t="n"/>
      <c r="F24" s="353" t="n"/>
      <c r="G24" s="389" t="n"/>
      <c r="H24" s="411" t="n"/>
      <c r="I24" s="389" t="n"/>
      <c r="J24" s="43" t="n"/>
      <c r="K24" s="48" t="n"/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/>
      <c r="P24" s="51" t="n"/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/>
      <c r="U24" s="31">
        <f>IF(ISBLANK(T24)," ",(T24/$T$17)-($T$18/$T$16))</f>
        <v/>
      </c>
      <c r="V24" s="32">
        <f>IF(ISBLANK(T24), " ", (U24/T$13))</f>
        <v/>
      </c>
      <c r="W24" s="43" t="n"/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 t="n"/>
      <c r="B25" s="434" t="n"/>
      <c r="C25" s="353" t="n"/>
      <c r="D25" s="353" t="n"/>
      <c r="E25" s="353" t="n"/>
      <c r="F25" s="353" t="n"/>
      <c r="G25" s="389" t="n"/>
      <c r="H25" s="411" t="n"/>
      <c r="I25" s="389" t="n"/>
      <c r="J25" s="43" t="n"/>
      <c r="K25" s="48" t="n"/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/>
      <c r="P25" s="51" t="n"/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/>
      <c r="U25" s="31">
        <f>IF(ISBLANK(T25)," ",(T25/$T$17)-($T$18/$T$16))</f>
        <v/>
      </c>
      <c r="V25" s="32">
        <f>IF(ISBLANK(T25), " ", (U25/T$13))</f>
        <v/>
      </c>
      <c r="W25" s="43" t="n"/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A20:E20"/>
    <mergeCell ref="H20:I21"/>
    <mergeCell ref="J20:S20"/>
    <mergeCell ref="T20:Y20"/>
    <mergeCell ref="B21:G21"/>
    <mergeCell ref="J21:N21"/>
    <mergeCell ref="O21:S21"/>
    <mergeCell ref="T21:V21"/>
    <mergeCell ref="W21:Y21"/>
    <mergeCell ref="B25:G25"/>
    <mergeCell ref="H25:I25"/>
    <mergeCell ref="B26:G26"/>
    <mergeCell ref="H26:I26"/>
    <mergeCell ref="B27:G27"/>
    <mergeCell ref="H27:I27"/>
    <mergeCell ref="B22:G22"/>
    <mergeCell ref="H22:I22"/>
    <mergeCell ref="B23:G23"/>
    <mergeCell ref="H23:I23"/>
    <mergeCell ref="B24:G24"/>
    <mergeCell ref="H24:I24"/>
    <mergeCell ref="H32:I32"/>
    <mergeCell ref="B33:G33"/>
    <mergeCell ref="H33:I33"/>
    <mergeCell ref="B28:G28"/>
    <mergeCell ref="H28:I28"/>
    <mergeCell ref="B29:G29"/>
    <mergeCell ref="H29:I29"/>
    <mergeCell ref="B30:G30"/>
    <mergeCell ref="H30:I30"/>
    <mergeCell ref="B40:G40"/>
    <mergeCell ref="H40:I40"/>
    <mergeCell ref="B41:G41"/>
    <mergeCell ref="H41:I41"/>
    <mergeCell ref="H42:I42"/>
    <mergeCell ref="D3:G3"/>
    <mergeCell ref="D4:G4"/>
    <mergeCell ref="D5:G5"/>
    <mergeCell ref="D6:G6"/>
    <mergeCell ref="B37:G37"/>
    <mergeCell ref="H37:I37"/>
    <mergeCell ref="B38:G38"/>
    <mergeCell ref="H38:I38"/>
    <mergeCell ref="B39:G39"/>
    <mergeCell ref="H39:I39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</mergeCells>
  <printOptions horizontalCentered="1"/>
  <pageMargins left="0.25" right="0.25" top="0.25" bottom="0.25" header="0" footer="0"/>
  <pageSetup orientation="landscape" scale="72" horizontalDpi="429496729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zoomScale="115" zoomScaleNormal="115" workbookViewId="0">
      <selection activeCell="AC17" sqref="AC17"/>
    </sheetView>
  </sheetViews>
  <sheetFormatPr baseColWidth="8" defaultColWidth="1.7109375" defaultRowHeight="12" customHeight="1"/>
  <cols>
    <col width="1.7109375" customWidth="1" style="107" min="1" max="25"/>
    <col width="1.85546875" customWidth="1" style="107" min="26" max="26"/>
    <col width="1.7109375" customWidth="1" style="107" min="27" max="16384"/>
  </cols>
  <sheetData>
    <row r="1" ht="38.25" customHeight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r="6" ht="12" customHeight="1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r="7" ht="12" customHeight="1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r="8" ht="12" customHeight="1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r="9" ht="12" customHeight="1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r="10" ht="12" customHeight="1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r="11" ht="12" customHeight="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r="12" ht="12" customHeight="1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r="13" ht="12" customHeight="1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r="14" ht="12" customHeight="1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r="15" ht="12" customHeight="1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r="16" ht="12" customHeight="1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r="17" ht="12" customHeight="1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r="18" ht="12" customHeight="1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r="19" ht="12" customHeight="1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r="20" ht="12" customHeight="1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r="21" ht="12" customHeight="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r="22" ht="12" customHeight="1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r="23" ht="12" customHeight="1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r="24" ht="12" customHeight="1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r="25" ht="12" customHeight="1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r="26" ht="12" customHeight="1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r="37" ht="12" customHeight="1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r="38" ht="12" customHeight="1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r="39" ht="12" customHeight="1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r="40" ht="12" customHeight="1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r="41" ht="12" customHeight="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r="45" ht="12" customHeight="1">
      <c r="A45" s="107" t="n"/>
      <c r="B45" s="107" t="n"/>
      <c r="C45" s="107" t="n"/>
      <c r="D45" s="107" t="n"/>
      <c r="E45" s="107" t="n"/>
      <c r="F45" s="107" t="n"/>
      <c r="G45" s="107" t="n"/>
    </row>
    <row r="46" ht="12" customHeight="1">
      <c r="A46" s="119" t="n"/>
      <c r="B46" s="119" t="n"/>
      <c r="C46" s="107" t="n"/>
      <c r="D46" s="107" t="n"/>
      <c r="E46" s="107" t="n"/>
      <c r="F46" s="107" t="n"/>
      <c r="G46" s="107" t="n"/>
    </row>
    <row r="47" ht="12" customHeight="1">
      <c r="A47" s="119" t="n"/>
      <c r="B47" s="119" t="n"/>
      <c r="C47" s="107" t="n"/>
      <c r="D47" s="107" t="n"/>
      <c r="E47" s="107" t="n"/>
      <c r="F47" s="107" t="n"/>
      <c r="G47" s="107" t="n"/>
    </row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D7" sqref="D7:G7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44000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M. Renderos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Quality control duplicates collected from at least 20% of predetermined and judgmental survey locations. Duplicate locations were chosen randomly and surveyed by a different technician using a different instrument than those originally used.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44000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366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195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161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227400/PR299616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138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44264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0</v>
      </c>
      <c r="G13" s="5" t="n">
        <v>132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0.1954</v>
      </c>
      <c r="O13" s="353" t="n"/>
      <c r="P13" s="353" t="n"/>
      <c r="Q13" s="233" t="n">
        <v>0.74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255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3" t="n">
        <v>0.75</v>
      </c>
      <c r="R14" s="353" t="n"/>
      <c r="S14" s="389" t="n"/>
      <c r="T14" s="403" t="n">
        <v>1</v>
      </c>
      <c r="U14" s="353" t="n"/>
      <c r="V14" s="389" t="n"/>
      <c r="W14" s="440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0</v>
      </c>
      <c r="G15" s="5" t="n">
        <v>138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388" t="inlineStr">
        <is>
          <t>Glass</t>
        </is>
      </c>
      <c r="B16" s="353" t="n"/>
      <c r="C16" s="353" t="n"/>
      <c r="D16" s="353" t="n"/>
      <c r="E16" s="389" t="n"/>
      <c r="F16" s="4" t="inlineStr">
        <is>
          <t>N/A</t>
        </is>
      </c>
      <c r="G16" s="5" t="inlineStr">
        <is>
          <t>N/A</t>
        </is>
      </c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201</v>
      </c>
      <c r="R18" s="353" t="n"/>
      <c r="S18" s="353" t="n"/>
      <c r="T18" s="411" t="n">
        <v>8</v>
      </c>
      <c r="U18" s="353" t="n"/>
      <c r="V18" s="389" t="n"/>
      <c r="W18" s="412" t="n">
        <v>1675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315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270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100" t="n">
        <v>24</v>
      </c>
      <c r="B23" s="433" t="inlineStr">
        <is>
          <t>QC of location #3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0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254</v>
      </c>
      <c r="P23" s="50" t="n">
        <v>132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101">
        <f>IF(ISBLANK(T23)," ",(T23/$T$17)-($T$18/$T$16))</f>
        <v/>
      </c>
      <c r="V23" s="29">
        <f>IF(ISBLANK(T23), " ", (U23/T$13))</f>
        <v/>
      </c>
      <c r="W23" s="53" t="n">
        <v>27</v>
      </c>
      <c r="X23" s="101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102" t="n">
        <v>25</v>
      </c>
      <c r="B24" s="434" t="inlineStr">
        <is>
          <t>QC of location #7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0</v>
      </c>
      <c r="K24" s="48" t="n">
        <v>0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212</v>
      </c>
      <c r="P24" s="51" t="n">
        <v>132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103">
        <f>IF(ISBLANK(T24)," ",(T24/$T$17)-($T$18/$T$16))</f>
        <v/>
      </c>
      <c r="V24" s="32">
        <f>IF(ISBLANK(T24), " ", (U24/T$13))</f>
        <v/>
      </c>
      <c r="W24" s="43" t="n">
        <v>36</v>
      </c>
      <c r="X24" s="103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104" t="n">
        <v>26</v>
      </c>
      <c r="B25" s="434" t="inlineStr">
        <is>
          <t>QC of location #8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0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319</v>
      </c>
      <c r="P25" s="51" t="n">
        <v>132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103">
        <f>IF(ISBLANK(T25)," ",(T25/$T$17)-($T$18/$T$16))</f>
        <v/>
      </c>
      <c r="V25" s="32">
        <f>IF(ISBLANK(T25), " ", (U25/T$13))</f>
        <v/>
      </c>
      <c r="W25" s="43" t="n">
        <v>33</v>
      </c>
      <c r="X25" s="103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104" t="n">
        <v>27</v>
      </c>
      <c r="B26" s="434" t="inlineStr">
        <is>
          <t>QC of location #16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1</v>
      </c>
      <c r="K26" s="48" t="n">
        <v>0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173</v>
      </c>
      <c r="P26" s="51" t="n">
        <v>132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103">
        <f>IF(ISBLANK(T26)," ",(T26/$T$17)-($T$18/$T$16))</f>
        <v/>
      </c>
      <c r="V26" s="32">
        <f>IF(ISBLANK(T26), " ", (U26/T$13))</f>
        <v/>
      </c>
      <c r="W26" s="43" t="n">
        <v>31</v>
      </c>
      <c r="X26" s="103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104" t="n">
        <v>28</v>
      </c>
      <c r="B27" s="434" t="inlineStr">
        <is>
          <t>QC of location #23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0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1822</v>
      </c>
      <c r="P27" s="51" t="n">
        <v>132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103">
        <f>IF(ISBLANK(T27)," ",(T27/$T$17)-($T$18/$T$16))</f>
        <v/>
      </c>
      <c r="V27" s="32">
        <f>IF(ISBLANK(T27), " ", (U27/T$13))</f>
        <v/>
      </c>
      <c r="W27" s="43" t="n">
        <v>26</v>
      </c>
      <c r="X27" s="103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104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103">
        <f>IF(ISBLANK(T28)," ",(T28/$T$17)-($T$18/$T$16))</f>
        <v/>
      </c>
      <c r="V28" s="32">
        <f>IF(ISBLANK(T28), " ", (U28/T$13))</f>
        <v/>
      </c>
      <c r="W28" s="43" t="n"/>
      <c r="X28" s="103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10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103">
        <f>IF(ISBLANK(T29)," ",(T29/$T$17)-($T$18/$T$16))</f>
        <v/>
      </c>
      <c r="V29" s="32">
        <f>IF(ISBLANK(T29), " ", (U29/T$13))</f>
        <v/>
      </c>
      <c r="W29" s="43" t="n"/>
      <c r="X29" s="103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104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103">
        <f>IF(ISBLANK(T30)," ",(T30/$T$17)-($T$18/$T$16))</f>
        <v/>
      </c>
      <c r="V30" s="32">
        <f>IF(ISBLANK(T30), " ", (U30/T$13))</f>
        <v/>
      </c>
      <c r="W30" s="43" t="n"/>
      <c r="X30" s="103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10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103">
        <f>IF(ISBLANK(T31)," ",(T31/$T$17)-($T$18/$T$16))</f>
        <v/>
      </c>
      <c r="V31" s="32">
        <f>IF(ISBLANK(T31), " ", (U31/T$13))</f>
        <v/>
      </c>
      <c r="W31" s="43" t="n"/>
      <c r="X31" s="103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104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103">
        <f>IF(ISBLANK(T32)," ",(T32/$T$17)-($T$18/$T$16))</f>
        <v/>
      </c>
      <c r="V32" s="32">
        <f>IF(ISBLANK(T32), " ", (U32/T$13))</f>
        <v/>
      </c>
      <c r="W32" s="43" t="n"/>
      <c r="X32" s="103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10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103">
        <f>IF(ISBLANK(T33)," ",(T33/$T$17)-($T$18/$T$16))</f>
        <v/>
      </c>
      <c r="V33" s="32">
        <f>IF(ISBLANK(T33), " ", (U33/T$13))</f>
        <v/>
      </c>
      <c r="W33" s="43" t="n"/>
      <c r="X33" s="103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10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103">
        <f>IF(ISBLANK(T34)," ",(T34/$T$17)-($T$18/$T$16))</f>
        <v/>
      </c>
      <c r="V34" s="32">
        <f>IF(ISBLANK(T34), " ", (U34/T$13))</f>
        <v/>
      </c>
      <c r="W34" s="43" t="n"/>
      <c r="X34" s="103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102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103">
        <f>IF(ISBLANK(T35)," ",(T35/$T$17)-($T$18/$T$16))</f>
        <v/>
      </c>
      <c r="V35" s="32">
        <f>IF(ISBLANK(T35), " ", (U35/T$13))</f>
        <v/>
      </c>
      <c r="W35" s="43" t="n"/>
      <c r="X35" s="103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104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103">
        <f>IF(ISBLANK(T36)," ",(T36/$T$17)-($T$18/$T$16))</f>
        <v/>
      </c>
      <c r="V36" s="32">
        <f>IF(ISBLANK(T36), " ", (U36/T$13))</f>
        <v/>
      </c>
      <c r="W36" s="43" t="n"/>
      <c r="X36" s="103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10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103">
        <f>IF(ISBLANK(T37)," ",(T37/$T$17)-($T$18/$T$16))</f>
        <v/>
      </c>
      <c r="V37" s="32">
        <f>IF(ISBLANK(T37), " ", (U37/T$13))</f>
        <v/>
      </c>
      <c r="W37" s="43" t="n"/>
      <c r="X37" s="103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10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103">
        <f>IF(ISBLANK(T38)," ",(T38/$T$17)-($T$18/$T$16))</f>
        <v/>
      </c>
      <c r="V38" s="32">
        <f>IF(ISBLANK(T38), " ", (U38/T$13))</f>
        <v/>
      </c>
      <c r="W38" s="43" t="n"/>
      <c r="X38" s="103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10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103">
        <f>IF(ISBLANK(T39)," ",(T39/$T$17)-($T$18/$T$16))</f>
        <v/>
      </c>
      <c r="V39" s="32">
        <f>IF(ISBLANK(T39), " ", (U39/T$13))</f>
        <v/>
      </c>
      <c r="W39" s="43" t="n"/>
      <c r="X39" s="103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104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103">
        <f>IF(ISBLANK(T40)," ",(T40/$T$17)-($T$18/$T$16))</f>
        <v/>
      </c>
      <c r="V40" s="32">
        <f>IF(ISBLANK(T40), " ", (U40/T$13))</f>
        <v/>
      </c>
      <c r="W40" s="43" t="n"/>
      <c r="X40" s="103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10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103">
        <f>IF(ISBLANK(T41)," ",(T41/$T$17)-($T$18/$T$16))</f>
        <v/>
      </c>
      <c r="V41" s="32">
        <f>IF(ISBLANK(T41), " ", (U41/T$13))</f>
        <v/>
      </c>
      <c r="W41" s="43" t="n"/>
      <c r="X41" s="103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10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106">
        <f>IF(ISBLANK(T42)," ",(T42/$T$17)-($T$18/$T$16))</f>
        <v/>
      </c>
      <c r="V42" s="35">
        <f>IF(ISBLANK(T42), " ", (U42/T$13))</f>
        <v/>
      </c>
      <c r="W42" s="46" t="n"/>
      <c r="X42" s="106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left="0.25" right="0.25" top="0.25" bottom="0.25" header="0" footer="0"/>
  <pageSetup orientation="landscape" scale="72" horizontalDpi="429496729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2020-06-18T22:56:50Z</dcterms:modified>
  <cp:lastModifiedBy>Max Pinion</cp:lastModifiedBy>
  <cp:lastPrinted>2020-06-03T19:46:31Z</cp:lastPrinted>
</cp:coreProperties>
</file>