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aul.jones\Documents\GitHub\ModiffyEfficiency\ModiffyEfficiency\surveys\"/>
    </mc:Choice>
  </mc:AlternateContent>
  <bookViews>
    <workbookView xWindow="0" yWindow="0" windowWidth="20490" windowHeight="7755"/>
  </bookViews>
  <sheets>
    <sheet name="Survey" sheetId="1" r:id="rId1"/>
    <sheet name="Map" sheetId="2" r:id="rId2"/>
  </sheets>
  <definedNames>
    <definedName name="_2360">#REF!</definedName>
    <definedName name="_xlnm.Print_Area" localSheetId="1">Map!$A$1:$BY$45</definedName>
    <definedName name="_xlnm.Print_Area" localSheetId="0">Survey!$A$1:$Y$41</definedName>
  </definedNames>
  <calcPr calcId="152511"/>
</workbook>
</file>

<file path=xl/calcChain.xml><?xml version="1.0" encoding="utf-8"?>
<calcChain xmlns="http://schemas.openxmlformats.org/spreadsheetml/2006/main">
  <c r="Y41" i="1" l="1"/>
  <c r="X41" i="1"/>
  <c r="V41" i="1"/>
  <c r="U41" i="1"/>
  <c r="S41" i="1"/>
  <c r="R41" i="1"/>
  <c r="Q41" i="1"/>
  <c r="N41" i="1"/>
  <c r="M41" i="1"/>
  <c r="L41" i="1"/>
  <c r="Y40" i="1"/>
  <c r="X40" i="1"/>
  <c r="V40" i="1"/>
  <c r="U40" i="1"/>
  <c r="S40" i="1"/>
  <c r="R40" i="1"/>
  <c r="Q40" i="1"/>
  <c r="N40" i="1"/>
  <c r="M40" i="1"/>
  <c r="L40" i="1"/>
  <c r="Y39" i="1"/>
  <c r="X39" i="1"/>
  <c r="V39" i="1"/>
  <c r="U39" i="1"/>
  <c r="S39" i="1"/>
  <c r="R39" i="1"/>
  <c r="Q39" i="1"/>
  <c r="N39" i="1"/>
  <c r="M39" i="1"/>
  <c r="L39" i="1"/>
  <c r="Y38" i="1"/>
  <c r="X38" i="1"/>
  <c r="V38" i="1"/>
  <c r="U38" i="1"/>
  <c r="S38" i="1"/>
  <c r="R38" i="1"/>
  <c r="Q38" i="1"/>
  <c r="N38" i="1"/>
  <c r="M38" i="1"/>
  <c r="L38" i="1"/>
  <c r="Y37" i="1"/>
  <c r="X37" i="1"/>
  <c r="V37" i="1"/>
  <c r="U37" i="1"/>
  <c r="S37" i="1"/>
  <c r="R37" i="1"/>
  <c r="Q37" i="1"/>
  <c r="N37" i="1"/>
  <c r="M37" i="1"/>
  <c r="L37" i="1"/>
  <c r="Y36" i="1"/>
  <c r="X36" i="1"/>
  <c r="V36" i="1"/>
  <c r="U36" i="1"/>
  <c r="S36" i="1"/>
  <c r="R36" i="1"/>
  <c r="Q36" i="1"/>
  <c r="N36" i="1"/>
  <c r="M36" i="1"/>
  <c r="L36" i="1"/>
  <c r="Y35" i="1"/>
  <c r="X35" i="1"/>
  <c r="V35" i="1"/>
  <c r="U35" i="1"/>
  <c r="S35" i="1"/>
  <c r="R35" i="1"/>
  <c r="Q35" i="1"/>
  <c r="N35" i="1"/>
  <c r="M35" i="1"/>
  <c r="L35" i="1"/>
  <c r="X34" i="1"/>
  <c r="Y34" i="1" s="1"/>
  <c r="V34" i="1"/>
  <c r="U34" i="1"/>
  <c r="R34" i="1"/>
  <c r="S34" i="1" s="1"/>
  <c r="Q34" i="1"/>
  <c r="N34" i="1"/>
  <c r="M34" i="1"/>
  <c r="L34" i="1"/>
  <c r="Y33" i="1"/>
  <c r="X33" i="1"/>
  <c r="U33" i="1"/>
  <c r="V33" i="1" s="1"/>
  <c r="S33" i="1"/>
  <c r="R33" i="1"/>
  <c r="Q33" i="1"/>
  <c r="N33" i="1"/>
  <c r="M33" i="1"/>
  <c r="L33" i="1"/>
  <c r="X32" i="1"/>
  <c r="Y32" i="1" s="1"/>
  <c r="V32" i="1"/>
  <c r="U32" i="1"/>
  <c r="R32" i="1"/>
  <c r="S32" i="1" s="1"/>
  <c r="Q32" i="1"/>
  <c r="M32" i="1"/>
  <c r="N32" i="1" s="1"/>
  <c r="L32" i="1"/>
  <c r="Y31" i="1"/>
  <c r="X31" i="1"/>
  <c r="U31" i="1"/>
  <c r="V31" i="1" s="1"/>
  <c r="S31" i="1"/>
  <c r="R31" i="1"/>
  <c r="Q31" i="1"/>
  <c r="N31" i="1"/>
  <c r="M31" i="1"/>
  <c r="L31" i="1"/>
  <c r="X30" i="1"/>
  <c r="Y30" i="1" s="1"/>
  <c r="V30" i="1"/>
  <c r="U30" i="1"/>
  <c r="R30" i="1"/>
  <c r="S30" i="1" s="1"/>
  <c r="Q30" i="1"/>
  <c r="M30" i="1"/>
  <c r="N30" i="1" s="1"/>
  <c r="L30" i="1"/>
  <c r="Y29" i="1"/>
  <c r="X29" i="1"/>
  <c r="U29" i="1"/>
  <c r="V29" i="1" s="1"/>
  <c r="S29" i="1"/>
  <c r="R29" i="1"/>
  <c r="Q29" i="1"/>
  <c r="N29" i="1"/>
  <c r="M29" i="1"/>
  <c r="L29" i="1"/>
  <c r="X28" i="1"/>
  <c r="Y28" i="1" s="1"/>
  <c r="V28" i="1"/>
  <c r="U28" i="1"/>
  <c r="R28" i="1"/>
  <c r="S28" i="1" s="1"/>
  <c r="Q28" i="1"/>
  <c r="M28" i="1"/>
  <c r="N28" i="1" s="1"/>
  <c r="L28" i="1"/>
  <c r="Y27" i="1"/>
  <c r="X27" i="1"/>
  <c r="U27" i="1"/>
  <c r="V27" i="1" s="1"/>
  <c r="S27" i="1"/>
  <c r="R27" i="1"/>
  <c r="Q27" i="1"/>
  <c r="N27" i="1"/>
  <c r="M27" i="1"/>
  <c r="L27" i="1"/>
  <c r="X26" i="1"/>
  <c r="Y26" i="1" s="1"/>
  <c r="V26" i="1"/>
  <c r="U26" i="1"/>
  <c r="R26" i="1"/>
  <c r="S26" i="1" s="1"/>
  <c r="Q26" i="1"/>
  <c r="M26" i="1"/>
  <c r="N26" i="1" s="1"/>
  <c r="L26" i="1"/>
  <c r="Y25" i="1"/>
  <c r="X25" i="1"/>
  <c r="U25" i="1"/>
  <c r="V25" i="1" s="1"/>
  <c r="S25" i="1"/>
  <c r="R25" i="1"/>
  <c r="Q25" i="1"/>
  <c r="N25" i="1"/>
  <c r="M25" i="1"/>
  <c r="L25" i="1"/>
  <c r="X24" i="1"/>
  <c r="Y24" i="1" s="1"/>
  <c r="V24" i="1"/>
  <c r="U24" i="1"/>
  <c r="R24" i="1"/>
  <c r="S24" i="1" s="1"/>
  <c r="Q24" i="1"/>
  <c r="M24" i="1"/>
  <c r="N24" i="1" s="1"/>
  <c r="L24" i="1"/>
  <c r="Y23" i="1"/>
  <c r="X23" i="1"/>
  <c r="U23" i="1"/>
  <c r="V23" i="1" s="1"/>
  <c r="S23" i="1"/>
  <c r="R23" i="1"/>
  <c r="Q23" i="1"/>
  <c r="N23" i="1"/>
  <c r="M23" i="1"/>
  <c r="L23" i="1"/>
  <c r="X22" i="1"/>
  <c r="Y22" i="1" s="1"/>
  <c r="V22" i="1"/>
  <c r="U22" i="1"/>
  <c r="R22" i="1"/>
  <c r="S22" i="1" s="1"/>
  <c r="Q22" i="1"/>
  <c r="M22" i="1"/>
  <c r="N22" i="1" s="1"/>
  <c r="L22" i="1"/>
  <c r="W18" i="1"/>
  <c r="T18" i="1"/>
</calcChain>
</file>

<file path=xl/sharedStrings.xml><?xml version="1.0" encoding="utf-8"?>
<sst xmlns="http://schemas.openxmlformats.org/spreadsheetml/2006/main" count="120" uniqueCount="80">
  <si>
    <t>Survey Number</t>
  </si>
  <si>
    <t>INIS-012020-1020</t>
  </si>
  <si>
    <t>Date Performed</t>
  </si>
  <si>
    <t>Survey Tech</t>
  </si>
  <si>
    <t xml:space="preserve">M. Renderos / R. Florence </t>
  </si>
  <si>
    <t>Count Room Tech</t>
  </si>
  <si>
    <t>P. Ray</t>
  </si>
  <si>
    <t>Item Surveyed</t>
  </si>
  <si>
    <t>BC Type 60 Fume Hood Serial # 63321 Room # 615D.</t>
  </si>
  <si>
    <t>Date Counted</t>
  </si>
  <si>
    <t>Comments</t>
  </si>
  <si>
    <t>100% scan of accessible surfaces with one minute static readings taken at internal area of highest activity. Also, smear taken at same location. Due to description not specifying materials, instrument background was used in lieu of material backgrounds.</t>
  </si>
  <si>
    <t>Survey Type</t>
  </si>
  <si>
    <t>Unrestricted Release</t>
  </si>
  <si>
    <t>Level Of Posting</t>
  </si>
  <si>
    <t>None</t>
  </si>
  <si>
    <t>Instrumentation</t>
  </si>
  <si>
    <t>Building Material Background - cpm</t>
  </si>
  <si>
    <t>Alpha</t>
  </si>
  <si>
    <t>Beta</t>
  </si>
  <si>
    <t>Gamma</t>
  </si>
  <si>
    <t>Total Activity</t>
  </si>
  <si>
    <t>Removable Activity</t>
  </si>
  <si>
    <t>Brick</t>
  </si>
  <si>
    <t>CPM</t>
  </si>
  <si>
    <t>Beta-Gamma</t>
  </si>
  <si>
    <t>Concrete</t>
  </si>
  <si>
    <t>44-10</t>
  </si>
  <si>
    <t>Instrument Model</t>
  </si>
  <si>
    <t>2360/43-93</t>
  </si>
  <si>
    <t>2929/43-10-1</t>
  </si>
  <si>
    <t>Linoleum</t>
  </si>
  <si>
    <t>PR175008</t>
  </si>
  <si>
    <t>Instrument SN</t>
  </si>
  <si>
    <t>251035/PR293951</t>
  </si>
  <si>
    <t>208310/PR229222</t>
  </si>
  <si>
    <t>Drywall</t>
  </si>
  <si>
    <t>Cal Due Date</t>
  </si>
  <si>
    <t>Metal</t>
  </si>
  <si>
    <t>N/A</t>
  </si>
  <si>
    <t>Instrument Efficiency</t>
  </si>
  <si>
    <t>Ceiling Tile</t>
  </si>
  <si>
    <t>Probe Correction Factor</t>
  </si>
  <si>
    <t>Wood</t>
  </si>
  <si>
    <t>Background Count Time (min)</t>
  </si>
  <si>
    <t>Sample Count Time (min)</t>
  </si>
  <si>
    <t>Instrument Background</t>
  </si>
  <si>
    <t>MDC</t>
  </si>
  <si>
    <t>See Below</t>
  </si>
  <si>
    <t>Note</t>
  </si>
  <si>
    <t>*MDC &amp; Net Activity displayed in dpm/100cm²</t>
  </si>
  <si>
    <t>Dose</t>
  </si>
  <si>
    <t>No</t>
  </si>
  <si>
    <t>Description/Location</t>
  </si>
  <si>
    <t>µR/hr</t>
  </si>
  <si>
    <t>cpm</t>
  </si>
  <si>
    <t>Gross Counts</t>
  </si>
  <si>
    <t>Bldg Material Bkg</t>
  </si>
  <si>
    <t>MDC*</t>
  </si>
  <si>
    <t>Net cpm</t>
  </si>
  <si>
    <t>Net Activity*</t>
  </si>
  <si>
    <t>Hood ledge grate left (intake)</t>
  </si>
  <si>
    <t>Hood ledge grate right (intake)</t>
  </si>
  <si>
    <t>Exhaust top</t>
  </si>
  <si>
    <t>Exhaust bottom</t>
  </si>
  <si>
    <t>Blower for motor</t>
  </si>
  <si>
    <t>Blower motor suction boot</t>
  </si>
  <si>
    <t>Top inside</t>
  </si>
  <si>
    <t>Left wall inside</t>
  </si>
  <si>
    <t>Right wall inside</t>
  </si>
  <si>
    <t>Left floor inside</t>
  </si>
  <si>
    <t>Right floor inside</t>
  </si>
  <si>
    <t>Door interior</t>
  </si>
  <si>
    <t>Back wall inside</t>
  </si>
  <si>
    <t>Fume hood interior LAW  α = 0 / β = 146</t>
  </si>
  <si>
    <t>Fume hood exterior LAW α = 2 / β = 134</t>
  </si>
  <si>
    <t>Survey No</t>
  </si>
  <si>
    <t>Date</t>
  </si>
  <si>
    <t>K. White/D. Dodge</t>
  </si>
  <si>
    <t>Level of Posting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</si>
</sst>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
    <numFmt numFmtId="165" formatCode="m/d/yyyy;@"/>
    <numFmt numFmtId="166" formatCode="0.0"/>
  </numFmts>
  <fonts count="13" x14ac:knownFonts="1">
    <font>
      <sz val="10"/>
      <name val="Arial"/>
    </font>
    <font>
      <sz val="10"/>
      <name val="Arial"/>
      <family val="2"/>
    </font>
    <font>
      <b/>
      <sz val="10"/>
      <name val="Times New Roman"/>
      <family val="1"/>
    </font>
    <font>
      <b/>
      <sz val="11"/>
      <name val="Times New Roman"/>
      <family val="1"/>
    </font>
    <font>
      <sz val="10"/>
      <name val="Times New Roman"/>
      <family val="1"/>
    </font>
    <font>
      <sz val="12"/>
      <name val="Times New Roman"/>
      <family val="1"/>
    </font>
    <font>
      <b/>
      <sz val="9"/>
      <name val="Times New Roman"/>
      <family val="1"/>
    </font>
    <font>
      <b/>
      <i/>
      <sz val="10"/>
      <name val="Times New Roman"/>
      <family val="1"/>
    </font>
    <font>
      <i/>
      <sz val="10"/>
      <name val="Times New Roman"/>
      <family val="1"/>
    </font>
    <font>
      <b/>
      <sz val="14"/>
      <name val="Times New Roman"/>
      <family val="1"/>
    </font>
    <font>
      <b/>
      <sz val="20"/>
      <name val="Times New Roman"/>
      <family val="1"/>
    </font>
    <font>
      <b/>
      <sz val="12"/>
      <name val="Times New Roman"/>
      <family val="1"/>
    </font>
    <font>
      <sz val="11"/>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97">
    <border>
      <left/>
      <right/>
      <top/>
      <bottom/>
      <diagonal/>
    </border>
    <border>
      <left/>
      <right style="hair">
        <color indexed="64"/>
      </right>
      <top style="double">
        <color indexed="64"/>
      </top>
      <bottom style="hair">
        <color indexed="64"/>
      </bottom>
      <diagonal/>
    </border>
    <border>
      <left/>
      <right style="thin">
        <color indexed="64"/>
      </right>
      <top style="double">
        <color indexed="64"/>
      </top>
      <bottom style="hair">
        <color indexed="64"/>
      </bottom>
      <diagonal/>
    </border>
    <border>
      <left/>
      <right/>
      <top style="double">
        <color indexed="64"/>
      </top>
      <bottom style="hair">
        <color indexed="64"/>
      </bottom>
      <diagonal/>
    </border>
    <border>
      <left style="thin">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style="double">
        <color indexed="64"/>
      </left>
      <right style="hair">
        <color indexed="64"/>
      </right>
      <top style="double">
        <color indexed="64"/>
      </top>
      <bottom style="double">
        <color indexed="64"/>
      </bottom>
      <diagonal/>
    </border>
    <border>
      <left/>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double">
        <color indexed="64"/>
      </bottom>
      <diagonal/>
    </border>
    <border>
      <left/>
      <right style="double">
        <color indexed="64"/>
      </right>
      <top style="hair">
        <color indexed="64"/>
      </top>
      <bottom style="double">
        <color indexed="64"/>
      </bottom>
      <diagonal/>
    </border>
    <border>
      <left style="hair">
        <color indexed="64"/>
      </left>
      <right/>
      <top style="hair">
        <color indexed="64"/>
      </top>
      <bottom style="hair">
        <color indexed="64"/>
      </bottom>
      <diagonal/>
    </border>
    <border>
      <left/>
      <right/>
      <top style="hair">
        <color indexed="64"/>
      </top>
      <bottom style="double">
        <color indexed="64"/>
      </bottom>
      <diagonal/>
    </border>
    <border>
      <left style="hair">
        <color indexed="64"/>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right style="double">
        <color indexed="64"/>
      </right>
      <top style="double">
        <color indexed="64"/>
      </top>
      <bottom style="thin">
        <color indexed="64"/>
      </bottom>
      <diagonal/>
    </border>
    <border>
      <left/>
      <right style="double">
        <color indexed="64"/>
      </right>
      <top style="double">
        <color indexed="64"/>
      </top>
      <bottom style="hair">
        <color indexed="64"/>
      </bottom>
      <diagonal/>
    </border>
    <border>
      <left/>
      <right style="thin">
        <color indexed="64"/>
      </right>
      <top/>
      <bottom style="hair">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thin">
        <color indexed="64"/>
      </right>
      <top style="double">
        <color indexed="64"/>
      </top>
      <bottom style="thin">
        <color indexed="64"/>
      </bottom>
      <diagonal/>
    </border>
    <border>
      <left style="double">
        <color indexed="64"/>
      </left>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style="hair">
        <color indexed="64"/>
      </right>
      <top style="hair">
        <color indexed="64"/>
      </top>
      <bottom style="double">
        <color indexed="64"/>
      </bottom>
      <diagonal/>
    </border>
    <border>
      <left style="double">
        <color indexed="64"/>
      </left>
      <right/>
      <top/>
      <bottom style="double">
        <color indexed="64"/>
      </bottom>
      <diagonal/>
    </border>
    <border>
      <left style="double">
        <color indexed="64"/>
      </left>
      <right/>
      <top style="double">
        <color indexed="64"/>
      </top>
      <bottom/>
      <diagonal/>
    </border>
    <border>
      <left/>
      <right style="thin">
        <color indexed="64"/>
      </right>
      <top style="double">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double">
        <color indexed="64"/>
      </top>
      <bottom/>
      <diagonal/>
    </border>
    <border>
      <left/>
      <right style="hair">
        <color indexed="64"/>
      </right>
      <top/>
      <bottom/>
      <diagonal/>
    </border>
    <border>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style="double">
        <color indexed="64"/>
      </top>
      <bottom style="double">
        <color indexed="64"/>
      </bottom>
      <diagonal/>
    </border>
    <border>
      <left style="thin">
        <color indexed="64"/>
      </left>
      <right/>
      <top style="double">
        <color indexed="64"/>
      </top>
      <bottom/>
      <diagonal/>
    </border>
    <border>
      <left/>
      <right style="double">
        <color indexed="64"/>
      </right>
      <top/>
      <bottom style="double">
        <color indexed="64"/>
      </bottom>
      <diagonal/>
    </border>
    <border>
      <left/>
      <right style="thin">
        <color indexed="64"/>
      </right>
      <top style="hair">
        <color indexed="64"/>
      </top>
      <bottom/>
      <diagonal/>
    </border>
    <border>
      <left style="thin">
        <color indexed="64"/>
      </left>
      <right style="hair">
        <color indexed="64"/>
      </right>
      <top style="double">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top/>
      <bottom style="hair">
        <color indexed="64"/>
      </bottom>
      <diagonal/>
    </border>
    <border>
      <left style="double">
        <color indexed="64"/>
      </left>
      <right style="thin">
        <color indexed="64"/>
      </right>
      <top style="thin">
        <color indexed="64"/>
      </top>
      <bottom style="double">
        <color indexed="64"/>
      </bottom>
      <diagonal/>
    </border>
    <border>
      <left style="thin">
        <color indexed="64"/>
      </left>
      <right/>
      <top style="double">
        <color indexed="64"/>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top style="thin">
        <color auto="1"/>
      </top>
      <bottom/>
      <diagonal/>
    </border>
    <border>
      <left/>
      <right style="thin">
        <color auto="1"/>
      </right>
      <top style="thin">
        <color auto="1"/>
      </top>
      <bottom/>
      <diagonal/>
    </border>
    <border>
      <left style="hair">
        <color indexed="64"/>
      </left>
      <right style="thin">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right style="hair">
        <color indexed="64"/>
      </right>
      <top style="double">
        <color indexed="64"/>
      </top>
      <bottom/>
      <diagonal/>
    </border>
    <border>
      <left/>
      <right style="double">
        <color indexed="64"/>
      </right>
      <top style="thin">
        <color indexed="64"/>
      </top>
      <bottom style="double">
        <color indexed="64"/>
      </bottom>
      <diagonal/>
    </border>
    <border>
      <left/>
      <right style="double">
        <color indexed="64"/>
      </right>
      <top/>
      <bottom style="hair">
        <color indexed="64"/>
      </bottom>
      <diagonal/>
    </border>
    <border>
      <left/>
      <right style="double">
        <color indexed="64"/>
      </right>
      <top style="double">
        <color indexed="64"/>
      </top>
      <bottom style="double">
        <color indexed="64"/>
      </bottom>
      <diagonal/>
    </border>
    <border>
      <left style="hair">
        <color indexed="64"/>
      </left>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style="hair">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style="hair">
        <color indexed="64"/>
      </bottom>
      <diagonal/>
    </border>
    <border>
      <left style="double">
        <color indexed="64"/>
      </left>
      <right style="hair">
        <color indexed="64"/>
      </right>
      <top style="hair">
        <color indexed="64"/>
      </top>
      <bottom style="double">
        <color indexed="64"/>
      </bottom>
      <diagonal/>
    </border>
    <border>
      <left style="double">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style="double">
        <color indexed="64"/>
      </bottom>
      <diagonal/>
    </border>
    <border>
      <left/>
      <right/>
      <top style="hair">
        <color indexed="64"/>
      </top>
      <bottom/>
      <diagonal/>
    </border>
    <border>
      <left style="thin">
        <color indexed="64"/>
      </left>
      <right style="double">
        <color indexed="64"/>
      </right>
      <top style="double">
        <color indexed="64"/>
      </top>
      <bottom style="hair">
        <color indexed="64"/>
      </bottom>
      <diagonal/>
    </border>
    <border>
      <left style="thin">
        <color indexed="64"/>
      </left>
      <right style="double">
        <color indexed="64"/>
      </right>
      <top style="hair">
        <color indexed="64"/>
      </top>
      <bottom style="hair">
        <color indexed="64"/>
      </bottom>
      <diagonal/>
    </border>
    <border>
      <left/>
      <right style="double">
        <color indexed="64"/>
      </right>
      <top style="hair">
        <color indexed="64"/>
      </top>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bottom style="double">
        <color indexed="64"/>
      </bottom>
      <diagonal/>
    </border>
    <border>
      <left style="double">
        <color indexed="64"/>
      </left>
      <right style="double">
        <color indexed="64"/>
      </right>
      <top style="hair">
        <color indexed="64"/>
      </top>
      <bottom style="double">
        <color indexed="64"/>
      </bottom>
      <diagonal/>
    </border>
    <border>
      <left style="double">
        <color indexed="64"/>
      </left>
      <right style="thin">
        <color indexed="64"/>
      </right>
      <top/>
      <bottom style="hair">
        <color indexed="64"/>
      </bottom>
      <diagonal/>
    </border>
    <border>
      <left style="double">
        <color indexed="64"/>
      </left>
      <right style="thin">
        <color indexed="64"/>
      </right>
      <top style="double">
        <color indexed="64"/>
      </top>
      <bottom style="double">
        <color indexed="64"/>
      </bottom>
      <diagonal/>
    </border>
    <border>
      <left style="hair">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hair">
        <color indexed="64"/>
      </top>
      <bottom style="double">
        <color indexed="64"/>
      </bottom>
      <diagonal/>
    </border>
    <border>
      <left style="thin">
        <color auto="1"/>
      </left>
      <right style="thin">
        <color auto="1"/>
      </right>
      <top style="thin">
        <color auto="1"/>
      </top>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s>
  <cellStyleXfs count="3">
    <xf numFmtId="0" fontId="0" fillId="0" borderId="0"/>
    <xf numFmtId="0" fontId="1" fillId="0" borderId="0"/>
    <xf numFmtId="0" fontId="1" fillId="0" borderId="0"/>
  </cellStyleXfs>
  <cellXfs count="204">
    <xf numFmtId="0" fontId="0" fillId="0" borderId="0" xfId="0"/>
    <xf numFmtId="0" fontId="4" fillId="0" borderId="0" xfId="1" applyFont="1" applyAlignment="1">
      <alignment vertical="center"/>
    </xf>
    <xf numFmtId="1" fontId="4" fillId="0" borderId="25" xfId="1" applyNumberFormat="1" applyFont="1" applyBorder="1" applyAlignment="1">
      <alignment horizontal="center" vertical="center"/>
    </xf>
    <xf numFmtId="1" fontId="4" fillId="0" borderId="60" xfId="1" applyNumberFormat="1" applyFont="1" applyBorder="1" applyAlignment="1">
      <alignment horizontal="center" vertical="center"/>
    </xf>
    <xf numFmtId="0" fontId="3" fillId="0" borderId="13" xfId="1" applyFont="1" applyBorder="1" applyAlignment="1">
      <alignment horizontal="center"/>
    </xf>
    <xf numFmtId="3" fontId="4" fillId="0" borderId="37" xfId="1" applyNumberFormat="1" applyFont="1" applyBorder="1" applyAlignment="1">
      <alignment horizontal="center" vertical="center"/>
    </xf>
    <xf numFmtId="3" fontId="4" fillId="0" borderId="40" xfId="1" applyNumberFormat="1" applyFont="1" applyBorder="1" applyAlignment="1">
      <alignment horizontal="center" vertical="center"/>
    </xf>
    <xf numFmtId="3" fontId="4" fillId="0" borderId="56" xfId="1" applyNumberFormat="1" applyFont="1" applyBorder="1" applyAlignment="1">
      <alignment horizontal="center" vertical="center"/>
    </xf>
    <xf numFmtId="3" fontId="4" fillId="0" borderId="57" xfId="1" applyNumberFormat="1" applyFont="1" applyBorder="1" applyAlignment="1">
      <alignment horizontal="center" vertical="center"/>
    </xf>
    <xf numFmtId="3" fontId="4" fillId="0" borderId="1" xfId="1" applyNumberFormat="1" applyFont="1" applyBorder="1" applyAlignment="1">
      <alignment horizontal="center" vertical="center"/>
    </xf>
    <xf numFmtId="3" fontId="4" fillId="0" borderId="8" xfId="1" applyNumberFormat="1" applyFont="1" applyBorder="1" applyAlignment="1">
      <alignment horizontal="center" vertical="center"/>
    </xf>
    <xf numFmtId="3" fontId="4" fillId="0" borderId="38" xfId="1" applyNumberFormat="1" applyFont="1" applyBorder="1" applyAlignment="1">
      <alignment horizontal="center" vertical="center"/>
    </xf>
    <xf numFmtId="3" fontId="4" fillId="2" borderId="8" xfId="1" applyNumberFormat="1" applyFont="1" applyFill="1" applyBorder="1" applyAlignment="1">
      <alignment horizontal="center" vertical="center"/>
    </xf>
    <xf numFmtId="3" fontId="4" fillId="0" borderId="33" xfId="1" applyNumberFormat="1" applyFont="1" applyBorder="1" applyAlignment="1">
      <alignment horizontal="center" vertical="center"/>
    </xf>
    <xf numFmtId="3" fontId="4" fillId="0" borderId="41" xfId="1" applyNumberFormat="1" applyFont="1" applyBorder="1" applyAlignment="1">
      <alignment horizontal="center" vertical="center"/>
    </xf>
    <xf numFmtId="3" fontId="4" fillId="0" borderId="42" xfId="1" applyNumberFormat="1" applyFont="1" applyBorder="1" applyAlignment="1">
      <alignment horizontal="center" vertical="center"/>
    </xf>
    <xf numFmtId="0" fontId="6" fillId="0" borderId="43" xfId="1" applyFont="1" applyBorder="1" applyAlignment="1">
      <alignment horizontal="center" wrapText="1"/>
    </xf>
    <xf numFmtId="0" fontId="6" fillId="0" borderId="15" xfId="1" applyFont="1" applyBorder="1" applyAlignment="1">
      <alignment horizontal="center" wrapText="1"/>
    </xf>
    <xf numFmtId="0" fontId="6" fillId="0" borderId="14" xfId="1" applyFont="1" applyBorder="1" applyAlignment="1">
      <alignment horizontal="center" wrapText="1"/>
    </xf>
    <xf numFmtId="0" fontId="6" fillId="0" borderId="44" xfId="1" applyFont="1" applyBorder="1" applyAlignment="1">
      <alignment horizontal="center" wrapText="1"/>
    </xf>
    <xf numFmtId="0" fontId="6" fillId="0" borderId="51" xfId="1" applyFont="1" applyBorder="1" applyAlignment="1">
      <alignment horizontal="center" wrapText="1"/>
    </xf>
    <xf numFmtId="0" fontId="6" fillId="0" borderId="61" xfId="1" applyFont="1" applyBorder="1" applyAlignment="1">
      <alignment horizontal="center" wrapText="1"/>
    </xf>
    <xf numFmtId="1" fontId="4" fillId="0" borderId="46" xfId="1" applyNumberFormat="1" applyFont="1" applyBorder="1" applyAlignment="1">
      <alignment horizontal="center" vertical="center"/>
    </xf>
    <xf numFmtId="1" fontId="4" fillId="0" borderId="27" xfId="1" applyNumberFormat="1" applyFont="1" applyBorder="1" applyAlignment="1">
      <alignment horizontal="center" vertical="center"/>
    </xf>
    <xf numFmtId="0" fontId="7" fillId="0" borderId="35" xfId="1" applyFont="1" applyBorder="1" applyAlignment="1">
      <alignment horizontal="right" vertical="top"/>
    </xf>
    <xf numFmtId="0" fontId="2" fillId="0" borderId="61" xfId="1" applyFont="1" applyBorder="1" applyAlignment="1">
      <alignment horizontal="center" vertical="center"/>
    </xf>
    <xf numFmtId="3" fontId="4" fillId="2" borderId="37" xfId="0" applyNumberFormat="1" applyFont="1" applyFill="1" applyBorder="1" applyAlignment="1">
      <alignment horizontal="center" vertical="center"/>
    </xf>
    <xf numFmtId="3" fontId="4" fillId="2" borderId="19" xfId="1" applyNumberFormat="1" applyFont="1" applyFill="1" applyBorder="1" applyAlignment="1">
      <alignment horizontal="center" vertical="center"/>
    </xf>
    <xf numFmtId="3" fontId="4" fillId="2" borderId="64" xfId="1" applyNumberFormat="1" applyFont="1" applyFill="1" applyBorder="1" applyAlignment="1">
      <alignment horizontal="center" vertical="center"/>
    </xf>
    <xf numFmtId="3" fontId="4" fillId="2" borderId="33" xfId="0" applyNumberFormat="1" applyFont="1" applyFill="1" applyBorder="1" applyAlignment="1">
      <alignment horizontal="center" vertical="center"/>
    </xf>
    <xf numFmtId="3" fontId="4" fillId="2" borderId="21" xfId="1" applyNumberFormat="1" applyFont="1" applyFill="1" applyBorder="1" applyAlignment="1">
      <alignment horizontal="center" vertical="center"/>
    </xf>
    <xf numFmtId="3" fontId="4" fillId="2" borderId="65" xfId="1" applyNumberFormat="1" applyFont="1" applyFill="1" applyBorder="1" applyAlignment="1">
      <alignment horizontal="center" vertical="center"/>
    </xf>
    <xf numFmtId="0" fontId="4" fillId="0" borderId="28" xfId="1" applyFont="1" applyBorder="1"/>
    <xf numFmtId="49" fontId="2" fillId="0" borderId="50" xfId="1" applyNumberFormat="1" applyFont="1" applyBorder="1" applyAlignment="1">
      <alignment horizontal="center" vertical="center"/>
    </xf>
    <xf numFmtId="0" fontId="4" fillId="0" borderId="72" xfId="1" applyFont="1" applyBorder="1" applyAlignment="1">
      <alignment horizontal="center" vertical="center"/>
    </xf>
    <xf numFmtId="0" fontId="4" fillId="0" borderId="73" xfId="1" applyFont="1" applyBorder="1" applyAlignment="1">
      <alignment horizontal="center" vertical="center"/>
    </xf>
    <xf numFmtId="0" fontId="4" fillId="0" borderId="74" xfId="1" applyFont="1" applyBorder="1" applyAlignment="1">
      <alignment horizontal="center" vertical="center"/>
    </xf>
    <xf numFmtId="0" fontId="4" fillId="0" borderId="75" xfId="1" applyFont="1" applyBorder="1" applyAlignment="1">
      <alignment horizontal="center" vertical="center"/>
    </xf>
    <xf numFmtId="0" fontId="2" fillId="0" borderId="76" xfId="1" applyFont="1" applyBorder="1" applyAlignment="1">
      <alignment horizontal="center" vertical="center"/>
    </xf>
    <xf numFmtId="0" fontId="6" fillId="0" borderId="77" xfId="1" applyFont="1" applyBorder="1" applyAlignment="1">
      <alignment horizontal="center"/>
    </xf>
    <xf numFmtId="0" fontId="6" fillId="0" borderId="36" xfId="1" applyFont="1" applyBorder="1" applyAlignment="1">
      <alignment horizontal="center"/>
    </xf>
    <xf numFmtId="0" fontId="4" fillId="3" borderId="70" xfId="1" applyFont="1" applyFill="1" applyBorder="1" applyAlignment="1" applyProtection="1">
      <alignment horizontal="center" vertical="center"/>
      <protection locked="0"/>
    </xf>
    <xf numFmtId="0" fontId="4" fillId="3" borderId="72" xfId="1" applyFont="1" applyFill="1" applyBorder="1" applyAlignment="1" applyProtection="1">
      <alignment horizontal="center" vertical="center"/>
      <protection locked="0"/>
    </xf>
    <xf numFmtId="0" fontId="4" fillId="3" borderId="73" xfId="1" applyFont="1" applyFill="1" applyBorder="1" applyAlignment="1" applyProtection="1">
      <alignment horizontal="center" vertical="center"/>
      <protection locked="0"/>
    </xf>
    <xf numFmtId="0" fontId="4" fillId="3" borderId="66" xfId="0" applyFont="1" applyFill="1" applyBorder="1" applyAlignment="1" applyProtection="1">
      <alignment horizontal="center" vertical="center"/>
      <protection locked="0"/>
    </xf>
    <xf numFmtId="0" fontId="4" fillId="3" borderId="67" xfId="0" applyFont="1" applyFill="1" applyBorder="1" applyAlignment="1" applyProtection="1">
      <alignment horizontal="center" vertical="center"/>
      <protection locked="0"/>
    </xf>
    <xf numFmtId="0" fontId="4" fillId="3" borderId="68" xfId="0" applyFont="1" applyFill="1" applyBorder="1" applyAlignment="1" applyProtection="1">
      <alignment horizontal="center" vertical="center"/>
      <protection locked="0"/>
    </xf>
    <xf numFmtId="0" fontId="4" fillId="3" borderId="69" xfId="0" applyFont="1" applyFill="1" applyBorder="1" applyAlignment="1" applyProtection="1">
      <alignment horizontal="center" vertical="center"/>
      <protection locked="0"/>
    </xf>
    <xf numFmtId="0" fontId="4" fillId="0" borderId="0" xfId="1" applyFont="1"/>
    <xf numFmtId="0" fontId="10" fillId="0" borderId="35" xfId="1" applyFont="1" applyBorder="1" applyAlignment="1">
      <alignment vertical="center"/>
    </xf>
    <xf numFmtId="0" fontId="10" fillId="0" borderId="10" xfId="1" applyFont="1" applyBorder="1" applyAlignment="1">
      <alignment vertical="center"/>
    </xf>
    <xf numFmtId="0" fontId="10" fillId="0" borderId="26" xfId="1" applyFont="1" applyBorder="1" applyAlignment="1">
      <alignment vertical="center"/>
    </xf>
    <xf numFmtId="0" fontId="10" fillId="0" borderId="30" xfId="1" applyFont="1" applyBorder="1" applyAlignment="1">
      <alignment vertical="center"/>
    </xf>
    <xf numFmtId="0" fontId="10" fillId="0" borderId="0" xfId="1" applyFont="1" applyAlignment="1" applyProtection="1">
      <alignment vertical="center"/>
      <protection locked="0"/>
    </xf>
    <xf numFmtId="0" fontId="10" fillId="0" borderId="0" xfId="1" applyFont="1" applyAlignment="1">
      <alignment vertical="center"/>
    </xf>
    <xf numFmtId="0" fontId="10" fillId="0" borderId="27" xfId="1" applyFont="1" applyBorder="1" applyAlignment="1">
      <alignment vertical="center"/>
    </xf>
    <xf numFmtId="49" fontId="5" fillId="0" borderId="0" xfId="1" applyNumberFormat="1" applyFont="1"/>
    <xf numFmtId="0" fontId="1" fillId="0" borderId="27" xfId="1" applyBorder="1"/>
    <xf numFmtId="0" fontId="5" fillId="0" borderId="0" xfId="1" applyFont="1" applyAlignment="1">
      <alignment vertical="top"/>
    </xf>
    <xf numFmtId="0" fontId="5" fillId="0" borderId="0" xfId="1" applyFont="1" applyAlignment="1">
      <alignment horizontal="right"/>
    </xf>
    <xf numFmtId="0" fontId="5" fillId="0" borderId="0" xfId="1" applyFont="1"/>
    <xf numFmtId="0" fontId="11" fillId="0" borderId="0" xfId="1" applyFont="1"/>
    <xf numFmtId="0" fontId="1" fillId="0" borderId="30" xfId="1" applyBorder="1"/>
    <xf numFmtId="14" fontId="11" fillId="0" borderId="0" xfId="1" applyNumberFormat="1" applyFont="1"/>
    <xf numFmtId="49" fontId="9" fillId="0" borderId="0" xfId="1" applyNumberFormat="1" applyFont="1"/>
    <xf numFmtId="49" fontId="11" fillId="0" borderId="0" xfId="1" applyNumberFormat="1" applyFont="1"/>
    <xf numFmtId="0" fontId="1" fillId="0" borderId="34" xfId="1" applyBorder="1"/>
    <xf numFmtId="0" fontId="1" fillId="0" borderId="28" xfId="1" applyBorder="1"/>
    <xf numFmtId="0" fontId="1" fillId="0" borderId="45" xfId="1" applyBorder="1"/>
    <xf numFmtId="0" fontId="4" fillId="0" borderId="10" xfId="1" applyFont="1" applyBorder="1"/>
    <xf numFmtId="0" fontId="5" fillId="0" borderId="10" xfId="1" applyFont="1" applyBorder="1" applyAlignment="1">
      <alignment vertical="center"/>
    </xf>
    <xf numFmtId="0" fontId="1" fillId="0" borderId="10" xfId="1" applyBorder="1"/>
    <xf numFmtId="0" fontId="4" fillId="0" borderId="26" xfId="1" applyFont="1" applyBorder="1"/>
    <xf numFmtId="0" fontId="4" fillId="0" borderId="27" xfId="1" applyFont="1" applyBorder="1"/>
    <xf numFmtId="0" fontId="12" fillId="0" borderId="0" xfId="1" applyFont="1" applyAlignment="1">
      <alignment vertical="center"/>
    </xf>
    <xf numFmtId="0" fontId="1" fillId="0" borderId="0" xfId="1"/>
    <xf numFmtId="0" fontId="4" fillId="0" borderId="0" xfId="1" applyFont="1" applyAlignment="1">
      <alignment horizontal="center"/>
    </xf>
    <xf numFmtId="0" fontId="12" fillId="0" borderId="0" xfId="1" applyFont="1" applyAlignment="1">
      <alignment vertical="top"/>
    </xf>
    <xf numFmtId="0" fontId="4" fillId="0" borderId="0" xfId="1" applyFont="1" applyAlignment="1">
      <alignment horizontal="left"/>
    </xf>
    <xf numFmtId="0" fontId="12" fillId="0" borderId="28" xfId="1" applyFont="1" applyBorder="1"/>
    <xf numFmtId="0" fontId="4" fillId="0" borderId="45" xfId="1" applyFont="1" applyBorder="1"/>
    <xf numFmtId="1" fontId="4" fillId="2" borderId="57" xfId="0" applyNumberFormat="1" applyFont="1" applyFill="1" applyBorder="1" applyAlignment="1">
      <alignment horizontal="center" vertical="center"/>
    </xf>
    <xf numFmtId="1" fontId="4" fillId="2" borderId="62" xfId="1" applyNumberFormat="1" applyFont="1" applyFill="1" applyBorder="1" applyAlignment="1">
      <alignment horizontal="center" vertical="center"/>
    </xf>
    <xf numFmtId="1" fontId="4" fillId="3" borderId="47" xfId="1" applyNumberFormat="1" applyFont="1" applyFill="1" applyBorder="1" applyAlignment="1" applyProtection="1">
      <alignment horizontal="center" vertical="center"/>
      <protection locked="0"/>
    </xf>
    <xf numFmtId="1" fontId="4" fillId="2" borderId="63" xfId="1" applyNumberFormat="1" applyFont="1" applyFill="1" applyBorder="1" applyAlignment="1">
      <alignment horizontal="center" vertical="center"/>
    </xf>
    <xf numFmtId="1" fontId="4" fillId="3" borderId="40" xfId="1" applyNumberFormat="1" applyFont="1" applyFill="1" applyBorder="1" applyAlignment="1" applyProtection="1">
      <alignment horizontal="center" vertical="center"/>
      <protection locked="0"/>
    </xf>
    <xf numFmtId="1" fontId="4" fillId="3" borderId="37" xfId="1" applyNumberFormat="1" applyFont="1" applyFill="1" applyBorder="1" applyAlignment="1" applyProtection="1">
      <alignment horizontal="center" vertical="center"/>
      <protection locked="0"/>
    </xf>
    <xf numFmtId="1" fontId="4" fillId="3" borderId="33" xfId="1" applyNumberFormat="1" applyFont="1" applyFill="1" applyBorder="1" applyAlignment="1" applyProtection="1">
      <alignment horizontal="center" vertical="center"/>
      <protection locked="0"/>
    </xf>
    <xf numFmtId="1" fontId="4" fillId="3" borderId="39" xfId="1" applyNumberFormat="1" applyFont="1" applyFill="1" applyBorder="1" applyAlignment="1" applyProtection="1">
      <alignment horizontal="center" vertical="center"/>
      <protection locked="0"/>
    </xf>
    <xf numFmtId="1" fontId="4" fillId="3" borderId="58" xfId="1" applyNumberFormat="1" applyFont="1" applyFill="1" applyBorder="1" applyAlignment="1" applyProtection="1">
      <alignment horizontal="center" vertical="center"/>
      <protection locked="0"/>
    </xf>
    <xf numFmtId="1" fontId="4" fillId="3" borderId="16" xfId="1" applyNumberFormat="1" applyFont="1" applyFill="1" applyBorder="1" applyAlignment="1" applyProtection="1">
      <alignment horizontal="center" vertical="center"/>
      <protection locked="0"/>
    </xf>
    <xf numFmtId="1" fontId="4" fillId="3" borderId="8" xfId="1" applyNumberFormat="1" applyFont="1" applyFill="1" applyBorder="1" applyAlignment="1" applyProtection="1">
      <alignment horizontal="center" vertical="center"/>
      <protection locked="0"/>
    </xf>
    <xf numFmtId="1" fontId="4" fillId="3" borderId="22" xfId="1" applyNumberFormat="1" applyFont="1" applyFill="1" applyBorder="1" applyAlignment="1" applyProtection="1">
      <alignment horizontal="center" vertical="center"/>
      <protection locked="0"/>
    </xf>
    <xf numFmtId="1" fontId="4" fillId="3" borderId="41" xfId="1" applyNumberFormat="1" applyFont="1" applyFill="1" applyBorder="1" applyAlignment="1" applyProtection="1">
      <alignment horizontal="center" vertical="center"/>
      <protection locked="0"/>
    </xf>
    <xf numFmtId="1" fontId="4" fillId="3" borderId="71" xfId="1" applyNumberFormat="1" applyFont="1" applyFill="1" applyBorder="1" applyAlignment="1" applyProtection="1">
      <alignment vertical="center"/>
      <protection locked="0"/>
    </xf>
    <xf numFmtId="1" fontId="4" fillId="3" borderId="2" xfId="1" applyNumberFormat="1" applyFont="1" applyFill="1" applyBorder="1" applyAlignment="1" applyProtection="1">
      <alignment vertical="center"/>
      <protection locked="0"/>
    </xf>
    <xf numFmtId="1" fontId="4" fillId="3" borderId="73" xfId="1" applyNumberFormat="1" applyFont="1" applyFill="1" applyBorder="1" applyAlignment="1" applyProtection="1">
      <alignment vertical="center"/>
      <protection locked="0"/>
    </xf>
    <xf numFmtId="1" fontId="4" fillId="3" borderId="9" xfId="1" applyNumberFormat="1" applyFont="1" applyFill="1" applyBorder="1" applyAlignment="1" applyProtection="1">
      <alignment vertical="center"/>
      <protection locked="0"/>
    </xf>
    <xf numFmtId="1" fontId="4" fillId="3" borderId="75" xfId="1" applyNumberFormat="1" applyFont="1" applyFill="1" applyBorder="1" applyAlignment="1" applyProtection="1">
      <alignment vertical="center"/>
      <protection locked="0"/>
    </xf>
    <xf numFmtId="1" fontId="4" fillId="3" borderId="17" xfId="1" applyNumberFormat="1" applyFont="1" applyFill="1" applyBorder="1" applyAlignment="1" applyProtection="1">
      <alignment vertical="center"/>
      <protection locked="0"/>
    </xf>
    <xf numFmtId="0" fontId="2" fillId="0" borderId="36" xfId="1" applyFont="1" applyBorder="1" applyAlignment="1">
      <alignment horizontal="center" vertical="center"/>
    </xf>
    <xf numFmtId="0" fontId="4" fillId="3" borderId="71" xfId="1" applyFont="1" applyFill="1" applyBorder="1" applyAlignment="1" applyProtection="1">
      <alignment horizontal="center" vertical="center"/>
      <protection locked="0"/>
    </xf>
    <xf numFmtId="164" fontId="4" fillId="3" borderId="72" xfId="1" applyNumberFormat="1" applyFont="1" applyFill="1" applyBorder="1" applyAlignment="1" applyProtection="1">
      <alignment horizontal="center" vertical="center"/>
      <protection locked="0"/>
    </xf>
    <xf numFmtId="164" fontId="4" fillId="3" borderId="73" xfId="1" applyNumberFormat="1" applyFont="1" applyFill="1" applyBorder="1" applyAlignment="1" applyProtection="1">
      <alignment horizontal="center" vertical="center"/>
      <protection locked="0"/>
    </xf>
    <xf numFmtId="0" fontId="4" fillId="3" borderId="79" xfId="1" applyFont="1" applyFill="1" applyBorder="1" applyAlignment="1" applyProtection="1">
      <alignment horizontal="left" vertical="center" wrapText="1"/>
      <protection locked="0"/>
    </xf>
    <xf numFmtId="0" fontId="0" fillId="0" borderId="3" xfId="0" applyBorder="1"/>
    <xf numFmtId="0" fontId="0" fillId="0" borderId="24" xfId="0" applyBorder="1"/>
    <xf numFmtId="0" fontId="4" fillId="3" borderId="80" xfId="1" applyFont="1" applyFill="1" applyBorder="1" applyAlignment="1" applyProtection="1">
      <alignment horizontal="left" vertical="top" wrapText="1"/>
      <protection locked="0"/>
    </xf>
    <xf numFmtId="0" fontId="0" fillId="0" borderId="78" xfId="0" applyBorder="1"/>
    <xf numFmtId="0" fontId="0" fillId="0" borderId="81" xfId="0" applyBorder="1"/>
    <xf numFmtId="0" fontId="0" fillId="0" borderId="49" xfId="0" applyBorder="1"/>
    <xf numFmtId="0" fontId="0" fillId="0" borderId="5" xfId="0" applyBorder="1"/>
    <xf numFmtId="0" fontId="0" fillId="0" borderId="60" xfId="0" applyBorder="1"/>
    <xf numFmtId="14" fontId="4" fillId="3" borderId="82" xfId="1" applyNumberFormat="1" applyFont="1" applyFill="1" applyBorder="1" applyAlignment="1" applyProtection="1">
      <alignment horizontal="left" vertical="center"/>
      <protection locked="0"/>
    </xf>
    <xf numFmtId="0" fontId="0" fillId="0" borderId="6" xfId="0" applyBorder="1"/>
    <xf numFmtId="0" fontId="0" fillId="0" borderId="7" xfId="0" applyBorder="1"/>
    <xf numFmtId="49" fontId="4" fillId="3" borderId="83" xfId="1" applyNumberFormat="1" applyFont="1" applyFill="1" applyBorder="1" applyAlignment="1" applyProtection="1">
      <alignment horizontal="left" vertical="center"/>
      <protection locked="0"/>
    </xf>
    <xf numFmtId="0" fontId="4" fillId="3" borderId="38" xfId="1" applyFont="1" applyFill="1" applyBorder="1" applyAlignment="1" applyProtection="1">
      <alignment horizontal="left" vertical="center"/>
      <protection locked="0"/>
    </xf>
    <xf numFmtId="0" fontId="0" fillId="0" borderId="9" xfId="0" applyBorder="1"/>
    <xf numFmtId="49" fontId="2" fillId="0" borderId="84" xfId="1" applyNumberFormat="1" applyFont="1" applyBorder="1" applyAlignment="1">
      <alignment horizontal="center" vertical="center"/>
    </xf>
    <xf numFmtId="0" fontId="0" fillId="0" borderId="23" xfId="0" applyBorder="1"/>
    <xf numFmtId="0" fontId="2" fillId="0" borderId="85" xfId="1" applyFont="1" applyBorder="1" applyAlignment="1">
      <alignment horizontal="center" vertical="center"/>
    </xf>
    <xf numFmtId="0" fontId="0" fillId="0" borderId="28" xfId="0" applyBorder="1"/>
    <xf numFmtId="0" fontId="0" fillId="0" borderId="45" xfId="0" applyBorder="1"/>
    <xf numFmtId="0" fontId="2" fillId="0" borderId="70" xfId="1" applyFont="1" applyBorder="1" applyAlignment="1">
      <alignment horizontal="right" vertical="center"/>
    </xf>
    <xf numFmtId="0" fontId="0" fillId="0" borderId="2" xfId="0" applyBorder="1"/>
    <xf numFmtId="0" fontId="2" fillId="0" borderId="34" xfId="1" applyFont="1" applyBorder="1" applyAlignment="1">
      <alignment horizontal="right" vertical="top"/>
    </xf>
    <xf numFmtId="0" fontId="4" fillId="0" borderId="0" xfId="1" applyFont="1"/>
    <xf numFmtId="0" fontId="0" fillId="0" borderId="34" xfId="0" applyBorder="1"/>
    <xf numFmtId="0" fontId="2" fillId="0" borderId="48" xfId="0" applyFont="1" applyBorder="1" applyAlignment="1">
      <alignment horizontal="center" vertical="center"/>
    </xf>
    <xf numFmtId="0" fontId="0" fillId="0" borderId="31" xfId="0" applyBorder="1"/>
    <xf numFmtId="0" fontId="0" fillId="0" borderId="32" xfId="0" applyBorder="1"/>
    <xf numFmtId="49" fontId="4" fillId="3" borderId="86" xfId="1" applyNumberFormat="1" applyFont="1" applyFill="1" applyBorder="1" applyAlignment="1" applyProtection="1">
      <alignment horizontal="left" vertical="center"/>
      <protection locked="0"/>
    </xf>
    <xf numFmtId="0" fontId="0" fillId="0" borderId="20" xfId="0" applyBorder="1"/>
    <xf numFmtId="0" fontId="0" fillId="0" borderId="18" xfId="0" applyBorder="1"/>
    <xf numFmtId="49" fontId="4" fillId="3" borderId="82" xfId="1" applyNumberFormat="1" applyFont="1" applyFill="1" applyBorder="1" applyAlignment="1" applyProtection="1">
      <alignment horizontal="left" vertical="center"/>
      <protection locked="0"/>
    </xf>
    <xf numFmtId="0" fontId="2" fillId="0" borderId="72" xfId="1" applyFont="1" applyBorder="1" applyAlignment="1">
      <alignment horizontal="right" vertical="center"/>
    </xf>
    <xf numFmtId="0" fontId="2" fillId="0" borderId="87" xfId="1" applyFont="1" applyBorder="1" applyAlignment="1">
      <alignment horizontal="right" vertical="center"/>
    </xf>
    <xf numFmtId="0" fontId="0" fillId="0" borderId="25" xfId="0" applyBorder="1"/>
    <xf numFmtId="0" fontId="2" fillId="0" borderId="88" xfId="1" applyFont="1" applyBorder="1" applyAlignment="1">
      <alignment horizontal="center" vertical="center"/>
    </xf>
    <xf numFmtId="0" fontId="0" fillId="0" borderId="14" xfId="0" applyBorder="1"/>
    <xf numFmtId="0" fontId="0" fillId="0" borderId="36" xfId="0" applyBorder="1"/>
    <xf numFmtId="0" fontId="4" fillId="3" borderId="42" xfId="1" applyFont="1" applyFill="1" applyBorder="1" applyAlignment="1" applyProtection="1">
      <alignment horizontal="left" vertical="center"/>
      <protection locked="0"/>
    </xf>
    <xf numFmtId="0" fontId="0" fillId="0" borderId="17" xfId="0" applyBorder="1"/>
    <xf numFmtId="0" fontId="3" fillId="0" borderId="89" xfId="1" applyFont="1" applyBorder="1" applyAlignment="1">
      <alignment horizontal="center"/>
    </xf>
    <xf numFmtId="0" fontId="2" fillId="0" borderId="9" xfId="1" applyFont="1" applyBorder="1" applyAlignment="1">
      <alignment horizontal="center" vertical="center"/>
    </xf>
    <xf numFmtId="0" fontId="2" fillId="0" borderId="2" xfId="1" applyFont="1" applyBorder="1" applyAlignment="1">
      <alignment horizontal="center" vertical="center"/>
    </xf>
    <xf numFmtId="0" fontId="2" fillId="0" borderId="31" xfId="1" applyFont="1" applyBorder="1" applyAlignment="1">
      <alignment horizontal="center" vertical="center"/>
    </xf>
    <xf numFmtId="166" fontId="8" fillId="0" borderId="75" xfId="1" applyNumberFormat="1" applyFont="1" applyBorder="1" applyAlignment="1">
      <alignment horizontal="center" vertical="center"/>
    </xf>
    <xf numFmtId="0" fontId="2" fillId="0" borderId="74" xfId="1" applyFont="1" applyBorder="1" applyAlignment="1">
      <alignment horizontal="center" vertical="center"/>
    </xf>
    <xf numFmtId="0" fontId="2" fillId="0" borderId="72" xfId="1" applyFont="1" applyBorder="1" applyAlignment="1">
      <alignment horizontal="center" vertical="center"/>
    </xf>
    <xf numFmtId="49" fontId="2" fillId="0" borderId="90" xfId="1" applyNumberFormat="1" applyFont="1" applyBorder="1" applyAlignment="1">
      <alignment horizontal="center" vertical="center"/>
    </xf>
    <xf numFmtId="0" fontId="0" fillId="0" borderId="29" xfId="0" applyBorder="1"/>
    <xf numFmtId="0" fontId="2" fillId="0" borderId="83" xfId="1" applyFont="1" applyBorder="1" applyAlignment="1">
      <alignment horizontal="right" vertical="center"/>
    </xf>
    <xf numFmtId="0" fontId="2" fillId="0" borderId="86" xfId="1" applyFont="1" applyBorder="1" applyAlignment="1">
      <alignment horizontal="right" vertical="center"/>
    </xf>
    <xf numFmtId="0" fontId="2" fillId="0" borderId="82" xfId="1" applyFont="1" applyBorder="1" applyAlignment="1">
      <alignment horizontal="right" vertical="center"/>
    </xf>
    <xf numFmtId="0" fontId="8" fillId="0" borderId="61" xfId="1" applyFont="1" applyBorder="1" applyAlignment="1">
      <alignment horizontal="left" vertical="top"/>
    </xf>
    <xf numFmtId="0" fontId="0" fillId="0" borderId="61" xfId="0" applyBorder="1"/>
    <xf numFmtId="49" fontId="2" fillId="0" borderId="91" xfId="1" applyNumberFormat="1" applyFont="1" applyBorder="1" applyAlignment="1">
      <alignment horizontal="center" vertical="center"/>
    </xf>
    <xf numFmtId="0" fontId="0" fillId="0" borderId="59" xfId="0" applyBorder="1"/>
    <xf numFmtId="0" fontId="4" fillId="3" borderId="72" xfId="1" applyFont="1" applyFill="1" applyBorder="1" applyAlignment="1" applyProtection="1">
      <alignment horizontal="center" vertical="center"/>
      <protection locked="0"/>
    </xf>
    <xf numFmtId="0" fontId="4" fillId="0" borderId="80" xfId="1" applyFont="1" applyBorder="1" applyAlignment="1">
      <alignment horizontal="center" vertical="center"/>
    </xf>
    <xf numFmtId="0" fontId="2" fillId="0" borderId="92" xfId="1" applyFont="1" applyBorder="1" applyAlignment="1">
      <alignment horizontal="center" vertical="center"/>
    </xf>
    <xf numFmtId="0" fontId="0" fillId="0" borderId="11" xfId="0" applyBorder="1"/>
    <xf numFmtId="0" fontId="4" fillId="3" borderId="73" xfId="1" applyFont="1" applyFill="1" applyBorder="1" applyAlignment="1" applyProtection="1">
      <alignment horizontal="center" vertical="center"/>
      <protection locked="0"/>
    </xf>
    <xf numFmtId="0" fontId="4" fillId="3" borderId="80" xfId="1" applyFont="1" applyFill="1" applyBorder="1" applyAlignment="1" applyProtection="1">
      <alignment horizontal="center" vertical="center"/>
      <protection locked="0"/>
    </xf>
    <xf numFmtId="1" fontId="4" fillId="0" borderId="75" xfId="1" applyNumberFormat="1" applyFont="1" applyBorder="1" applyAlignment="1">
      <alignment horizontal="center" vertical="center"/>
    </xf>
    <xf numFmtId="1" fontId="4" fillId="0" borderId="93" xfId="1" applyNumberFormat="1" applyFont="1" applyBorder="1" applyAlignment="1">
      <alignment horizontal="center" vertical="center"/>
    </xf>
    <xf numFmtId="0" fontId="2" fillId="0" borderId="94" xfId="1" applyFont="1" applyBorder="1" applyAlignment="1">
      <alignment horizontal="center" vertical="center"/>
    </xf>
    <xf numFmtId="0" fontId="0" fillId="0" borderId="54" xfId="0" applyBorder="1"/>
    <xf numFmtId="0" fontId="0" fillId="0" borderId="55" xfId="0" applyBorder="1"/>
    <xf numFmtId="0" fontId="2" fillId="0" borderId="95" xfId="1" applyFont="1" applyBorder="1" applyAlignment="1">
      <alignment horizontal="center" vertical="center"/>
    </xf>
    <xf numFmtId="0" fontId="4" fillId="0" borderId="73" xfId="1" applyFont="1" applyBorder="1" applyAlignment="1">
      <alignment horizontal="center" vertical="center"/>
    </xf>
    <xf numFmtId="0" fontId="4" fillId="0" borderId="4" xfId="1" applyFont="1" applyBorder="1" applyAlignment="1">
      <alignment horizontal="center" vertical="center"/>
    </xf>
    <xf numFmtId="0" fontId="2" fillId="0" borderId="29" xfId="0" applyFont="1" applyBorder="1" applyAlignment="1">
      <alignment horizontal="center" vertical="center"/>
    </xf>
    <xf numFmtId="0" fontId="2" fillId="0" borderId="17" xfId="1" applyFont="1" applyBorder="1" applyAlignment="1">
      <alignment horizontal="center" vertical="center"/>
    </xf>
    <xf numFmtId="10" fontId="4" fillId="3" borderId="73" xfId="1" applyNumberFormat="1" applyFont="1" applyFill="1" applyBorder="1" applyAlignment="1" applyProtection="1">
      <alignment horizontal="center" vertical="center"/>
      <protection locked="0"/>
    </xf>
    <xf numFmtId="1" fontId="4" fillId="3" borderId="73" xfId="1" applyNumberFormat="1" applyFont="1" applyFill="1" applyBorder="1" applyAlignment="1" applyProtection="1">
      <alignment horizontal="center" vertical="center"/>
      <protection locked="0"/>
    </xf>
    <xf numFmtId="1" fontId="4" fillId="3" borderId="4" xfId="1" applyNumberFormat="1" applyFont="1" applyFill="1" applyBorder="1" applyAlignment="1" applyProtection="1">
      <alignment horizontal="center" vertical="center"/>
      <protection locked="0"/>
    </xf>
    <xf numFmtId="0" fontId="2" fillId="0" borderId="52" xfId="1" applyFont="1" applyBorder="1" applyAlignment="1">
      <alignment horizontal="center" vertical="center"/>
    </xf>
    <xf numFmtId="0" fontId="0" fillId="0" borderId="12" xfId="0" applyBorder="1"/>
    <xf numFmtId="0" fontId="2" fillId="0" borderId="96" xfId="1" applyFont="1" applyBorder="1" applyAlignment="1">
      <alignment horizontal="center" vertical="center"/>
    </xf>
    <xf numFmtId="0" fontId="0" fillId="0" borderId="53" xfId="0" applyBorder="1"/>
    <xf numFmtId="10" fontId="4" fillId="3" borderId="4" xfId="1" applyNumberFormat="1" applyFont="1" applyFill="1" applyBorder="1" applyAlignment="1" applyProtection="1">
      <alignment horizontal="center" vertical="center"/>
      <protection locked="0"/>
    </xf>
    <xf numFmtId="10" fontId="4" fillId="3" borderId="4" xfId="2" applyNumberFormat="1" applyFont="1" applyFill="1" applyBorder="1" applyAlignment="1" applyProtection="1">
      <alignment horizontal="center" vertical="center"/>
      <protection locked="0"/>
    </xf>
    <xf numFmtId="0" fontId="4" fillId="3" borderId="4" xfId="1" applyFont="1" applyFill="1" applyBorder="1" applyAlignment="1" applyProtection="1">
      <alignment horizontal="center" vertical="center"/>
      <protection locked="0"/>
    </xf>
    <xf numFmtId="0" fontId="4" fillId="3" borderId="4" xfId="1" applyFont="1" applyFill="1" applyBorder="1" applyAlignment="1">
      <alignment horizontal="center" vertical="center"/>
    </xf>
    <xf numFmtId="14" fontId="4" fillId="3" borderId="4" xfId="1" applyNumberFormat="1" applyFont="1" applyFill="1" applyBorder="1" applyAlignment="1" applyProtection="1">
      <alignment horizontal="center" vertical="center"/>
      <protection locked="0"/>
    </xf>
    <xf numFmtId="165" fontId="4" fillId="3" borderId="4" xfId="1" applyNumberFormat="1" applyFont="1" applyFill="1" applyBorder="1" applyAlignment="1">
      <alignment horizontal="center" vertical="center"/>
    </xf>
    <xf numFmtId="14" fontId="4" fillId="3" borderId="73" xfId="1" applyNumberFormat="1" applyFont="1" applyFill="1" applyBorder="1" applyAlignment="1" applyProtection="1">
      <alignment horizontal="center" vertical="center"/>
      <protection locked="0"/>
    </xf>
    <xf numFmtId="165" fontId="4" fillId="3" borderId="80" xfId="1" applyNumberFormat="1" applyFont="1" applyFill="1" applyBorder="1" applyAlignment="1">
      <alignment horizontal="center" vertical="center"/>
    </xf>
    <xf numFmtId="0" fontId="2" fillId="0" borderId="50" xfId="1" applyFont="1" applyBorder="1" applyAlignment="1">
      <alignment horizontal="center" vertical="center"/>
    </xf>
    <xf numFmtId="0" fontId="2" fillId="0" borderId="48" xfId="1" applyFont="1" applyBorder="1" applyAlignment="1">
      <alignment horizontal="center" vertical="center"/>
    </xf>
    <xf numFmtId="0" fontId="4" fillId="3" borderId="49" xfId="1" applyFont="1" applyFill="1" applyBorder="1" applyAlignment="1" applyProtection="1">
      <alignment horizontal="center" vertical="center"/>
      <protection locked="0"/>
    </xf>
    <xf numFmtId="0" fontId="4" fillId="3" borderId="71" xfId="1" applyFont="1" applyFill="1" applyBorder="1" applyAlignment="1" applyProtection="1">
      <alignment horizontal="center" vertical="center"/>
      <protection locked="0"/>
    </xf>
    <xf numFmtId="0" fontId="4" fillId="3" borderId="80" xfId="1" applyFont="1" applyFill="1" applyBorder="1" applyAlignment="1">
      <alignment horizontal="center" vertical="center"/>
    </xf>
    <xf numFmtId="49" fontId="4" fillId="3" borderId="73" xfId="1" applyNumberFormat="1" applyFont="1" applyFill="1" applyBorder="1" applyAlignment="1" applyProtection="1">
      <alignment horizontal="center" vertical="center"/>
      <protection locked="0"/>
    </xf>
    <xf numFmtId="10" fontId="4" fillId="3" borderId="80" xfId="2" applyNumberFormat="1" applyFont="1" applyFill="1" applyBorder="1" applyAlignment="1" applyProtection="1">
      <alignment horizontal="center" vertical="center"/>
      <protection locked="0"/>
    </xf>
    <xf numFmtId="49" fontId="4" fillId="4" borderId="80" xfId="1" applyNumberFormat="1" applyFont="1" applyFill="1" applyBorder="1" applyAlignment="1" applyProtection="1">
      <alignment horizontal="left" vertical="center"/>
      <protection locked="0"/>
    </xf>
    <xf numFmtId="0" fontId="9" fillId="0" borderId="28" xfId="1" applyFont="1" applyBorder="1" applyAlignment="1">
      <alignment horizontal="left"/>
    </xf>
    <xf numFmtId="49" fontId="4" fillId="4" borderId="79" xfId="1" applyNumberFormat="1" applyFont="1" applyFill="1" applyBorder="1" applyAlignment="1" applyProtection="1">
      <alignment horizontal="left" vertical="center"/>
      <protection locked="0"/>
    </xf>
    <xf numFmtId="14" fontId="4" fillId="4" borderId="80" xfId="1" applyNumberFormat="1" applyFont="1" applyFill="1" applyBorder="1" applyAlignment="1" applyProtection="1">
      <alignment horizontal="left" vertical="center"/>
      <protection locked="0"/>
    </xf>
    <xf numFmtId="0" fontId="2" fillId="0" borderId="74" xfId="1" applyFont="1" applyBorder="1" applyAlignment="1">
      <alignment horizontal="right" vertical="center"/>
    </xf>
    <xf numFmtId="49" fontId="4" fillId="4" borderId="93" xfId="1" applyNumberFormat="1" applyFont="1" applyFill="1" applyBorder="1" applyAlignment="1" applyProtection="1">
      <alignment horizontal="left" vertical="center"/>
      <protection locked="0"/>
    </xf>
  </cellXfs>
  <cellStyles count="3">
    <cellStyle name="Normal" xfId="0" builtinId="0"/>
    <cellStyle name="Normal 2" xfId="1"/>
    <cellStyle name="Normal 4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2"/>
  <sheetViews>
    <sheetView showGridLines="0" tabSelected="1" zoomScaleNormal="100" workbookViewId="0">
      <selection activeCell="Q14" sqref="Q14:S14"/>
    </sheetView>
  </sheetViews>
  <sheetFormatPr defaultColWidth="9.140625" defaultRowHeight="12.75" x14ac:dyDescent="0.2"/>
  <cols>
    <col min="1" max="25" width="7.28515625" style="48" customWidth="1"/>
    <col min="26" max="27" width="9.140625" style="48" customWidth="1"/>
    <col min="28" max="28" width="11.42578125" style="48" bestFit="1" customWidth="1"/>
    <col min="29" max="29" width="9.140625" style="48" customWidth="1"/>
    <col min="30" max="30" width="10" style="48" bestFit="1" customWidth="1"/>
    <col min="31" max="34" width="9.140625" style="48" customWidth="1"/>
    <col min="35" max="35" width="10.85546875" style="48" bestFit="1" customWidth="1"/>
    <col min="36" max="36" width="9.140625" style="48" customWidth="1"/>
    <col min="37" max="16384" width="9.140625" style="48"/>
  </cols>
  <sheetData>
    <row r="1" spans="1:25" ht="18" customHeight="1" thickTop="1" x14ac:dyDescent="0.2">
      <c r="A1" s="153" t="s">
        <v>0</v>
      </c>
      <c r="B1" s="105"/>
      <c r="C1" s="106"/>
      <c r="D1" s="116" t="s">
        <v>1</v>
      </c>
      <c r="E1" s="105"/>
      <c r="F1" s="105"/>
      <c r="G1" s="106"/>
    </row>
    <row r="2" spans="1:25" ht="18" customHeight="1" x14ac:dyDescent="0.2">
      <c r="A2" s="155" t="s">
        <v>2</v>
      </c>
      <c r="B2" s="114"/>
      <c r="C2" s="115"/>
      <c r="D2" s="113">
        <v>43848</v>
      </c>
      <c r="E2" s="114"/>
      <c r="F2" s="114"/>
      <c r="G2" s="115"/>
    </row>
    <row r="3" spans="1:25" ht="18" customHeight="1" thickBot="1" x14ac:dyDescent="0.25">
      <c r="A3" s="155" t="s">
        <v>3</v>
      </c>
      <c r="B3" s="114"/>
      <c r="C3" s="115"/>
      <c r="D3" s="113" t="s">
        <v>4</v>
      </c>
      <c r="E3" s="114"/>
      <c r="F3" s="114"/>
      <c r="G3" s="115"/>
      <c r="Y3" s="32"/>
    </row>
    <row r="4" spans="1:25" ht="18" customHeight="1" thickTop="1" x14ac:dyDescent="0.2">
      <c r="A4" s="155" t="s">
        <v>5</v>
      </c>
      <c r="B4" s="114"/>
      <c r="C4" s="115"/>
      <c r="D4" s="135" t="s">
        <v>6</v>
      </c>
      <c r="E4" s="114"/>
      <c r="F4" s="114"/>
      <c r="G4" s="115"/>
      <c r="H4" s="124" t="s">
        <v>7</v>
      </c>
      <c r="I4" s="125"/>
      <c r="J4" s="104" t="s">
        <v>8</v>
      </c>
      <c r="K4" s="105"/>
      <c r="L4" s="105"/>
      <c r="M4" s="105"/>
      <c r="N4" s="105"/>
      <c r="O4" s="105"/>
      <c r="P4" s="105"/>
      <c r="Q4" s="105"/>
      <c r="R4" s="105"/>
      <c r="S4" s="105"/>
      <c r="T4" s="105"/>
      <c r="U4" s="105"/>
      <c r="V4" s="105"/>
      <c r="W4" s="105"/>
      <c r="X4" s="105"/>
      <c r="Y4" s="106"/>
    </row>
    <row r="5" spans="1:25" ht="18" customHeight="1" x14ac:dyDescent="0.2">
      <c r="A5" s="155" t="s">
        <v>9</v>
      </c>
      <c r="B5" s="114"/>
      <c r="C5" s="115"/>
      <c r="D5" s="113">
        <v>43850</v>
      </c>
      <c r="E5" s="114"/>
      <c r="F5" s="114"/>
      <c r="G5" s="115"/>
      <c r="H5" s="126" t="s">
        <v>10</v>
      </c>
      <c r="I5" s="127"/>
      <c r="J5" s="107" t="s">
        <v>11</v>
      </c>
      <c r="K5" s="108"/>
      <c r="L5" s="108"/>
      <c r="M5" s="108"/>
      <c r="N5" s="108"/>
      <c r="O5" s="108"/>
      <c r="P5" s="108"/>
      <c r="Q5" s="108"/>
      <c r="R5" s="108"/>
      <c r="S5" s="108"/>
      <c r="T5" s="108"/>
      <c r="U5" s="108"/>
      <c r="V5" s="108"/>
      <c r="W5" s="108"/>
      <c r="X5" s="108"/>
      <c r="Y5" s="109"/>
    </row>
    <row r="6" spans="1:25" ht="18" customHeight="1" thickBot="1" x14ac:dyDescent="0.25">
      <c r="A6" s="155" t="s">
        <v>12</v>
      </c>
      <c r="B6" s="114"/>
      <c r="C6" s="115"/>
      <c r="D6" s="135" t="s">
        <v>13</v>
      </c>
      <c r="E6" s="114"/>
      <c r="F6" s="114"/>
      <c r="G6" s="115"/>
      <c r="H6" s="128"/>
      <c r="I6" s="122"/>
      <c r="J6" s="110"/>
      <c r="K6" s="111"/>
      <c r="L6" s="111"/>
      <c r="M6" s="111"/>
      <c r="N6" s="111"/>
      <c r="O6" s="111"/>
      <c r="P6" s="111"/>
      <c r="Q6" s="111"/>
      <c r="R6" s="111"/>
      <c r="S6" s="111"/>
      <c r="T6" s="111"/>
      <c r="U6" s="111"/>
      <c r="V6" s="111"/>
      <c r="W6" s="111"/>
      <c r="X6" s="111"/>
      <c r="Y6" s="112"/>
    </row>
    <row r="7" spans="1:25" ht="18" customHeight="1" thickTop="1" thickBot="1" x14ac:dyDescent="0.25">
      <c r="A7" s="154" t="s">
        <v>14</v>
      </c>
      <c r="B7" s="133"/>
      <c r="C7" s="134"/>
      <c r="D7" s="132" t="s">
        <v>15</v>
      </c>
      <c r="E7" s="133"/>
      <c r="F7" s="133"/>
      <c r="G7" s="134"/>
      <c r="H7" s="121" t="s">
        <v>16</v>
      </c>
      <c r="I7" s="122"/>
      <c r="J7" s="122"/>
      <c r="K7" s="122"/>
      <c r="L7" s="122"/>
      <c r="M7" s="122"/>
      <c r="N7" s="122"/>
      <c r="O7" s="122"/>
      <c r="P7" s="122"/>
      <c r="Q7" s="122"/>
      <c r="R7" s="122"/>
      <c r="S7" s="122"/>
      <c r="T7" s="122"/>
      <c r="U7" s="122"/>
      <c r="V7" s="122"/>
      <c r="W7" s="122"/>
      <c r="X7" s="122"/>
      <c r="Y7" s="123"/>
    </row>
    <row r="8" spans="1:25" ht="18" customHeight="1" thickTop="1" thickBot="1" x14ac:dyDescent="0.25">
      <c r="A8" s="139" t="s">
        <v>17</v>
      </c>
      <c r="B8" s="140"/>
      <c r="C8" s="140"/>
      <c r="D8" s="140"/>
      <c r="E8" s="141"/>
      <c r="F8" s="100" t="s">
        <v>18</v>
      </c>
      <c r="G8" s="25" t="s">
        <v>19</v>
      </c>
      <c r="H8" s="119" t="s">
        <v>20</v>
      </c>
      <c r="I8" s="120"/>
      <c r="J8" s="1"/>
      <c r="K8" s="1"/>
      <c r="L8" s="1"/>
      <c r="M8" s="1"/>
      <c r="N8" s="179" t="s">
        <v>21</v>
      </c>
      <c r="O8" s="180"/>
      <c r="P8" s="180"/>
      <c r="Q8" s="180"/>
      <c r="R8" s="180"/>
      <c r="S8" s="180"/>
      <c r="T8" s="181" t="s">
        <v>22</v>
      </c>
      <c r="U8" s="180"/>
      <c r="V8" s="180"/>
      <c r="W8" s="180"/>
      <c r="X8" s="180"/>
      <c r="Y8" s="182"/>
    </row>
    <row r="9" spans="1:25" ht="18" customHeight="1" thickTop="1" thickBot="1" x14ac:dyDescent="0.25">
      <c r="A9" s="137" t="s">
        <v>23</v>
      </c>
      <c r="B9" s="111"/>
      <c r="C9" s="111"/>
      <c r="D9" s="111"/>
      <c r="E9" s="138"/>
      <c r="F9" s="2">
        <v>3</v>
      </c>
      <c r="G9" s="3">
        <v>389.88</v>
      </c>
      <c r="H9" s="158" t="s">
        <v>24</v>
      </c>
      <c r="I9" s="159"/>
      <c r="J9" s="1"/>
      <c r="K9" s="1"/>
      <c r="L9" s="1"/>
      <c r="M9" s="1"/>
      <c r="N9" s="191" t="s">
        <v>18</v>
      </c>
      <c r="O9" s="130"/>
      <c r="P9" s="131"/>
      <c r="Q9" s="192" t="s">
        <v>25</v>
      </c>
      <c r="R9" s="130"/>
      <c r="S9" s="131"/>
      <c r="T9" s="192" t="s">
        <v>18</v>
      </c>
      <c r="U9" s="130"/>
      <c r="V9" s="131"/>
      <c r="W9" s="171" t="s">
        <v>25</v>
      </c>
      <c r="X9" s="130"/>
      <c r="Y9" s="159"/>
    </row>
    <row r="10" spans="1:25" ht="18" customHeight="1" thickTop="1" x14ac:dyDescent="0.2">
      <c r="A10" s="136" t="s">
        <v>26</v>
      </c>
      <c r="B10" s="114"/>
      <c r="C10" s="114"/>
      <c r="D10" s="114"/>
      <c r="E10" s="118"/>
      <c r="F10" s="2">
        <v>2</v>
      </c>
      <c r="G10" s="3">
        <v>223.0566666666667</v>
      </c>
      <c r="H10" s="41">
        <v>2221</v>
      </c>
      <c r="I10" s="101" t="s">
        <v>27</v>
      </c>
      <c r="J10" s="146" t="s">
        <v>28</v>
      </c>
      <c r="K10" s="105"/>
      <c r="L10" s="105"/>
      <c r="M10" s="125"/>
      <c r="N10" s="193" t="s">
        <v>29</v>
      </c>
      <c r="O10" s="111"/>
      <c r="P10" s="111"/>
      <c r="Q10" s="186" t="s">
        <v>29</v>
      </c>
      <c r="R10" s="114"/>
      <c r="S10" s="114"/>
      <c r="T10" s="194" t="s">
        <v>30</v>
      </c>
      <c r="U10" s="105"/>
      <c r="V10" s="125"/>
      <c r="W10" s="195" t="s">
        <v>30</v>
      </c>
      <c r="X10" s="114"/>
      <c r="Y10" s="115"/>
    </row>
    <row r="11" spans="1:25" ht="18" customHeight="1" x14ac:dyDescent="0.2">
      <c r="A11" s="136" t="s">
        <v>31</v>
      </c>
      <c r="B11" s="114"/>
      <c r="C11" s="114"/>
      <c r="D11" s="114"/>
      <c r="E11" s="118"/>
      <c r="F11" s="2">
        <v>1</v>
      </c>
      <c r="G11" s="3">
        <v>182.55</v>
      </c>
      <c r="H11" s="42">
        <v>190165</v>
      </c>
      <c r="I11" s="43" t="s">
        <v>32</v>
      </c>
      <c r="J11" s="145" t="s">
        <v>33</v>
      </c>
      <c r="K11" s="114"/>
      <c r="L11" s="114"/>
      <c r="M11" s="118"/>
      <c r="N11" s="185" t="s">
        <v>34</v>
      </c>
      <c r="O11" s="114"/>
      <c r="P11" s="114"/>
      <c r="Q11" s="186" t="s">
        <v>34</v>
      </c>
      <c r="R11" s="114"/>
      <c r="S11" s="114"/>
      <c r="T11" s="196" t="s">
        <v>35</v>
      </c>
      <c r="U11" s="114"/>
      <c r="V11" s="118"/>
      <c r="W11" s="195" t="s">
        <v>35</v>
      </c>
      <c r="X11" s="114"/>
      <c r="Y11" s="115"/>
    </row>
    <row r="12" spans="1:25" ht="18" customHeight="1" x14ac:dyDescent="0.2">
      <c r="A12" s="136" t="s">
        <v>36</v>
      </c>
      <c r="B12" s="114"/>
      <c r="C12" s="114"/>
      <c r="D12" s="114"/>
      <c r="E12" s="118"/>
      <c r="F12" s="2">
        <v>1</v>
      </c>
      <c r="G12" s="3">
        <v>165.01666666666671</v>
      </c>
      <c r="H12" s="102">
        <v>44143</v>
      </c>
      <c r="I12" s="103">
        <v>44143</v>
      </c>
      <c r="J12" s="145" t="s">
        <v>37</v>
      </c>
      <c r="K12" s="114"/>
      <c r="L12" s="114"/>
      <c r="M12" s="118"/>
      <c r="N12" s="187">
        <v>44183</v>
      </c>
      <c r="O12" s="114"/>
      <c r="P12" s="114"/>
      <c r="Q12" s="188">
        <v>44183</v>
      </c>
      <c r="R12" s="114"/>
      <c r="S12" s="114"/>
      <c r="T12" s="189">
        <v>44141</v>
      </c>
      <c r="U12" s="114"/>
      <c r="V12" s="118"/>
      <c r="W12" s="190">
        <v>44141</v>
      </c>
      <c r="X12" s="114"/>
      <c r="Y12" s="115"/>
    </row>
    <row r="13" spans="1:25" ht="18" customHeight="1" x14ac:dyDescent="0.2">
      <c r="A13" s="136" t="s">
        <v>38</v>
      </c>
      <c r="B13" s="114"/>
      <c r="C13" s="114"/>
      <c r="D13" s="114"/>
      <c r="E13" s="118"/>
      <c r="F13" s="2">
        <v>1</v>
      </c>
      <c r="G13" s="3">
        <v>158.57666666666671</v>
      </c>
      <c r="H13" s="34" t="s">
        <v>39</v>
      </c>
      <c r="I13" s="35" t="s">
        <v>39</v>
      </c>
      <c r="J13" s="145" t="s">
        <v>40</v>
      </c>
      <c r="K13" s="114"/>
      <c r="L13" s="114"/>
      <c r="M13" s="118"/>
      <c r="N13" s="183">
        <v>0.19919999999999999</v>
      </c>
      <c r="O13" s="114"/>
      <c r="P13" s="114"/>
      <c r="Q13" s="184">
        <v>0.13</v>
      </c>
      <c r="R13" s="114"/>
      <c r="S13" s="114"/>
      <c r="T13" s="176">
        <v>0.31790000000000002</v>
      </c>
      <c r="U13" s="114"/>
      <c r="V13" s="118"/>
      <c r="W13" s="197">
        <v>0.41410000000000002</v>
      </c>
      <c r="X13" s="114"/>
      <c r="Y13" s="115"/>
    </row>
    <row r="14" spans="1:25" ht="18" customHeight="1" x14ac:dyDescent="0.2">
      <c r="A14" s="136" t="s">
        <v>41</v>
      </c>
      <c r="B14" s="114"/>
      <c r="C14" s="114"/>
      <c r="D14" s="114"/>
      <c r="E14" s="118"/>
      <c r="F14" s="2">
        <v>2</v>
      </c>
      <c r="G14" s="3">
        <v>281</v>
      </c>
      <c r="H14" s="34" t="s">
        <v>39</v>
      </c>
      <c r="I14" s="35" t="s">
        <v>39</v>
      </c>
      <c r="J14" s="145" t="s">
        <v>42</v>
      </c>
      <c r="K14" s="114"/>
      <c r="L14" s="114"/>
      <c r="M14" s="118"/>
      <c r="N14" s="172">
        <v>1</v>
      </c>
      <c r="O14" s="114"/>
      <c r="P14" s="118"/>
      <c r="Q14" s="173">
        <v>1</v>
      </c>
      <c r="R14" s="114"/>
      <c r="S14" s="114"/>
      <c r="T14" s="172">
        <v>1</v>
      </c>
      <c r="U14" s="114"/>
      <c r="V14" s="118"/>
      <c r="W14" s="161">
        <v>1</v>
      </c>
      <c r="X14" s="114"/>
      <c r="Y14" s="115"/>
    </row>
    <row r="15" spans="1:25" ht="18" customHeight="1" x14ac:dyDescent="0.2">
      <c r="A15" s="136" t="s">
        <v>43</v>
      </c>
      <c r="B15" s="114"/>
      <c r="C15" s="114"/>
      <c r="D15" s="114"/>
      <c r="E15" s="118"/>
      <c r="F15" s="2">
        <v>1</v>
      </c>
      <c r="G15" s="3">
        <v>160</v>
      </c>
      <c r="H15" s="160">
        <v>1</v>
      </c>
      <c r="I15" s="118"/>
      <c r="J15" s="145" t="s">
        <v>44</v>
      </c>
      <c r="K15" s="114"/>
      <c r="L15" s="114"/>
      <c r="M15" s="118"/>
      <c r="N15" s="172">
        <v>1</v>
      </c>
      <c r="O15" s="114"/>
      <c r="P15" s="118"/>
      <c r="Q15" s="173">
        <v>1</v>
      </c>
      <c r="R15" s="114"/>
      <c r="S15" s="114"/>
      <c r="T15" s="172">
        <v>60</v>
      </c>
      <c r="U15" s="114"/>
      <c r="V15" s="118"/>
      <c r="W15" s="161">
        <v>60</v>
      </c>
      <c r="X15" s="114"/>
      <c r="Y15" s="115"/>
    </row>
    <row r="16" spans="1:25" ht="18" customHeight="1" x14ac:dyDescent="0.2">
      <c r="A16" s="150"/>
      <c r="B16" s="114"/>
      <c r="C16" s="114"/>
      <c r="D16" s="114"/>
      <c r="E16" s="118"/>
      <c r="F16" s="2"/>
      <c r="G16" s="3"/>
      <c r="H16" s="160">
        <v>1</v>
      </c>
      <c r="I16" s="118"/>
      <c r="J16" s="145" t="s">
        <v>45</v>
      </c>
      <c r="K16" s="114"/>
      <c r="L16" s="114"/>
      <c r="M16" s="118"/>
      <c r="N16" s="172">
        <v>1</v>
      </c>
      <c r="O16" s="114"/>
      <c r="P16" s="118"/>
      <c r="Q16" s="173">
        <v>1</v>
      </c>
      <c r="R16" s="114"/>
      <c r="S16" s="114"/>
      <c r="T16" s="172">
        <v>1</v>
      </c>
      <c r="U16" s="114"/>
      <c r="V16" s="118"/>
      <c r="W16" s="161">
        <v>1</v>
      </c>
      <c r="X16" s="114"/>
      <c r="Y16" s="115"/>
    </row>
    <row r="17" spans="1:25" ht="18" customHeight="1" x14ac:dyDescent="0.2">
      <c r="A17" s="150"/>
      <c r="B17" s="114"/>
      <c r="C17" s="114"/>
      <c r="D17" s="114"/>
      <c r="E17" s="118"/>
      <c r="F17" s="2"/>
      <c r="G17" s="3"/>
      <c r="H17" s="160">
        <v>5061</v>
      </c>
      <c r="I17" s="118"/>
      <c r="J17" s="145" t="s">
        <v>46</v>
      </c>
      <c r="K17" s="114"/>
      <c r="L17" s="114"/>
      <c r="M17" s="118"/>
      <c r="N17" s="177">
        <v>0</v>
      </c>
      <c r="O17" s="114"/>
      <c r="P17" s="118"/>
      <c r="Q17" s="178">
        <v>167</v>
      </c>
      <c r="R17" s="114"/>
      <c r="S17" s="114"/>
      <c r="T17" s="164">
        <v>11</v>
      </c>
      <c r="U17" s="114"/>
      <c r="V17" s="118"/>
      <c r="W17" s="165">
        <v>3132</v>
      </c>
      <c r="X17" s="114"/>
      <c r="Y17" s="115"/>
    </row>
    <row r="18" spans="1:25" ht="18" customHeight="1" thickBot="1" x14ac:dyDescent="0.25">
      <c r="A18" s="150"/>
      <c r="B18" s="114"/>
      <c r="C18" s="114"/>
      <c r="D18" s="114"/>
      <c r="E18" s="118"/>
      <c r="F18" s="2"/>
      <c r="G18" s="3"/>
      <c r="H18" s="36" t="s">
        <v>39</v>
      </c>
      <c r="I18" s="37" t="s">
        <v>39</v>
      </c>
      <c r="J18" s="175" t="s">
        <v>47</v>
      </c>
      <c r="K18" s="133"/>
      <c r="L18" s="133"/>
      <c r="M18" s="143"/>
      <c r="N18" s="148" t="s">
        <v>48</v>
      </c>
      <c r="O18" s="133"/>
      <c r="P18" s="133"/>
      <c r="Q18" s="133"/>
      <c r="R18" s="133"/>
      <c r="S18" s="143"/>
      <c r="T18" s="166">
        <f>IF(ISBLANK(T17)," ",(3+3.29*(((T17/T15)*T16*(1+(T16/T15)))^0.5))/(T13*T14*T16))</f>
        <v>13.904952643031619</v>
      </c>
      <c r="U18" s="133"/>
      <c r="V18" s="143"/>
      <c r="W18" s="167">
        <f>IF(ISBLANK(W17)," ",(3+3.29*(((W17/W15)*W16*(1+(W16/W15)))^0.5))/(W13*W14*W16))</f>
        <v>65.122852899059509</v>
      </c>
      <c r="X18" s="133"/>
      <c r="Y18" s="134"/>
    </row>
    <row r="19" spans="1:25" ht="18" customHeight="1" thickTop="1" thickBot="1" x14ac:dyDescent="0.25">
      <c r="A19" s="149"/>
      <c r="B19" s="133"/>
      <c r="C19" s="133"/>
      <c r="D19" s="133"/>
      <c r="E19" s="143"/>
      <c r="F19" s="22"/>
      <c r="G19" s="23"/>
      <c r="H19" s="151" t="s">
        <v>20</v>
      </c>
      <c r="I19" s="152"/>
      <c r="J19" s="174" t="s">
        <v>21</v>
      </c>
      <c r="K19" s="163"/>
      <c r="L19" s="163"/>
      <c r="M19" s="163"/>
      <c r="N19" s="163"/>
      <c r="O19" s="163"/>
      <c r="P19" s="163"/>
      <c r="Q19" s="163"/>
      <c r="R19" s="163"/>
      <c r="S19" s="152"/>
      <c r="T19" s="162" t="s">
        <v>22</v>
      </c>
      <c r="U19" s="163"/>
      <c r="V19" s="163"/>
      <c r="W19" s="163"/>
      <c r="X19" s="163"/>
      <c r="Y19" s="120"/>
    </row>
    <row r="20" spans="1:25" ht="18" customHeight="1" thickTop="1" thickBot="1" x14ac:dyDescent="0.25">
      <c r="A20" s="24" t="s">
        <v>49</v>
      </c>
      <c r="B20" s="156" t="s">
        <v>50</v>
      </c>
      <c r="C20" s="140"/>
      <c r="D20" s="140"/>
      <c r="E20" s="140"/>
      <c r="F20" s="140"/>
      <c r="G20" s="157"/>
      <c r="H20" s="33" t="s">
        <v>51</v>
      </c>
      <c r="I20" s="38" t="s">
        <v>24</v>
      </c>
      <c r="J20" s="147" t="s">
        <v>18</v>
      </c>
      <c r="K20" s="130"/>
      <c r="L20" s="130"/>
      <c r="M20" s="130"/>
      <c r="N20" s="130"/>
      <c r="O20" s="129" t="s">
        <v>25</v>
      </c>
      <c r="P20" s="130"/>
      <c r="Q20" s="130"/>
      <c r="R20" s="130"/>
      <c r="S20" s="131"/>
      <c r="T20" s="168" t="s">
        <v>18</v>
      </c>
      <c r="U20" s="169"/>
      <c r="V20" s="170"/>
      <c r="W20" s="171" t="s">
        <v>25</v>
      </c>
      <c r="X20" s="130"/>
      <c r="Y20" s="159"/>
    </row>
    <row r="21" spans="1:25" ht="49.9" customHeight="1" thickTop="1" thickBot="1" x14ac:dyDescent="0.25">
      <c r="A21" s="4" t="s">
        <v>52</v>
      </c>
      <c r="B21" s="144" t="s">
        <v>53</v>
      </c>
      <c r="C21" s="140"/>
      <c r="D21" s="140"/>
      <c r="E21" s="140"/>
      <c r="F21" s="140"/>
      <c r="G21" s="141"/>
      <c r="H21" s="39" t="s">
        <v>54</v>
      </c>
      <c r="I21" s="40" t="s">
        <v>55</v>
      </c>
      <c r="J21" s="16" t="s">
        <v>56</v>
      </c>
      <c r="K21" s="17" t="s">
        <v>57</v>
      </c>
      <c r="L21" s="17" t="s">
        <v>58</v>
      </c>
      <c r="M21" s="17" t="s">
        <v>59</v>
      </c>
      <c r="N21" s="18" t="s">
        <v>60</v>
      </c>
      <c r="O21" s="19" t="s">
        <v>56</v>
      </c>
      <c r="P21" s="17" t="s">
        <v>57</v>
      </c>
      <c r="Q21" s="17" t="s">
        <v>58</v>
      </c>
      <c r="R21" s="17" t="s">
        <v>59</v>
      </c>
      <c r="S21" s="18" t="s">
        <v>60</v>
      </c>
      <c r="T21" s="20" t="s">
        <v>56</v>
      </c>
      <c r="U21" s="17" t="s">
        <v>59</v>
      </c>
      <c r="V21" s="18" t="s">
        <v>60</v>
      </c>
      <c r="W21" s="20" t="s">
        <v>56</v>
      </c>
      <c r="X21" s="17" t="s">
        <v>59</v>
      </c>
      <c r="Y21" s="21" t="s">
        <v>60</v>
      </c>
    </row>
    <row r="22" spans="1:25" s="60" customFormat="1" ht="19.899999999999999" customHeight="1" thickTop="1" x14ac:dyDescent="0.25">
      <c r="A22" s="44">
        <v>1</v>
      </c>
      <c r="B22" s="117" t="s">
        <v>61</v>
      </c>
      <c r="C22" s="114"/>
      <c r="D22" s="114"/>
      <c r="E22" s="114"/>
      <c r="F22" s="114"/>
      <c r="G22" s="118"/>
      <c r="H22" s="94"/>
      <c r="I22" s="95">
        <v>4676</v>
      </c>
      <c r="J22" s="88">
        <v>0</v>
      </c>
      <c r="K22" s="85">
        <v>1</v>
      </c>
      <c r="L22" s="5">
        <f t="shared" ref="L22:L41" si="0">IF(ISBLANK(K22)," ",IF(K22=" "," ",(3+3.29*(((K22)*$N$16*(1+($N$16/$N$15)))^0.5))/($N$14*$N$13*$N$16)))</f>
        <v>38.417483033170093</v>
      </c>
      <c r="M22" s="6">
        <f t="shared" ref="M22:M41" si="1">IF(ISBLANK(J22)," ",(J22/$N$16)-K22)</f>
        <v>-1</v>
      </c>
      <c r="N22" s="7">
        <f t="shared" ref="N22:N41" si="2">IF(ISBLANK(J22)," ",M22/(N$13*N$14))</f>
        <v>-5.0200803212851408</v>
      </c>
      <c r="O22" s="88">
        <v>164</v>
      </c>
      <c r="P22" s="89">
        <v>159</v>
      </c>
      <c r="Q22" s="8">
        <f t="shared" ref="Q22:Q41" si="3">IF(ISBLANK(P22)," ",IF(P22=" "," ",(3+3.29*(((P22)*$Q$16*(1+($Q$16/$Q$15)))^0.5))/($Q$14*$Q$13*$Q$16)))</f>
        <v>474.37772542629119</v>
      </c>
      <c r="R22" s="9">
        <f t="shared" ref="R22:R41" si="4">IF(ISBLANK(O22)," ",(O22/$Q$16)-P22)</f>
        <v>5</v>
      </c>
      <c r="S22" s="7">
        <f t="shared" ref="S22:S41" si="5">IF(ISBLANK(O22)," ",R22/(Q$13*Q$14))</f>
        <v>38.46153846153846</v>
      </c>
      <c r="T22" s="83">
        <v>0</v>
      </c>
      <c r="U22" s="81">
        <f t="shared" ref="U22:U41" si="6">IF(ISBLANK(T22)," ",(T22/$T$16)-($T$17/$T$15))</f>
        <v>-0.18333333333333332</v>
      </c>
      <c r="V22" s="82">
        <f t="shared" ref="V22:V41" si="7">IF(ISBLANK(T22), " ", (U22/T$13))</f>
        <v>-0.57670126874279115</v>
      </c>
      <c r="W22" s="83">
        <v>46</v>
      </c>
      <c r="X22" s="81">
        <f t="shared" ref="X22:X41" si="8">IF(ISBLANK(W22)," ",(W22/$W$16)-($W$17/$W$15))</f>
        <v>-6.2000000000000028</v>
      </c>
      <c r="Y22" s="84">
        <f t="shared" ref="Y22:Y41" si="9">IF(ISBLANK(W22), " ", (X22/$W$13))</f>
        <v>-14.9722289302101</v>
      </c>
    </row>
    <row r="23" spans="1:25" s="60" customFormat="1" ht="19.899999999999999" customHeight="1" x14ac:dyDescent="0.25">
      <c r="A23" s="45">
        <v>2</v>
      </c>
      <c r="B23" s="117" t="s">
        <v>62</v>
      </c>
      <c r="C23" s="114"/>
      <c r="D23" s="114"/>
      <c r="E23" s="114"/>
      <c r="F23" s="114"/>
      <c r="G23" s="118"/>
      <c r="H23" s="96"/>
      <c r="I23" s="97">
        <v>4834</v>
      </c>
      <c r="J23" s="90">
        <v>1</v>
      </c>
      <c r="K23" s="86">
        <v>1</v>
      </c>
      <c r="L23" s="5">
        <f t="shared" si="0"/>
        <v>38.417483033170093</v>
      </c>
      <c r="M23" s="10">
        <f t="shared" si="1"/>
        <v>0</v>
      </c>
      <c r="N23" s="11">
        <f t="shared" si="2"/>
        <v>0</v>
      </c>
      <c r="O23" s="90">
        <v>148</v>
      </c>
      <c r="P23" s="91">
        <v>159</v>
      </c>
      <c r="Q23" s="5">
        <f t="shared" si="3"/>
        <v>474.37772542629119</v>
      </c>
      <c r="R23" s="10">
        <f t="shared" si="4"/>
        <v>-11</v>
      </c>
      <c r="S23" s="11">
        <f t="shared" si="5"/>
        <v>-84.615384615384613</v>
      </c>
      <c r="T23" s="90">
        <v>0</v>
      </c>
      <c r="U23" s="26">
        <f t="shared" si="6"/>
        <v>-0.18333333333333332</v>
      </c>
      <c r="V23" s="27">
        <f t="shared" si="7"/>
        <v>-0.57670126874279115</v>
      </c>
      <c r="W23" s="90">
        <v>45</v>
      </c>
      <c r="X23" s="26">
        <f t="shared" si="8"/>
        <v>-7.2000000000000028</v>
      </c>
      <c r="Y23" s="28">
        <f t="shared" si="9"/>
        <v>-17.387104564114953</v>
      </c>
    </row>
    <row r="24" spans="1:25" s="60" customFormat="1" ht="19.899999999999999" customHeight="1" x14ac:dyDescent="0.25">
      <c r="A24" s="46">
        <v>3</v>
      </c>
      <c r="B24" s="117" t="s">
        <v>63</v>
      </c>
      <c r="C24" s="114"/>
      <c r="D24" s="114"/>
      <c r="E24" s="114"/>
      <c r="F24" s="114"/>
      <c r="G24" s="118"/>
      <c r="H24" s="96"/>
      <c r="I24" s="97">
        <v>4954</v>
      </c>
      <c r="J24" s="90">
        <v>3</v>
      </c>
      <c r="K24" s="86">
        <v>0</v>
      </c>
      <c r="L24" s="5">
        <f t="shared" si="0"/>
        <v>15.060240963855422</v>
      </c>
      <c r="M24" s="10">
        <f t="shared" si="1"/>
        <v>3</v>
      </c>
      <c r="N24" s="11">
        <f t="shared" si="2"/>
        <v>15.060240963855422</v>
      </c>
      <c r="O24" s="90">
        <v>181</v>
      </c>
      <c r="P24" s="91">
        <v>167</v>
      </c>
      <c r="Q24" s="5">
        <f t="shared" si="3"/>
        <v>485.59187725704112</v>
      </c>
      <c r="R24" s="10">
        <f t="shared" si="4"/>
        <v>14</v>
      </c>
      <c r="S24" s="11">
        <f t="shared" si="5"/>
        <v>107.69230769230769</v>
      </c>
      <c r="T24" s="90">
        <v>0</v>
      </c>
      <c r="U24" s="26">
        <f t="shared" si="6"/>
        <v>-0.18333333333333332</v>
      </c>
      <c r="V24" s="27">
        <f t="shared" si="7"/>
        <v>-0.57670126874279115</v>
      </c>
      <c r="W24" s="90">
        <v>55</v>
      </c>
      <c r="X24" s="26">
        <f t="shared" si="8"/>
        <v>2.7999999999999972</v>
      </c>
      <c r="Y24" s="28">
        <f t="shared" si="9"/>
        <v>6.7616517749335836</v>
      </c>
    </row>
    <row r="25" spans="1:25" s="60" customFormat="1" ht="19.899999999999999" customHeight="1" x14ac:dyDescent="0.25">
      <c r="A25" s="45">
        <v>4</v>
      </c>
      <c r="B25" s="117" t="s">
        <v>64</v>
      </c>
      <c r="C25" s="114"/>
      <c r="D25" s="114"/>
      <c r="E25" s="114"/>
      <c r="F25" s="114"/>
      <c r="G25" s="118"/>
      <c r="H25" s="96"/>
      <c r="I25" s="97">
        <v>5188</v>
      </c>
      <c r="J25" s="90">
        <v>0</v>
      </c>
      <c r="K25" s="86">
        <v>0</v>
      </c>
      <c r="L25" s="5">
        <f t="shared" si="0"/>
        <v>15.060240963855422</v>
      </c>
      <c r="M25" s="10">
        <f t="shared" si="1"/>
        <v>0</v>
      </c>
      <c r="N25" s="11">
        <f t="shared" si="2"/>
        <v>0</v>
      </c>
      <c r="O25" s="90">
        <v>164</v>
      </c>
      <c r="P25" s="91">
        <v>167</v>
      </c>
      <c r="Q25" s="5">
        <f t="shared" si="3"/>
        <v>485.59187725704112</v>
      </c>
      <c r="R25" s="10">
        <f t="shared" si="4"/>
        <v>-3</v>
      </c>
      <c r="S25" s="11">
        <f t="shared" si="5"/>
        <v>-23.076923076923077</v>
      </c>
      <c r="T25" s="90">
        <v>0</v>
      </c>
      <c r="U25" s="26">
        <f t="shared" si="6"/>
        <v>-0.18333333333333332</v>
      </c>
      <c r="V25" s="27">
        <f t="shared" si="7"/>
        <v>-0.57670126874279115</v>
      </c>
      <c r="W25" s="90">
        <v>38</v>
      </c>
      <c r="X25" s="26">
        <f t="shared" si="8"/>
        <v>-14.200000000000003</v>
      </c>
      <c r="Y25" s="28">
        <f t="shared" si="9"/>
        <v>-34.291234001448927</v>
      </c>
    </row>
    <row r="26" spans="1:25" s="60" customFormat="1" ht="19.899999999999999" customHeight="1" x14ac:dyDescent="0.25">
      <c r="A26" s="46">
        <v>5</v>
      </c>
      <c r="B26" s="117" t="s">
        <v>65</v>
      </c>
      <c r="C26" s="114"/>
      <c r="D26" s="114"/>
      <c r="E26" s="114"/>
      <c r="F26" s="114"/>
      <c r="G26" s="118"/>
      <c r="H26" s="96"/>
      <c r="I26" s="97">
        <v>4974</v>
      </c>
      <c r="J26" s="90">
        <v>1</v>
      </c>
      <c r="K26" s="86">
        <v>0</v>
      </c>
      <c r="L26" s="5">
        <f t="shared" si="0"/>
        <v>15.060240963855422</v>
      </c>
      <c r="M26" s="12">
        <f t="shared" si="1"/>
        <v>1</v>
      </c>
      <c r="N26" s="11">
        <f t="shared" si="2"/>
        <v>5.0200803212851408</v>
      </c>
      <c r="O26" s="90">
        <v>285</v>
      </c>
      <c r="P26" s="91">
        <v>167</v>
      </c>
      <c r="Q26" s="5">
        <f t="shared" si="3"/>
        <v>485.59187725704112</v>
      </c>
      <c r="R26" s="10">
        <f t="shared" si="4"/>
        <v>118</v>
      </c>
      <c r="S26" s="11">
        <f t="shared" si="5"/>
        <v>907.69230769230762</v>
      </c>
      <c r="T26" s="90">
        <v>0</v>
      </c>
      <c r="U26" s="26">
        <f t="shared" si="6"/>
        <v>-0.18333333333333332</v>
      </c>
      <c r="V26" s="27">
        <f t="shared" si="7"/>
        <v>-0.57670126874279115</v>
      </c>
      <c r="W26" s="90">
        <v>39</v>
      </c>
      <c r="X26" s="26">
        <f t="shared" si="8"/>
        <v>-13.200000000000003</v>
      </c>
      <c r="Y26" s="28">
        <f t="shared" si="9"/>
        <v>-31.876358367544075</v>
      </c>
    </row>
    <row r="27" spans="1:25" s="60" customFormat="1" ht="19.899999999999999" customHeight="1" x14ac:dyDescent="0.25">
      <c r="A27" s="45">
        <v>6</v>
      </c>
      <c r="B27" s="117" t="s">
        <v>66</v>
      </c>
      <c r="C27" s="114"/>
      <c r="D27" s="114"/>
      <c r="E27" s="114"/>
      <c r="F27" s="114"/>
      <c r="G27" s="118"/>
      <c r="H27" s="96"/>
      <c r="I27" s="97">
        <v>4934</v>
      </c>
      <c r="J27" s="90">
        <v>1</v>
      </c>
      <c r="K27" s="86">
        <v>0</v>
      </c>
      <c r="L27" s="5">
        <f t="shared" si="0"/>
        <v>15.060240963855422</v>
      </c>
      <c r="M27" s="10">
        <f t="shared" si="1"/>
        <v>1</v>
      </c>
      <c r="N27" s="11">
        <f t="shared" si="2"/>
        <v>5.0200803212851408</v>
      </c>
      <c r="O27" s="90">
        <v>177</v>
      </c>
      <c r="P27" s="91">
        <v>167</v>
      </c>
      <c r="Q27" s="5">
        <f t="shared" si="3"/>
        <v>485.59187725704112</v>
      </c>
      <c r="R27" s="10">
        <f t="shared" si="4"/>
        <v>10</v>
      </c>
      <c r="S27" s="11">
        <f t="shared" si="5"/>
        <v>76.92307692307692</v>
      </c>
      <c r="T27" s="90">
        <v>0</v>
      </c>
      <c r="U27" s="26">
        <f t="shared" si="6"/>
        <v>-0.18333333333333332</v>
      </c>
      <c r="V27" s="27">
        <f t="shared" si="7"/>
        <v>-0.57670126874279115</v>
      </c>
      <c r="W27" s="90">
        <v>44</v>
      </c>
      <c r="X27" s="26">
        <f t="shared" si="8"/>
        <v>-8.2000000000000028</v>
      </c>
      <c r="Y27" s="28">
        <f t="shared" si="9"/>
        <v>-19.801980198019809</v>
      </c>
    </row>
    <row r="28" spans="1:25" s="60" customFormat="1" ht="19.899999999999999" customHeight="1" x14ac:dyDescent="0.25">
      <c r="A28" s="46">
        <v>7</v>
      </c>
      <c r="B28" s="117" t="s">
        <v>67</v>
      </c>
      <c r="C28" s="114"/>
      <c r="D28" s="114"/>
      <c r="E28" s="114"/>
      <c r="F28" s="114"/>
      <c r="G28" s="118"/>
      <c r="H28" s="96"/>
      <c r="I28" s="97">
        <v>6573</v>
      </c>
      <c r="J28" s="90">
        <v>0</v>
      </c>
      <c r="K28" s="86">
        <v>0</v>
      </c>
      <c r="L28" s="5">
        <f t="shared" si="0"/>
        <v>15.060240963855422</v>
      </c>
      <c r="M28" s="10">
        <f t="shared" si="1"/>
        <v>0</v>
      </c>
      <c r="N28" s="11">
        <f t="shared" si="2"/>
        <v>0</v>
      </c>
      <c r="O28" s="90">
        <v>411</v>
      </c>
      <c r="P28" s="91">
        <v>167</v>
      </c>
      <c r="Q28" s="5">
        <f t="shared" si="3"/>
        <v>485.59187725704112</v>
      </c>
      <c r="R28" s="10">
        <f t="shared" si="4"/>
        <v>244</v>
      </c>
      <c r="S28" s="11">
        <f t="shared" si="5"/>
        <v>1876.9230769230769</v>
      </c>
      <c r="T28" s="90">
        <v>0</v>
      </c>
      <c r="U28" s="26">
        <f t="shared" si="6"/>
        <v>-0.18333333333333332</v>
      </c>
      <c r="V28" s="27">
        <f t="shared" si="7"/>
        <v>-0.57670126874279115</v>
      </c>
      <c r="W28" s="90">
        <v>43</v>
      </c>
      <c r="X28" s="26">
        <f t="shared" si="8"/>
        <v>-9.2000000000000028</v>
      </c>
      <c r="Y28" s="28">
        <f t="shared" si="9"/>
        <v>-22.216855831924661</v>
      </c>
    </row>
    <row r="29" spans="1:25" s="60" customFormat="1" ht="19.899999999999999" customHeight="1" x14ac:dyDescent="0.25">
      <c r="A29" s="45">
        <v>8</v>
      </c>
      <c r="B29" s="117" t="s">
        <v>68</v>
      </c>
      <c r="C29" s="114"/>
      <c r="D29" s="114"/>
      <c r="E29" s="114"/>
      <c r="F29" s="114"/>
      <c r="G29" s="118"/>
      <c r="H29" s="96"/>
      <c r="I29" s="97">
        <v>4182</v>
      </c>
      <c r="J29" s="90">
        <v>2</v>
      </c>
      <c r="K29" s="86">
        <v>0</v>
      </c>
      <c r="L29" s="5">
        <f t="shared" si="0"/>
        <v>15.060240963855422</v>
      </c>
      <c r="M29" s="10">
        <f t="shared" si="1"/>
        <v>2</v>
      </c>
      <c r="N29" s="11">
        <f t="shared" si="2"/>
        <v>10.040160642570282</v>
      </c>
      <c r="O29" s="90">
        <v>135</v>
      </c>
      <c r="P29" s="91">
        <v>167</v>
      </c>
      <c r="Q29" s="5">
        <f t="shared" si="3"/>
        <v>485.59187725704112</v>
      </c>
      <c r="R29" s="10">
        <f t="shared" si="4"/>
        <v>-32</v>
      </c>
      <c r="S29" s="11">
        <f t="shared" si="5"/>
        <v>-246.15384615384613</v>
      </c>
      <c r="T29" s="90">
        <v>0</v>
      </c>
      <c r="U29" s="26">
        <f t="shared" si="6"/>
        <v>-0.18333333333333332</v>
      </c>
      <c r="V29" s="27">
        <f t="shared" si="7"/>
        <v>-0.57670126874279115</v>
      </c>
      <c r="W29" s="90">
        <v>37</v>
      </c>
      <c r="X29" s="26">
        <f t="shared" si="8"/>
        <v>-15.200000000000003</v>
      </c>
      <c r="Y29" s="28">
        <f t="shared" si="9"/>
        <v>-36.706109635353783</v>
      </c>
    </row>
    <row r="30" spans="1:25" s="60" customFormat="1" ht="19.899999999999999" customHeight="1" x14ac:dyDescent="0.25">
      <c r="A30" s="46">
        <v>9</v>
      </c>
      <c r="B30" s="117" t="s">
        <v>69</v>
      </c>
      <c r="C30" s="114"/>
      <c r="D30" s="114"/>
      <c r="E30" s="114"/>
      <c r="F30" s="114"/>
      <c r="G30" s="118"/>
      <c r="H30" s="96"/>
      <c r="I30" s="97">
        <v>4492</v>
      </c>
      <c r="J30" s="90">
        <v>1</v>
      </c>
      <c r="K30" s="86">
        <v>0</v>
      </c>
      <c r="L30" s="5">
        <f t="shared" si="0"/>
        <v>15.060240963855422</v>
      </c>
      <c r="M30" s="10">
        <f t="shared" si="1"/>
        <v>1</v>
      </c>
      <c r="N30" s="11">
        <f t="shared" si="2"/>
        <v>5.0200803212851408</v>
      </c>
      <c r="O30" s="90">
        <v>142</v>
      </c>
      <c r="P30" s="91">
        <v>167</v>
      </c>
      <c r="Q30" s="5">
        <f t="shared" si="3"/>
        <v>485.59187725704112</v>
      </c>
      <c r="R30" s="10">
        <f t="shared" si="4"/>
        <v>-25</v>
      </c>
      <c r="S30" s="11">
        <f t="shared" si="5"/>
        <v>-192.30769230769229</v>
      </c>
      <c r="T30" s="90">
        <v>0</v>
      </c>
      <c r="U30" s="26">
        <f t="shared" si="6"/>
        <v>-0.18333333333333332</v>
      </c>
      <c r="V30" s="27">
        <f t="shared" si="7"/>
        <v>-0.57670126874279115</v>
      </c>
      <c r="W30" s="90">
        <v>33</v>
      </c>
      <c r="X30" s="26">
        <f t="shared" si="8"/>
        <v>-19.200000000000003</v>
      </c>
      <c r="Y30" s="28">
        <f t="shared" si="9"/>
        <v>-46.365612170973201</v>
      </c>
    </row>
    <row r="31" spans="1:25" s="60" customFormat="1" ht="19.899999999999999" customHeight="1" x14ac:dyDescent="0.25">
      <c r="A31" s="45">
        <v>10</v>
      </c>
      <c r="B31" s="117" t="s">
        <v>70</v>
      </c>
      <c r="C31" s="114"/>
      <c r="D31" s="114"/>
      <c r="E31" s="114"/>
      <c r="F31" s="114"/>
      <c r="G31" s="118"/>
      <c r="H31" s="96"/>
      <c r="I31" s="97">
        <v>4335</v>
      </c>
      <c r="J31" s="90">
        <v>0</v>
      </c>
      <c r="K31" s="86">
        <v>0</v>
      </c>
      <c r="L31" s="5">
        <f t="shared" si="0"/>
        <v>15.060240963855422</v>
      </c>
      <c r="M31" s="10">
        <f t="shared" si="1"/>
        <v>0</v>
      </c>
      <c r="N31" s="11">
        <f t="shared" si="2"/>
        <v>0</v>
      </c>
      <c r="O31" s="90">
        <v>148</v>
      </c>
      <c r="P31" s="91">
        <v>167</v>
      </c>
      <c r="Q31" s="5">
        <f t="shared" si="3"/>
        <v>485.59187725704112</v>
      </c>
      <c r="R31" s="10">
        <f t="shared" si="4"/>
        <v>-19</v>
      </c>
      <c r="S31" s="11">
        <f t="shared" si="5"/>
        <v>-146.15384615384616</v>
      </c>
      <c r="T31" s="90">
        <v>0</v>
      </c>
      <c r="U31" s="26">
        <f t="shared" si="6"/>
        <v>-0.18333333333333332</v>
      </c>
      <c r="V31" s="27">
        <f t="shared" si="7"/>
        <v>-0.57670126874279115</v>
      </c>
      <c r="W31" s="90">
        <v>42</v>
      </c>
      <c r="X31" s="26">
        <f t="shared" si="8"/>
        <v>-10.200000000000003</v>
      </c>
      <c r="Y31" s="28">
        <f t="shared" si="9"/>
        <v>-24.631731465829514</v>
      </c>
    </row>
    <row r="32" spans="1:25" s="60" customFormat="1" ht="19.899999999999999" customHeight="1" x14ac:dyDescent="0.25">
      <c r="A32" s="46">
        <v>11</v>
      </c>
      <c r="B32" s="117" t="s">
        <v>71</v>
      </c>
      <c r="C32" s="114"/>
      <c r="D32" s="114"/>
      <c r="E32" s="114"/>
      <c r="F32" s="114"/>
      <c r="G32" s="118"/>
      <c r="H32" s="96"/>
      <c r="I32" s="97">
        <v>4592</v>
      </c>
      <c r="J32" s="90">
        <v>2</v>
      </c>
      <c r="K32" s="86">
        <v>0</v>
      </c>
      <c r="L32" s="5">
        <f t="shared" si="0"/>
        <v>15.060240963855422</v>
      </c>
      <c r="M32" s="10">
        <f t="shared" si="1"/>
        <v>2</v>
      </c>
      <c r="N32" s="11">
        <f t="shared" si="2"/>
        <v>10.040160642570282</v>
      </c>
      <c r="O32" s="90">
        <v>130</v>
      </c>
      <c r="P32" s="91">
        <v>167</v>
      </c>
      <c r="Q32" s="5">
        <f t="shared" si="3"/>
        <v>485.59187725704112</v>
      </c>
      <c r="R32" s="10">
        <f t="shared" si="4"/>
        <v>-37</v>
      </c>
      <c r="S32" s="11">
        <f t="shared" si="5"/>
        <v>-284.61538461538458</v>
      </c>
      <c r="T32" s="90">
        <v>1</v>
      </c>
      <c r="U32" s="26">
        <f t="shared" si="6"/>
        <v>0.81666666666666665</v>
      </c>
      <c r="V32" s="27">
        <f t="shared" si="7"/>
        <v>2.5689420153087972</v>
      </c>
      <c r="W32" s="90">
        <v>38</v>
      </c>
      <c r="X32" s="26">
        <f t="shared" si="8"/>
        <v>-14.200000000000003</v>
      </c>
      <c r="Y32" s="28">
        <f t="shared" si="9"/>
        <v>-34.291234001448927</v>
      </c>
    </row>
    <row r="33" spans="1:25" s="60" customFormat="1" ht="19.899999999999999" customHeight="1" x14ac:dyDescent="0.25">
      <c r="A33" s="45">
        <v>12</v>
      </c>
      <c r="B33" s="117" t="s">
        <v>72</v>
      </c>
      <c r="C33" s="114"/>
      <c r="D33" s="114"/>
      <c r="E33" s="114"/>
      <c r="F33" s="114"/>
      <c r="G33" s="118"/>
      <c r="H33" s="96"/>
      <c r="I33" s="97">
        <v>5128</v>
      </c>
      <c r="J33" s="90">
        <v>1</v>
      </c>
      <c r="K33" s="86">
        <v>0</v>
      </c>
      <c r="L33" s="5">
        <f t="shared" si="0"/>
        <v>15.060240963855422</v>
      </c>
      <c r="M33" s="10">
        <f t="shared" si="1"/>
        <v>1</v>
      </c>
      <c r="N33" s="11">
        <f t="shared" si="2"/>
        <v>5.0200803212851408</v>
      </c>
      <c r="O33" s="90">
        <v>165</v>
      </c>
      <c r="P33" s="91">
        <v>167</v>
      </c>
      <c r="Q33" s="5">
        <f t="shared" si="3"/>
        <v>485.59187725704112</v>
      </c>
      <c r="R33" s="10">
        <f t="shared" si="4"/>
        <v>-2</v>
      </c>
      <c r="S33" s="11">
        <f t="shared" si="5"/>
        <v>-15.384615384615383</v>
      </c>
      <c r="T33" s="90">
        <v>0</v>
      </c>
      <c r="U33" s="26">
        <f t="shared" si="6"/>
        <v>-0.18333333333333332</v>
      </c>
      <c r="V33" s="27">
        <f t="shared" si="7"/>
        <v>-0.57670126874279115</v>
      </c>
      <c r="W33" s="90">
        <v>31</v>
      </c>
      <c r="X33" s="26">
        <f t="shared" si="8"/>
        <v>-21.200000000000003</v>
      </c>
      <c r="Y33" s="28">
        <f t="shared" si="9"/>
        <v>-51.195363438782906</v>
      </c>
    </row>
    <row r="34" spans="1:25" s="60" customFormat="1" ht="19.899999999999999" customHeight="1" x14ac:dyDescent="0.25">
      <c r="A34" s="46">
        <v>13</v>
      </c>
      <c r="B34" s="117" t="s">
        <v>73</v>
      </c>
      <c r="C34" s="114"/>
      <c r="D34" s="114"/>
      <c r="E34" s="114"/>
      <c r="F34" s="114"/>
      <c r="G34" s="118"/>
      <c r="H34" s="96"/>
      <c r="I34" s="97">
        <v>4758</v>
      </c>
      <c r="J34" s="90">
        <v>2</v>
      </c>
      <c r="K34" s="86">
        <v>0</v>
      </c>
      <c r="L34" s="5">
        <f t="shared" si="0"/>
        <v>15.060240963855422</v>
      </c>
      <c r="M34" s="10">
        <f t="shared" si="1"/>
        <v>2</v>
      </c>
      <c r="N34" s="11">
        <f t="shared" si="2"/>
        <v>10.040160642570282</v>
      </c>
      <c r="O34" s="90">
        <v>138</v>
      </c>
      <c r="P34" s="91">
        <v>167</v>
      </c>
      <c r="Q34" s="5">
        <f t="shared" si="3"/>
        <v>485.59187725704112</v>
      </c>
      <c r="R34" s="10">
        <f t="shared" si="4"/>
        <v>-29</v>
      </c>
      <c r="S34" s="11">
        <f t="shared" si="5"/>
        <v>-223.07692307692307</v>
      </c>
      <c r="T34" s="90">
        <v>1</v>
      </c>
      <c r="U34" s="26">
        <f t="shared" si="6"/>
        <v>0.81666666666666665</v>
      </c>
      <c r="V34" s="27">
        <f t="shared" si="7"/>
        <v>2.5689420153087972</v>
      </c>
      <c r="W34" s="90">
        <v>54</v>
      </c>
      <c r="X34" s="26">
        <f t="shared" si="8"/>
        <v>1.7999999999999972</v>
      </c>
      <c r="Y34" s="28">
        <f t="shared" si="9"/>
        <v>4.3467761410287302</v>
      </c>
    </row>
    <row r="35" spans="1:25" s="60" customFormat="1" ht="19.899999999999999" customHeight="1" x14ac:dyDescent="0.25">
      <c r="A35" s="45"/>
      <c r="B35" s="117" t="s">
        <v>74</v>
      </c>
      <c r="C35" s="114"/>
      <c r="D35" s="114"/>
      <c r="E35" s="114"/>
      <c r="F35" s="114"/>
      <c r="G35" s="118"/>
      <c r="H35" s="96"/>
      <c r="I35" s="97"/>
      <c r="J35" s="90"/>
      <c r="K35" s="86"/>
      <c r="L35" s="5" t="str">
        <f t="shared" si="0"/>
        <v xml:space="preserve"> </v>
      </c>
      <c r="M35" s="10" t="str">
        <f t="shared" si="1"/>
        <v xml:space="preserve"> </v>
      </c>
      <c r="N35" s="11" t="str">
        <f t="shared" si="2"/>
        <v xml:space="preserve"> </v>
      </c>
      <c r="O35" s="90"/>
      <c r="P35" s="91"/>
      <c r="Q35" s="5" t="str">
        <f t="shared" si="3"/>
        <v xml:space="preserve"> </v>
      </c>
      <c r="R35" s="10" t="str">
        <f t="shared" si="4"/>
        <v xml:space="preserve"> </v>
      </c>
      <c r="S35" s="11" t="str">
        <f t="shared" si="5"/>
        <v xml:space="preserve"> </v>
      </c>
      <c r="T35" s="90"/>
      <c r="U35" s="26" t="str">
        <f t="shared" si="6"/>
        <v xml:space="preserve"> </v>
      </c>
      <c r="V35" s="27" t="str">
        <f t="shared" si="7"/>
        <v xml:space="preserve"> </v>
      </c>
      <c r="W35" s="90"/>
      <c r="X35" s="26" t="str">
        <f t="shared" si="8"/>
        <v xml:space="preserve"> </v>
      </c>
      <c r="Y35" s="28" t="str">
        <f t="shared" si="9"/>
        <v xml:space="preserve"> </v>
      </c>
    </row>
    <row r="36" spans="1:25" s="60" customFormat="1" ht="19.899999999999999" customHeight="1" x14ac:dyDescent="0.25">
      <c r="A36" s="46"/>
      <c r="B36" s="117" t="s">
        <v>75</v>
      </c>
      <c r="C36" s="114"/>
      <c r="D36" s="114"/>
      <c r="E36" s="114"/>
      <c r="F36" s="114"/>
      <c r="G36" s="118"/>
      <c r="H36" s="96"/>
      <c r="I36" s="97"/>
      <c r="J36" s="90"/>
      <c r="K36" s="86"/>
      <c r="L36" s="5" t="str">
        <f t="shared" si="0"/>
        <v xml:space="preserve"> </v>
      </c>
      <c r="M36" s="10" t="str">
        <f t="shared" si="1"/>
        <v xml:space="preserve"> </v>
      </c>
      <c r="N36" s="11" t="str">
        <f t="shared" si="2"/>
        <v xml:space="preserve"> </v>
      </c>
      <c r="O36" s="90"/>
      <c r="P36" s="91"/>
      <c r="Q36" s="5" t="str">
        <f t="shared" si="3"/>
        <v xml:space="preserve"> </v>
      </c>
      <c r="R36" s="10" t="str">
        <f t="shared" si="4"/>
        <v xml:space="preserve"> </v>
      </c>
      <c r="S36" s="11" t="str">
        <f t="shared" si="5"/>
        <v xml:space="preserve"> </v>
      </c>
      <c r="T36" s="90"/>
      <c r="U36" s="26" t="str">
        <f t="shared" si="6"/>
        <v xml:space="preserve"> </v>
      </c>
      <c r="V36" s="27" t="str">
        <f t="shared" si="7"/>
        <v xml:space="preserve"> </v>
      </c>
      <c r="W36" s="90"/>
      <c r="X36" s="26" t="str">
        <f t="shared" si="8"/>
        <v xml:space="preserve"> </v>
      </c>
      <c r="Y36" s="28" t="str">
        <f t="shared" si="9"/>
        <v xml:space="preserve"> </v>
      </c>
    </row>
    <row r="37" spans="1:25" s="60" customFormat="1" ht="19.899999999999999" customHeight="1" x14ac:dyDescent="0.25">
      <c r="A37" s="45"/>
      <c r="B37" s="117"/>
      <c r="C37" s="114"/>
      <c r="D37" s="114"/>
      <c r="E37" s="114"/>
      <c r="F37" s="114"/>
      <c r="G37" s="118"/>
      <c r="H37" s="96"/>
      <c r="I37" s="97"/>
      <c r="J37" s="90"/>
      <c r="K37" s="86"/>
      <c r="L37" s="5" t="str">
        <f t="shared" si="0"/>
        <v xml:space="preserve"> </v>
      </c>
      <c r="M37" s="10" t="str">
        <f t="shared" si="1"/>
        <v xml:space="preserve"> </v>
      </c>
      <c r="N37" s="11" t="str">
        <f t="shared" si="2"/>
        <v xml:space="preserve"> </v>
      </c>
      <c r="O37" s="90"/>
      <c r="P37" s="91"/>
      <c r="Q37" s="5" t="str">
        <f t="shared" si="3"/>
        <v xml:space="preserve"> </v>
      </c>
      <c r="R37" s="10" t="str">
        <f t="shared" si="4"/>
        <v xml:space="preserve"> </v>
      </c>
      <c r="S37" s="11" t="str">
        <f t="shared" si="5"/>
        <v xml:space="preserve"> </v>
      </c>
      <c r="T37" s="90"/>
      <c r="U37" s="26" t="str">
        <f t="shared" si="6"/>
        <v xml:space="preserve"> </v>
      </c>
      <c r="V37" s="27" t="str">
        <f t="shared" si="7"/>
        <v xml:space="preserve"> </v>
      </c>
      <c r="W37" s="90"/>
      <c r="X37" s="26" t="str">
        <f t="shared" si="8"/>
        <v xml:space="preserve"> </v>
      </c>
      <c r="Y37" s="28" t="str">
        <f t="shared" si="9"/>
        <v xml:space="preserve"> </v>
      </c>
    </row>
    <row r="38" spans="1:25" s="60" customFormat="1" ht="19.899999999999999" customHeight="1" x14ac:dyDescent="0.25">
      <c r="A38" s="46"/>
      <c r="B38" s="117"/>
      <c r="C38" s="114"/>
      <c r="D38" s="114"/>
      <c r="E38" s="114"/>
      <c r="F38" s="114"/>
      <c r="G38" s="118"/>
      <c r="H38" s="96"/>
      <c r="I38" s="97"/>
      <c r="J38" s="90"/>
      <c r="K38" s="86"/>
      <c r="L38" s="5" t="str">
        <f t="shared" si="0"/>
        <v xml:space="preserve"> </v>
      </c>
      <c r="M38" s="10" t="str">
        <f t="shared" si="1"/>
        <v xml:space="preserve"> </v>
      </c>
      <c r="N38" s="11" t="str">
        <f t="shared" si="2"/>
        <v xml:space="preserve"> </v>
      </c>
      <c r="O38" s="90"/>
      <c r="P38" s="91"/>
      <c r="Q38" s="5" t="str">
        <f t="shared" si="3"/>
        <v xml:space="preserve"> </v>
      </c>
      <c r="R38" s="10" t="str">
        <f t="shared" si="4"/>
        <v xml:space="preserve"> </v>
      </c>
      <c r="S38" s="11" t="str">
        <f t="shared" si="5"/>
        <v xml:space="preserve"> </v>
      </c>
      <c r="T38" s="90"/>
      <c r="U38" s="26" t="str">
        <f t="shared" si="6"/>
        <v xml:space="preserve"> </v>
      </c>
      <c r="V38" s="27" t="str">
        <f t="shared" si="7"/>
        <v xml:space="preserve"> </v>
      </c>
      <c r="W38" s="90"/>
      <c r="X38" s="26" t="str">
        <f t="shared" si="8"/>
        <v xml:space="preserve"> </v>
      </c>
      <c r="Y38" s="28" t="str">
        <f t="shared" si="9"/>
        <v xml:space="preserve"> </v>
      </c>
    </row>
    <row r="39" spans="1:25" s="60" customFormat="1" ht="19.899999999999999" customHeight="1" x14ac:dyDescent="0.25">
      <c r="A39" s="46"/>
      <c r="B39" s="117"/>
      <c r="C39" s="114"/>
      <c r="D39" s="114"/>
      <c r="E39" s="114"/>
      <c r="F39" s="114"/>
      <c r="G39" s="118"/>
      <c r="H39" s="96"/>
      <c r="I39" s="97"/>
      <c r="J39" s="90"/>
      <c r="K39" s="86"/>
      <c r="L39" s="5" t="str">
        <f t="shared" si="0"/>
        <v xml:space="preserve"> </v>
      </c>
      <c r="M39" s="10" t="str">
        <f t="shared" si="1"/>
        <v xml:space="preserve"> </v>
      </c>
      <c r="N39" s="11" t="str">
        <f t="shared" si="2"/>
        <v xml:space="preserve"> </v>
      </c>
      <c r="O39" s="90"/>
      <c r="P39" s="91"/>
      <c r="Q39" s="5" t="str">
        <f t="shared" si="3"/>
        <v xml:space="preserve"> </v>
      </c>
      <c r="R39" s="10" t="str">
        <f t="shared" si="4"/>
        <v xml:space="preserve"> </v>
      </c>
      <c r="S39" s="11" t="str">
        <f t="shared" si="5"/>
        <v xml:space="preserve"> </v>
      </c>
      <c r="T39" s="90"/>
      <c r="U39" s="26" t="str">
        <f t="shared" si="6"/>
        <v xml:space="preserve"> </v>
      </c>
      <c r="V39" s="27" t="str">
        <f t="shared" si="7"/>
        <v xml:space="preserve"> </v>
      </c>
      <c r="W39" s="90"/>
      <c r="X39" s="26" t="str">
        <f t="shared" si="8"/>
        <v xml:space="preserve"> </v>
      </c>
      <c r="Y39" s="28" t="str">
        <f t="shared" si="9"/>
        <v xml:space="preserve"> </v>
      </c>
    </row>
    <row r="40" spans="1:25" s="60" customFormat="1" ht="19.899999999999999" customHeight="1" x14ac:dyDescent="0.25">
      <c r="A40" s="46"/>
      <c r="B40" s="117"/>
      <c r="C40" s="114"/>
      <c r="D40" s="114"/>
      <c r="E40" s="114"/>
      <c r="F40" s="114"/>
      <c r="G40" s="118"/>
      <c r="H40" s="96"/>
      <c r="I40" s="97"/>
      <c r="J40" s="90"/>
      <c r="K40" s="86"/>
      <c r="L40" s="5" t="str">
        <f t="shared" si="0"/>
        <v xml:space="preserve"> </v>
      </c>
      <c r="M40" s="10" t="str">
        <f t="shared" si="1"/>
        <v xml:space="preserve"> </v>
      </c>
      <c r="N40" s="11" t="str">
        <f t="shared" si="2"/>
        <v xml:space="preserve"> </v>
      </c>
      <c r="O40" s="90"/>
      <c r="P40" s="91"/>
      <c r="Q40" s="5" t="str">
        <f t="shared" si="3"/>
        <v xml:space="preserve"> </v>
      </c>
      <c r="R40" s="10" t="str">
        <f t="shared" si="4"/>
        <v xml:space="preserve"> </v>
      </c>
      <c r="S40" s="11" t="str">
        <f t="shared" si="5"/>
        <v xml:space="preserve"> </v>
      </c>
      <c r="T40" s="90"/>
      <c r="U40" s="26" t="str">
        <f t="shared" si="6"/>
        <v xml:space="preserve"> </v>
      </c>
      <c r="V40" s="27" t="str">
        <f t="shared" si="7"/>
        <v xml:space="preserve"> </v>
      </c>
      <c r="W40" s="90"/>
      <c r="X40" s="26" t="str">
        <f t="shared" si="8"/>
        <v xml:space="preserve"> </v>
      </c>
      <c r="Y40" s="28" t="str">
        <f t="shared" si="9"/>
        <v xml:space="preserve"> </v>
      </c>
    </row>
    <row r="41" spans="1:25" s="60" customFormat="1" ht="19.899999999999999" customHeight="1" thickBot="1" x14ac:dyDescent="0.3">
      <c r="A41" s="47"/>
      <c r="B41" s="142"/>
      <c r="C41" s="133"/>
      <c r="D41" s="133"/>
      <c r="E41" s="133"/>
      <c r="F41" s="133"/>
      <c r="G41" s="143"/>
      <c r="H41" s="98"/>
      <c r="I41" s="99"/>
      <c r="J41" s="92"/>
      <c r="K41" s="87"/>
      <c r="L41" s="13" t="str">
        <f t="shared" si="0"/>
        <v xml:space="preserve"> </v>
      </c>
      <c r="M41" s="14" t="str">
        <f t="shared" si="1"/>
        <v xml:space="preserve"> </v>
      </c>
      <c r="N41" s="15" t="str">
        <f t="shared" si="2"/>
        <v xml:space="preserve"> </v>
      </c>
      <c r="O41" s="92"/>
      <c r="P41" s="93"/>
      <c r="Q41" s="13" t="str">
        <f t="shared" si="3"/>
        <v xml:space="preserve"> </v>
      </c>
      <c r="R41" s="14" t="str">
        <f t="shared" si="4"/>
        <v xml:space="preserve"> </v>
      </c>
      <c r="S41" s="15" t="str">
        <f t="shared" si="5"/>
        <v xml:space="preserve"> </v>
      </c>
      <c r="T41" s="92"/>
      <c r="U41" s="29" t="str">
        <f t="shared" si="6"/>
        <v xml:space="preserve"> </v>
      </c>
      <c r="V41" s="30" t="str">
        <f t="shared" si="7"/>
        <v xml:space="preserve"> </v>
      </c>
      <c r="W41" s="92"/>
      <c r="X41" s="29" t="str">
        <f t="shared" si="8"/>
        <v xml:space="preserve"> </v>
      </c>
      <c r="Y41" s="31" t="str">
        <f t="shared" si="9"/>
        <v xml:space="preserve"> </v>
      </c>
    </row>
    <row r="42" spans="1:25" ht="13.5" customHeight="1" thickTop="1" x14ac:dyDescent="0.2"/>
  </sheetData>
  <mergeCells count="115">
    <mergeCell ref="N8:S8"/>
    <mergeCell ref="T8:Y8"/>
    <mergeCell ref="N13:P13"/>
    <mergeCell ref="Q13:S13"/>
    <mergeCell ref="N11:P11"/>
    <mergeCell ref="Q11:S11"/>
    <mergeCell ref="N12:P12"/>
    <mergeCell ref="Q12:S12"/>
    <mergeCell ref="T12:V12"/>
    <mergeCell ref="W12:Y12"/>
    <mergeCell ref="N9:P9"/>
    <mergeCell ref="Q9:S9"/>
    <mergeCell ref="N10:P10"/>
    <mergeCell ref="Q10:S10"/>
    <mergeCell ref="T9:V9"/>
    <mergeCell ref="W9:Y9"/>
    <mergeCell ref="T10:V10"/>
    <mergeCell ref="W10:Y10"/>
    <mergeCell ref="T11:V11"/>
    <mergeCell ref="W11:Y11"/>
    <mergeCell ref="W13:Y13"/>
    <mergeCell ref="N14:P14"/>
    <mergeCell ref="Q14:S14"/>
    <mergeCell ref="N15:P15"/>
    <mergeCell ref="Q15:S15"/>
    <mergeCell ref="J19:S19"/>
    <mergeCell ref="J18:M18"/>
    <mergeCell ref="J17:M17"/>
    <mergeCell ref="J16:M16"/>
    <mergeCell ref="T13:V13"/>
    <mergeCell ref="N16:P16"/>
    <mergeCell ref="Q16:S16"/>
    <mergeCell ref="N17:P17"/>
    <mergeCell ref="Q17:S17"/>
    <mergeCell ref="T16:V16"/>
    <mergeCell ref="W16:Y16"/>
    <mergeCell ref="T19:Y19"/>
    <mergeCell ref="T17:V17"/>
    <mergeCell ref="W17:Y17"/>
    <mergeCell ref="T18:V18"/>
    <mergeCell ref="W18:Y18"/>
    <mergeCell ref="T20:V20"/>
    <mergeCell ref="W20:Y20"/>
    <mergeCell ref="T14:V14"/>
    <mergeCell ref="W14:Y14"/>
    <mergeCell ref="T15:V15"/>
    <mergeCell ref="W15:Y15"/>
    <mergeCell ref="B28:G28"/>
    <mergeCell ref="B29:G29"/>
    <mergeCell ref="B30:G30"/>
    <mergeCell ref="B31:G31"/>
    <mergeCell ref="B32:G32"/>
    <mergeCell ref="B33:G33"/>
    <mergeCell ref="H19:I19"/>
    <mergeCell ref="A1:C1"/>
    <mergeCell ref="A7:C7"/>
    <mergeCell ref="A5:C5"/>
    <mergeCell ref="A4:C4"/>
    <mergeCell ref="A3:C3"/>
    <mergeCell ref="A2:C2"/>
    <mergeCell ref="B20:G20"/>
    <mergeCell ref="A6:C6"/>
    <mergeCell ref="D6:G6"/>
    <mergeCell ref="H9:I9"/>
    <mergeCell ref="H15:I15"/>
    <mergeCell ref="H16:I16"/>
    <mergeCell ref="H17:I17"/>
    <mergeCell ref="B39:G39"/>
    <mergeCell ref="B40:G40"/>
    <mergeCell ref="B41:G41"/>
    <mergeCell ref="B21:G21"/>
    <mergeCell ref="J15:M15"/>
    <mergeCell ref="J10:M10"/>
    <mergeCell ref="J11:M11"/>
    <mergeCell ref="J12:M12"/>
    <mergeCell ref="J13:M13"/>
    <mergeCell ref="J14:M14"/>
    <mergeCell ref="J20:N20"/>
    <mergeCell ref="B22:G22"/>
    <mergeCell ref="B23:G23"/>
    <mergeCell ref="N18:S18"/>
    <mergeCell ref="A15:E15"/>
    <mergeCell ref="A14:E14"/>
    <mergeCell ref="A13:E13"/>
    <mergeCell ref="A12:E12"/>
    <mergeCell ref="A11:E11"/>
    <mergeCell ref="A19:E19"/>
    <mergeCell ref="A18:E18"/>
    <mergeCell ref="A17:E17"/>
    <mergeCell ref="A16:E16"/>
    <mergeCell ref="B27:G27"/>
    <mergeCell ref="J4:Y4"/>
    <mergeCell ref="J5:Y6"/>
    <mergeCell ref="D2:G2"/>
    <mergeCell ref="D1:G1"/>
    <mergeCell ref="B34:G34"/>
    <mergeCell ref="B35:G35"/>
    <mergeCell ref="B36:G36"/>
    <mergeCell ref="B37:G37"/>
    <mergeCell ref="B38:G38"/>
    <mergeCell ref="H8:I8"/>
    <mergeCell ref="H7:Y7"/>
    <mergeCell ref="H4:I4"/>
    <mergeCell ref="H5:I6"/>
    <mergeCell ref="O20:S20"/>
    <mergeCell ref="D3:G3"/>
    <mergeCell ref="D7:G7"/>
    <mergeCell ref="D5:G5"/>
    <mergeCell ref="D4:G4"/>
    <mergeCell ref="A10:E10"/>
    <mergeCell ref="A9:E9"/>
    <mergeCell ref="A8:E8"/>
    <mergeCell ref="B24:G24"/>
    <mergeCell ref="B25:G25"/>
    <mergeCell ref="B26:G26"/>
  </mergeCells>
  <printOptions horizontalCentered="1"/>
  <pageMargins left="0.25" right="0.25" top="0.25" bottom="0.25" header="0" footer="0"/>
  <pageSetup scale="7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H52"/>
  <sheetViews>
    <sheetView zoomScale="85" zoomScaleNormal="85" workbookViewId="0">
      <selection activeCell="AF40" sqref="AF40"/>
    </sheetView>
  </sheetViews>
  <sheetFormatPr defaultColWidth="1.7109375" defaultRowHeight="12" customHeight="1" x14ac:dyDescent="0.2"/>
  <cols>
    <col min="1" max="1" width="1.7109375" style="75" customWidth="1"/>
    <col min="2" max="16384" width="1.7109375" style="75"/>
  </cols>
  <sheetData>
    <row r="1" spans="1:112" ht="38.25" customHeight="1" thickBot="1" x14ac:dyDescent="0.35">
      <c r="A1" s="199"/>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row>
    <row r="2" spans="1:112" ht="12" customHeight="1" thickTop="1" x14ac:dyDescent="0.2">
      <c r="A2" s="49"/>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1"/>
    </row>
    <row r="3" spans="1:112" ht="12" customHeight="1" x14ac:dyDescent="0.2">
      <c r="A3" s="52"/>
      <c r="B3" s="53"/>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5"/>
    </row>
    <row r="4" spans="1:112" ht="12" customHeight="1" x14ac:dyDescent="0.2">
      <c r="A4" s="52"/>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5"/>
    </row>
    <row r="5" spans="1:112" ht="12" customHeight="1" x14ac:dyDescent="0.25">
      <c r="A5" s="62"/>
      <c r="AW5" s="56"/>
      <c r="AX5" s="56"/>
      <c r="AY5" s="56"/>
      <c r="AZ5" s="56"/>
      <c r="BA5" s="56"/>
      <c r="BB5" s="56"/>
      <c r="BC5" s="56"/>
      <c r="BD5" s="56"/>
      <c r="BE5" s="56"/>
      <c r="BF5" s="56"/>
      <c r="BG5" s="56"/>
      <c r="BH5" s="56"/>
      <c r="BI5" s="56"/>
      <c r="BJ5" s="56"/>
      <c r="BY5" s="57"/>
    </row>
    <row r="6" spans="1:112" ht="12" customHeight="1" x14ac:dyDescent="0.25">
      <c r="A6" s="62"/>
      <c r="AW6" s="56"/>
      <c r="AX6" s="56"/>
      <c r="AY6" s="56"/>
      <c r="AZ6" s="56"/>
      <c r="BA6" s="56"/>
      <c r="BB6" s="56"/>
      <c r="BC6" s="56"/>
      <c r="BD6" s="56"/>
      <c r="BE6" s="56"/>
      <c r="BF6" s="56"/>
      <c r="BG6" s="56"/>
      <c r="BH6" s="56"/>
      <c r="BI6" s="56"/>
      <c r="BJ6" s="56"/>
      <c r="BY6" s="57"/>
    </row>
    <row r="7" spans="1:112" ht="12" customHeight="1" x14ac:dyDescent="0.25">
      <c r="A7" s="62"/>
      <c r="V7" s="56"/>
      <c r="W7" s="56"/>
      <c r="X7" s="56"/>
      <c r="Y7" s="56"/>
      <c r="Z7" s="56"/>
      <c r="AA7" s="56"/>
      <c r="AB7" s="56"/>
      <c r="AC7" s="56"/>
      <c r="AD7" s="56"/>
      <c r="AE7" s="56"/>
      <c r="AF7" s="56"/>
      <c r="AG7" s="56"/>
      <c r="AH7" s="56"/>
      <c r="AI7" s="56"/>
      <c r="AJ7" s="56"/>
      <c r="AK7" s="56"/>
      <c r="AW7" s="58"/>
      <c r="AX7" s="58"/>
      <c r="AY7" s="58"/>
      <c r="AZ7" s="58"/>
      <c r="BA7" s="58"/>
      <c r="BB7" s="58"/>
      <c r="BC7" s="58"/>
      <c r="BD7" s="58"/>
      <c r="BE7" s="58"/>
      <c r="BF7" s="58"/>
      <c r="BG7" s="58"/>
      <c r="BH7" s="58"/>
      <c r="BI7" s="58"/>
      <c r="BJ7" s="58"/>
      <c r="BY7" s="57"/>
    </row>
    <row r="8" spans="1:112" ht="12" customHeight="1" x14ac:dyDescent="0.25">
      <c r="A8" s="62"/>
      <c r="V8" s="56"/>
      <c r="W8" s="56"/>
      <c r="X8" s="56"/>
      <c r="Y8" s="56"/>
      <c r="Z8" s="56"/>
      <c r="AA8" s="56"/>
      <c r="AB8" s="56"/>
      <c r="AC8" s="56"/>
      <c r="AD8" s="56"/>
      <c r="AE8" s="56"/>
      <c r="AF8" s="56"/>
      <c r="AG8" s="56"/>
      <c r="AH8" s="56"/>
      <c r="AI8" s="56"/>
      <c r="AJ8" s="56"/>
      <c r="AK8" s="56"/>
      <c r="AW8" s="58"/>
      <c r="AX8" s="58"/>
      <c r="AY8" s="58"/>
      <c r="AZ8" s="58"/>
      <c r="BA8" s="58"/>
      <c r="BB8" s="58"/>
      <c r="BC8" s="58"/>
      <c r="BD8" s="58"/>
      <c r="BE8" s="58"/>
      <c r="BF8" s="58"/>
      <c r="BG8" s="58"/>
      <c r="BH8" s="58"/>
      <c r="BI8" s="58"/>
      <c r="BJ8" s="58"/>
      <c r="BY8" s="57"/>
    </row>
    <row r="9" spans="1:112" ht="12" customHeight="1" x14ac:dyDescent="0.2">
      <c r="A9" s="62"/>
      <c r="V9" s="58"/>
      <c r="W9" s="58"/>
      <c r="X9" s="58"/>
      <c r="Y9" s="58"/>
      <c r="Z9" s="58"/>
      <c r="AA9" s="58"/>
      <c r="AB9" s="58"/>
      <c r="AC9" s="58"/>
      <c r="AD9" s="58"/>
      <c r="AE9" s="58"/>
      <c r="AF9" s="58"/>
      <c r="AG9" s="58"/>
      <c r="AH9" s="58"/>
      <c r="AI9" s="58"/>
      <c r="AJ9" s="58"/>
      <c r="AK9" s="58"/>
      <c r="BY9" s="57"/>
    </row>
    <row r="10" spans="1:112" ht="12" customHeight="1" x14ac:dyDescent="0.2">
      <c r="A10" s="62"/>
      <c r="V10" s="58"/>
      <c r="W10" s="58"/>
      <c r="X10" s="58"/>
      <c r="Y10" s="58"/>
      <c r="Z10" s="58"/>
      <c r="AA10" s="58"/>
      <c r="AB10" s="58"/>
      <c r="AC10" s="58"/>
      <c r="AD10" s="58"/>
      <c r="AE10" s="58"/>
      <c r="AF10" s="58"/>
      <c r="AG10" s="58"/>
      <c r="AH10" s="58"/>
      <c r="AI10" s="58"/>
      <c r="AJ10" s="58"/>
      <c r="AK10" s="58"/>
      <c r="BY10" s="57"/>
    </row>
    <row r="11" spans="1:112" ht="12" customHeight="1" x14ac:dyDescent="0.2">
      <c r="A11" s="62"/>
      <c r="V11" s="58"/>
      <c r="W11" s="58"/>
      <c r="X11" s="58"/>
      <c r="Y11" s="58"/>
      <c r="Z11" s="58"/>
      <c r="AA11" s="58"/>
      <c r="AB11" s="58"/>
      <c r="AC11" s="58"/>
      <c r="AD11" s="58"/>
      <c r="AE11" s="58"/>
      <c r="AF11" s="58"/>
      <c r="AG11" s="58"/>
      <c r="AH11" s="58"/>
      <c r="AI11" s="58"/>
      <c r="AJ11" s="58"/>
      <c r="AK11" s="58"/>
      <c r="BY11" s="57"/>
    </row>
    <row r="12" spans="1:112" ht="12" customHeight="1" x14ac:dyDescent="0.2">
      <c r="A12" s="62"/>
      <c r="BY12" s="57"/>
    </row>
    <row r="13" spans="1:112" ht="12" customHeight="1" x14ac:dyDescent="0.2">
      <c r="A13" s="62"/>
      <c r="BY13" s="57"/>
    </row>
    <row r="14" spans="1:112" ht="12" customHeight="1" x14ac:dyDescent="0.2">
      <c r="A14" s="62"/>
      <c r="BY14" s="57"/>
    </row>
    <row r="15" spans="1:112" ht="12" customHeight="1" x14ac:dyDescent="0.25">
      <c r="A15" s="62"/>
      <c r="BY15" s="57"/>
      <c r="CP15" s="60"/>
      <c r="CQ15" s="60"/>
      <c r="CR15" s="60"/>
      <c r="CS15" s="60"/>
      <c r="CT15" s="60"/>
      <c r="CU15" s="60"/>
      <c r="CV15" s="60"/>
      <c r="CW15" s="60"/>
      <c r="CX15" s="60"/>
      <c r="CY15" s="60"/>
      <c r="CZ15" s="60"/>
      <c r="DA15" s="60"/>
      <c r="DB15" s="60"/>
      <c r="DC15" s="60"/>
      <c r="DD15" s="60"/>
      <c r="DE15" s="60"/>
      <c r="DF15" s="60"/>
      <c r="DG15" s="60"/>
      <c r="DH15" s="60"/>
    </row>
    <row r="16" spans="1:112" ht="12" customHeight="1" x14ac:dyDescent="0.25">
      <c r="A16" s="62"/>
      <c r="BY16" s="57"/>
      <c r="CP16" s="60"/>
      <c r="CQ16" s="60"/>
      <c r="CR16" s="60"/>
      <c r="CS16" s="60"/>
      <c r="CT16" s="60"/>
      <c r="CU16" s="60"/>
      <c r="CV16" s="60"/>
      <c r="CW16" s="60"/>
      <c r="CX16" s="60"/>
      <c r="CY16" s="60"/>
      <c r="CZ16" s="60"/>
      <c r="DA16" s="60"/>
      <c r="DB16" s="60"/>
      <c r="DC16" s="60"/>
      <c r="DD16" s="60"/>
      <c r="DE16" s="60"/>
      <c r="DF16" s="60"/>
      <c r="DG16" s="60"/>
      <c r="DH16" s="60"/>
    </row>
    <row r="17" spans="1:112" ht="12" customHeight="1" x14ac:dyDescent="0.25">
      <c r="A17" s="62"/>
      <c r="BY17" s="57"/>
      <c r="CP17" s="60"/>
      <c r="CQ17" s="60"/>
      <c r="CR17" s="60"/>
      <c r="CS17" s="60"/>
      <c r="CT17" s="60"/>
      <c r="CU17" s="60"/>
      <c r="CV17" s="60"/>
      <c r="CW17" s="60"/>
      <c r="CX17" s="60"/>
      <c r="CY17" s="60"/>
      <c r="CZ17" s="60"/>
      <c r="DA17" s="60"/>
      <c r="DB17" s="60"/>
      <c r="DC17" s="60"/>
      <c r="DD17" s="60"/>
      <c r="DE17" s="60"/>
      <c r="DF17" s="60"/>
      <c r="DG17" s="60"/>
      <c r="DH17" s="60"/>
    </row>
    <row r="18" spans="1:112" ht="12" customHeight="1" x14ac:dyDescent="0.25">
      <c r="A18" s="62"/>
      <c r="BY18" s="57"/>
      <c r="CP18" s="60"/>
      <c r="CQ18" s="60"/>
      <c r="CR18" s="60"/>
      <c r="CS18" s="60"/>
      <c r="CT18" s="60"/>
      <c r="CU18" s="60"/>
      <c r="CV18" s="60"/>
      <c r="CW18" s="60"/>
      <c r="CX18" s="60"/>
      <c r="CY18" s="60"/>
      <c r="CZ18" s="60"/>
      <c r="DA18" s="60"/>
      <c r="DB18" s="60"/>
      <c r="DC18" s="60"/>
      <c r="DD18" s="60"/>
      <c r="DE18" s="60"/>
      <c r="DF18" s="60"/>
      <c r="DG18" s="60"/>
      <c r="DH18" s="60"/>
    </row>
    <row r="19" spans="1:112" ht="12" customHeight="1" x14ac:dyDescent="0.25">
      <c r="A19" s="62"/>
      <c r="BY19" s="57"/>
      <c r="CP19" s="60"/>
      <c r="CQ19" s="60"/>
      <c r="CR19" s="60"/>
      <c r="CS19" s="60"/>
      <c r="CT19" s="60"/>
      <c r="CU19" s="60"/>
      <c r="CV19" s="60"/>
      <c r="CW19" s="60"/>
      <c r="CX19" s="60"/>
      <c r="CY19" s="60"/>
      <c r="CZ19" s="60"/>
      <c r="DA19" s="59"/>
      <c r="DB19" s="60"/>
      <c r="DC19" s="60"/>
      <c r="DD19" s="60"/>
      <c r="DE19" s="60"/>
      <c r="DF19" s="60"/>
      <c r="DG19" s="60"/>
      <c r="DH19" s="60"/>
    </row>
    <row r="20" spans="1:112" ht="12" customHeight="1" x14ac:dyDescent="0.25">
      <c r="A20" s="62"/>
      <c r="BY20" s="57"/>
      <c r="CP20" s="60"/>
      <c r="CQ20" s="60"/>
      <c r="CR20" s="60"/>
      <c r="CS20" s="60"/>
      <c r="CT20" s="60"/>
      <c r="CU20" s="60"/>
      <c r="CV20" s="60"/>
      <c r="CW20" s="60"/>
      <c r="CX20" s="60"/>
      <c r="CY20" s="60"/>
      <c r="CZ20" s="60"/>
      <c r="DA20" s="59"/>
      <c r="DB20" s="60"/>
      <c r="DC20" s="60"/>
      <c r="DD20" s="60"/>
      <c r="DE20" s="60"/>
      <c r="DF20" s="60"/>
      <c r="DG20" s="60"/>
      <c r="DH20" s="60"/>
    </row>
    <row r="21" spans="1:112" ht="12" customHeight="1" x14ac:dyDescent="0.25">
      <c r="A21" s="62"/>
      <c r="BY21" s="57"/>
      <c r="CP21" s="60"/>
      <c r="CQ21" s="60"/>
      <c r="CR21" s="60"/>
      <c r="CS21" s="60"/>
      <c r="CT21" s="60"/>
      <c r="CU21" s="60"/>
      <c r="CV21" s="60"/>
      <c r="CW21" s="60"/>
      <c r="CX21" s="60"/>
      <c r="CY21" s="60"/>
      <c r="CZ21" s="60"/>
      <c r="DA21" s="59"/>
      <c r="DB21" s="60"/>
      <c r="DC21" s="60"/>
      <c r="DD21" s="60"/>
      <c r="DE21" s="60"/>
      <c r="DF21" s="60"/>
      <c r="DG21" s="60"/>
      <c r="DH21" s="60"/>
    </row>
    <row r="22" spans="1:112" ht="12" customHeight="1" x14ac:dyDescent="0.25">
      <c r="A22" s="62"/>
      <c r="BY22" s="57"/>
      <c r="CP22" s="60"/>
      <c r="CQ22" s="60"/>
      <c r="CR22" s="60"/>
      <c r="CS22" s="60"/>
      <c r="CT22" s="60"/>
      <c r="CU22" s="60"/>
      <c r="CV22" s="60"/>
      <c r="CW22" s="60"/>
      <c r="CX22" s="60"/>
      <c r="CY22" s="60"/>
      <c r="CZ22" s="60"/>
      <c r="DA22" s="60"/>
      <c r="DB22" s="60"/>
      <c r="DC22" s="60"/>
      <c r="DD22" s="60"/>
      <c r="DE22" s="60"/>
      <c r="DF22" s="60"/>
      <c r="DG22" s="60"/>
      <c r="DH22" s="60"/>
    </row>
    <row r="23" spans="1:112" ht="12" customHeight="1" x14ac:dyDescent="0.25">
      <c r="A23" s="62"/>
      <c r="AL23" s="56"/>
      <c r="AM23" s="56"/>
      <c r="AN23" s="56"/>
      <c r="AO23" s="56"/>
      <c r="AP23" s="56"/>
      <c r="AQ23" s="56"/>
      <c r="AR23" s="56"/>
      <c r="AS23" s="56"/>
      <c r="AT23" s="56"/>
      <c r="AU23" s="56"/>
      <c r="BY23" s="57"/>
      <c r="CP23" s="60"/>
      <c r="CQ23" s="60"/>
      <c r="CR23" s="60"/>
      <c r="CS23" s="60"/>
      <c r="CT23" s="60"/>
      <c r="CU23" s="60"/>
      <c r="CV23" s="60"/>
      <c r="CW23" s="60"/>
      <c r="CX23" s="60"/>
      <c r="CY23" s="60"/>
      <c r="CZ23" s="60"/>
      <c r="DA23" s="60"/>
      <c r="DB23" s="60"/>
      <c r="DC23" s="60"/>
      <c r="DD23" s="60"/>
      <c r="DE23" s="60"/>
      <c r="DF23" s="60"/>
      <c r="DG23" s="60"/>
      <c r="DH23" s="60"/>
    </row>
    <row r="24" spans="1:112" ht="12" customHeight="1" x14ac:dyDescent="0.25">
      <c r="A24" s="62"/>
      <c r="J24" s="56"/>
      <c r="K24" s="56"/>
      <c r="L24" s="56"/>
      <c r="M24" s="56"/>
      <c r="N24" s="56"/>
      <c r="O24" s="56"/>
      <c r="P24" s="56"/>
      <c r="Q24" s="56"/>
      <c r="R24" s="56"/>
      <c r="S24" s="56"/>
      <c r="T24" s="56"/>
      <c r="U24" s="56"/>
      <c r="V24" s="56"/>
      <c r="W24" s="56"/>
      <c r="AL24" s="56"/>
      <c r="AM24" s="56"/>
      <c r="AN24" s="56"/>
      <c r="AO24" s="56"/>
      <c r="AP24" s="56"/>
      <c r="AQ24" s="56"/>
      <c r="AR24" s="56"/>
      <c r="AS24" s="56"/>
      <c r="AT24" s="56"/>
      <c r="AU24" s="56"/>
      <c r="BY24" s="57"/>
    </row>
    <row r="25" spans="1:112" ht="12" customHeight="1" x14ac:dyDescent="0.25">
      <c r="A25" s="62"/>
      <c r="J25" s="56"/>
      <c r="K25" s="56"/>
      <c r="L25" s="56"/>
      <c r="M25" s="56"/>
      <c r="N25" s="56"/>
      <c r="O25" s="56"/>
      <c r="P25" s="56"/>
      <c r="Q25" s="56"/>
      <c r="R25" s="56"/>
      <c r="S25" s="56"/>
      <c r="T25" s="56"/>
      <c r="U25" s="56"/>
      <c r="V25" s="56"/>
      <c r="W25" s="56"/>
      <c r="AL25" s="58"/>
      <c r="AM25" s="58"/>
      <c r="AN25" s="58"/>
      <c r="AO25" s="58"/>
      <c r="AP25" s="58"/>
      <c r="AQ25" s="58"/>
      <c r="AR25" s="58"/>
      <c r="AS25" s="58"/>
      <c r="AT25" s="58"/>
      <c r="AU25" s="58"/>
      <c r="BY25" s="57"/>
    </row>
    <row r="26" spans="1:112" ht="12" customHeight="1" x14ac:dyDescent="0.25">
      <c r="A26" s="62"/>
      <c r="BC26" s="56"/>
      <c r="BD26" s="56"/>
      <c r="BE26" s="56"/>
      <c r="BF26" s="56"/>
      <c r="BG26" s="56"/>
      <c r="BH26" s="56"/>
      <c r="BI26" s="56"/>
      <c r="BJ26" s="56"/>
      <c r="BK26" s="56"/>
      <c r="BL26" s="56"/>
      <c r="BM26" s="56"/>
      <c r="BN26" s="56"/>
      <c r="BO26" s="56"/>
      <c r="BP26" s="56"/>
      <c r="BY26" s="57"/>
    </row>
    <row r="27" spans="1:112" ht="12" customHeight="1" x14ac:dyDescent="0.25">
      <c r="A27" s="62"/>
      <c r="B27" s="60"/>
      <c r="C27" s="60"/>
      <c r="D27" s="60"/>
      <c r="E27" s="60"/>
      <c r="F27" s="60"/>
      <c r="G27" s="60"/>
      <c r="H27" s="60"/>
      <c r="I27" s="60"/>
      <c r="J27" s="60"/>
      <c r="K27" s="60"/>
      <c r="L27" s="60"/>
      <c r="M27" s="60"/>
      <c r="N27" s="61"/>
      <c r="O27" s="61"/>
      <c r="P27" s="61"/>
      <c r="Q27" s="61"/>
      <c r="R27" s="61"/>
      <c r="S27" s="61"/>
      <c r="T27" s="61"/>
      <c r="U27" s="61"/>
      <c r="V27" s="61"/>
      <c r="W27" s="61"/>
      <c r="X27" s="61"/>
      <c r="Y27" s="61"/>
      <c r="BC27" s="56"/>
      <c r="BD27" s="56"/>
      <c r="BE27" s="56"/>
      <c r="BF27" s="56"/>
      <c r="BG27" s="56"/>
      <c r="BH27" s="56"/>
      <c r="BI27" s="56"/>
      <c r="BJ27" s="56"/>
      <c r="BK27" s="56"/>
      <c r="BL27" s="56"/>
      <c r="BM27" s="56"/>
      <c r="BN27" s="56"/>
      <c r="BO27" s="56"/>
      <c r="BP27" s="56"/>
      <c r="BY27" s="57"/>
    </row>
    <row r="28" spans="1:112" ht="12" customHeight="1" x14ac:dyDescent="0.25">
      <c r="A28" s="62"/>
      <c r="B28" s="60"/>
      <c r="C28" s="60"/>
      <c r="D28" s="60"/>
      <c r="E28" s="60"/>
      <c r="F28" s="60"/>
      <c r="G28" s="60"/>
      <c r="H28" s="60"/>
      <c r="I28" s="60"/>
      <c r="J28" s="60"/>
      <c r="K28" s="60"/>
      <c r="L28" s="60"/>
      <c r="M28" s="60"/>
      <c r="N28" s="61"/>
      <c r="O28" s="61"/>
      <c r="P28" s="61"/>
      <c r="Q28" s="61"/>
      <c r="R28" s="61"/>
      <c r="S28" s="61"/>
      <c r="T28" s="61"/>
      <c r="U28" s="61"/>
      <c r="V28" s="61"/>
      <c r="W28" s="61"/>
      <c r="X28" s="61"/>
      <c r="Y28" s="61"/>
      <c r="BC28" s="56"/>
      <c r="BD28" s="56"/>
      <c r="BE28" s="56"/>
      <c r="BF28" s="56"/>
      <c r="BG28" s="56"/>
      <c r="BH28" s="56"/>
      <c r="BI28" s="56"/>
      <c r="BJ28" s="56"/>
      <c r="BK28" s="56"/>
      <c r="BL28" s="56"/>
      <c r="BM28" s="56"/>
      <c r="BN28" s="56"/>
      <c r="BO28" s="56"/>
      <c r="BP28" s="56"/>
      <c r="BY28" s="57"/>
    </row>
    <row r="29" spans="1:112" ht="12" customHeight="1" x14ac:dyDescent="0.25">
      <c r="A29" s="62"/>
      <c r="B29" s="60"/>
      <c r="C29" s="60"/>
      <c r="D29" s="60"/>
      <c r="E29" s="60"/>
      <c r="F29" s="60"/>
      <c r="G29" s="60"/>
      <c r="H29" s="60"/>
      <c r="I29" s="60"/>
      <c r="J29" s="60"/>
      <c r="K29" s="60"/>
      <c r="L29" s="60"/>
      <c r="M29" s="60"/>
      <c r="N29" s="61"/>
      <c r="O29" s="61"/>
      <c r="P29" s="61"/>
      <c r="Q29" s="61"/>
      <c r="R29" s="61"/>
      <c r="S29" s="61"/>
      <c r="T29" s="61"/>
      <c r="U29" s="61"/>
      <c r="V29" s="61"/>
      <c r="W29" s="61"/>
      <c r="X29" s="61"/>
      <c r="Y29" s="61"/>
      <c r="BC29" s="56"/>
      <c r="BD29" s="56"/>
      <c r="BE29" s="56"/>
      <c r="BF29" s="56"/>
      <c r="BG29" s="56"/>
      <c r="BH29" s="56"/>
      <c r="BI29" s="56"/>
      <c r="BJ29" s="56"/>
      <c r="BK29" s="56"/>
      <c r="BL29" s="56"/>
      <c r="BM29" s="56"/>
      <c r="BN29" s="56"/>
      <c r="BO29" s="56"/>
      <c r="BP29" s="56"/>
      <c r="BY29" s="57"/>
    </row>
    <row r="30" spans="1:112" ht="12" customHeight="1" x14ac:dyDescent="0.25">
      <c r="A30" s="62"/>
      <c r="B30" s="60"/>
      <c r="C30" s="60"/>
      <c r="D30" s="60"/>
      <c r="E30" s="60"/>
      <c r="F30" s="60"/>
      <c r="G30" s="60"/>
      <c r="H30" s="60"/>
      <c r="I30" s="60"/>
      <c r="J30" s="60"/>
      <c r="K30" s="60"/>
      <c r="L30" s="60"/>
      <c r="M30" s="60"/>
      <c r="N30" s="61"/>
      <c r="O30" s="61"/>
      <c r="P30" s="61"/>
      <c r="Q30" s="61"/>
      <c r="R30" s="61"/>
      <c r="S30" s="61"/>
      <c r="T30" s="61"/>
      <c r="U30" s="61"/>
      <c r="V30" s="61"/>
      <c r="W30" s="61"/>
      <c r="X30" s="61"/>
      <c r="Y30" s="61"/>
      <c r="BC30" s="58"/>
      <c r="BD30" s="58"/>
      <c r="BE30" s="58"/>
      <c r="BF30" s="58"/>
      <c r="BG30" s="58"/>
      <c r="BH30" s="58"/>
      <c r="BI30" s="58"/>
      <c r="BJ30" s="58"/>
      <c r="BK30" s="58"/>
      <c r="BL30" s="58"/>
      <c r="BM30" s="58"/>
      <c r="BN30" s="58"/>
      <c r="BO30" s="58"/>
      <c r="BP30" s="58"/>
      <c r="BY30" s="57"/>
    </row>
    <row r="31" spans="1:112" ht="12" customHeight="1" x14ac:dyDescent="0.25">
      <c r="A31" s="62"/>
      <c r="B31" s="60"/>
      <c r="C31" s="60"/>
      <c r="D31" s="60"/>
      <c r="E31" s="60"/>
      <c r="F31" s="60"/>
      <c r="G31" s="60"/>
      <c r="H31" s="60"/>
      <c r="I31" s="60"/>
      <c r="J31" s="60"/>
      <c r="K31" s="60"/>
      <c r="L31" s="60"/>
      <c r="M31" s="60"/>
      <c r="N31" s="61"/>
      <c r="O31" s="61"/>
      <c r="P31" s="61"/>
      <c r="Q31" s="61"/>
      <c r="R31" s="61"/>
      <c r="S31" s="61"/>
      <c r="T31" s="61"/>
      <c r="U31" s="61"/>
      <c r="V31" s="61"/>
      <c r="W31" s="61"/>
      <c r="X31" s="61"/>
      <c r="Y31" s="61"/>
      <c r="BC31" s="58"/>
      <c r="BD31" s="58"/>
      <c r="BE31" s="58"/>
      <c r="BF31" s="58"/>
      <c r="BG31" s="58"/>
      <c r="BH31" s="58"/>
      <c r="BI31" s="58"/>
      <c r="BJ31" s="58"/>
      <c r="BK31" s="58"/>
      <c r="BL31" s="58"/>
      <c r="BM31" s="58"/>
      <c r="BN31" s="58"/>
      <c r="BO31" s="58"/>
      <c r="BP31" s="58"/>
      <c r="BY31" s="57"/>
    </row>
    <row r="32" spans="1:112" ht="12" customHeight="1" x14ac:dyDescent="0.25">
      <c r="A32" s="62"/>
      <c r="B32" s="60"/>
      <c r="C32" s="60"/>
      <c r="D32" s="60"/>
      <c r="E32" s="60"/>
      <c r="F32" s="60"/>
      <c r="G32" s="60"/>
      <c r="H32" s="60"/>
      <c r="I32" s="60"/>
      <c r="J32" s="60"/>
      <c r="K32" s="60"/>
      <c r="L32" s="60"/>
      <c r="M32" s="60"/>
      <c r="N32" s="61"/>
      <c r="O32" s="61"/>
      <c r="P32" s="61"/>
      <c r="Q32" s="61"/>
      <c r="R32" s="61"/>
      <c r="S32" s="61"/>
      <c r="T32" s="61"/>
      <c r="U32" s="61"/>
      <c r="V32" s="61"/>
      <c r="W32" s="61"/>
      <c r="X32" s="61"/>
      <c r="Y32" s="61"/>
      <c r="BY32" s="57"/>
    </row>
    <row r="33" spans="1:77" ht="12" customHeight="1" x14ac:dyDescent="0.3">
      <c r="A33" s="62"/>
      <c r="B33" s="60"/>
      <c r="C33" s="60"/>
      <c r="D33" s="60"/>
      <c r="E33" s="60"/>
      <c r="F33" s="60"/>
      <c r="G33" s="60"/>
      <c r="H33" s="60"/>
      <c r="I33" s="60"/>
      <c r="J33" s="60"/>
      <c r="K33" s="60"/>
      <c r="L33" s="60"/>
      <c r="M33" s="60"/>
      <c r="N33" s="63"/>
      <c r="O33" s="61"/>
      <c r="P33" s="61"/>
      <c r="Q33" s="61"/>
      <c r="R33" s="61"/>
      <c r="S33" s="61"/>
      <c r="T33" s="61"/>
      <c r="U33" s="61"/>
      <c r="V33" s="61"/>
      <c r="W33" s="61"/>
      <c r="X33" s="61"/>
      <c r="Y33" s="61"/>
      <c r="AL33" s="60"/>
      <c r="AM33" s="60"/>
      <c r="AN33" s="60"/>
      <c r="AO33" s="60"/>
      <c r="AP33" s="60"/>
      <c r="AQ33" s="60"/>
      <c r="AR33" s="60"/>
      <c r="AS33" s="60"/>
      <c r="AT33" s="60"/>
      <c r="AU33" s="60"/>
      <c r="AV33" s="60"/>
      <c r="AW33" s="60"/>
      <c r="AX33" s="64"/>
      <c r="AY33" s="64"/>
      <c r="AZ33" s="64"/>
      <c r="BA33" s="64"/>
      <c r="BB33" s="64"/>
      <c r="BC33" s="64"/>
      <c r="BD33" s="64"/>
      <c r="BE33" s="64"/>
      <c r="BF33" s="64"/>
      <c r="BG33" s="64"/>
      <c r="BI33" s="60"/>
      <c r="BJ33" s="60"/>
      <c r="BK33" s="60"/>
      <c r="BL33" s="60"/>
      <c r="BM33" s="60"/>
      <c r="BN33" s="64"/>
      <c r="BO33" s="64"/>
      <c r="BP33" s="64"/>
      <c r="BQ33" s="64"/>
      <c r="BR33" s="64"/>
      <c r="BS33" s="64"/>
      <c r="BY33" s="57"/>
    </row>
    <row r="34" spans="1:77" ht="12" customHeight="1" x14ac:dyDescent="0.3">
      <c r="A34" s="62"/>
      <c r="B34" s="60"/>
      <c r="C34" s="60"/>
      <c r="D34" s="60"/>
      <c r="E34" s="60"/>
      <c r="F34" s="60"/>
      <c r="G34" s="60"/>
      <c r="H34" s="60"/>
      <c r="I34" s="60"/>
      <c r="J34" s="60"/>
      <c r="K34" s="60"/>
      <c r="L34" s="60"/>
      <c r="M34" s="60"/>
      <c r="N34" s="61"/>
      <c r="O34" s="61"/>
      <c r="P34" s="61"/>
      <c r="Q34" s="61"/>
      <c r="R34" s="61"/>
      <c r="S34" s="61"/>
      <c r="T34" s="61"/>
      <c r="U34" s="61"/>
      <c r="V34" s="61"/>
      <c r="W34" s="61"/>
      <c r="X34" s="61"/>
      <c r="Y34" s="61"/>
      <c r="AL34" s="60"/>
      <c r="AM34" s="60"/>
      <c r="AN34" s="60"/>
      <c r="AO34" s="60"/>
      <c r="AP34" s="60"/>
      <c r="AQ34" s="60"/>
      <c r="AR34" s="60"/>
      <c r="AS34" s="60"/>
      <c r="AT34" s="60"/>
      <c r="AU34" s="60"/>
      <c r="AV34" s="60"/>
      <c r="AW34" s="60"/>
      <c r="AX34" s="64"/>
      <c r="AY34" s="64"/>
      <c r="AZ34" s="64"/>
      <c r="BA34" s="64"/>
      <c r="BB34" s="64"/>
      <c r="BC34" s="64"/>
      <c r="BD34" s="64"/>
      <c r="BE34" s="64"/>
      <c r="BF34" s="64"/>
      <c r="BG34" s="64"/>
      <c r="BI34" s="60"/>
      <c r="BJ34" s="60"/>
      <c r="BK34" s="60"/>
      <c r="BL34" s="60"/>
      <c r="BM34" s="60"/>
      <c r="BN34" s="64"/>
      <c r="BO34" s="64"/>
      <c r="BP34" s="64"/>
      <c r="BQ34" s="64"/>
      <c r="BR34" s="64"/>
      <c r="BS34" s="64"/>
      <c r="BY34" s="57"/>
    </row>
    <row r="35" spans="1:77" ht="12" customHeight="1" x14ac:dyDescent="0.25">
      <c r="A35" s="62"/>
      <c r="B35" s="60"/>
      <c r="C35" s="60"/>
      <c r="D35" s="60"/>
      <c r="E35" s="60"/>
      <c r="F35" s="60"/>
      <c r="G35" s="60"/>
      <c r="H35" s="60"/>
      <c r="I35" s="60"/>
      <c r="J35" s="60"/>
      <c r="K35" s="60"/>
      <c r="L35" s="60"/>
      <c r="M35" s="60"/>
      <c r="N35" s="65"/>
      <c r="O35" s="65"/>
      <c r="P35" s="65"/>
      <c r="Q35" s="65"/>
      <c r="R35" s="65"/>
      <c r="S35" s="60"/>
      <c r="T35" s="60"/>
      <c r="U35" s="60"/>
      <c r="V35" s="60"/>
      <c r="W35" s="60"/>
      <c r="X35" s="60"/>
      <c r="BY35" s="57"/>
    </row>
    <row r="36" spans="1:77" ht="12" customHeight="1" x14ac:dyDescent="0.25">
      <c r="A36" s="62"/>
      <c r="B36" s="60"/>
      <c r="C36" s="60"/>
      <c r="D36" s="60"/>
      <c r="E36" s="60"/>
      <c r="F36" s="60"/>
      <c r="G36" s="60"/>
      <c r="H36" s="60"/>
      <c r="I36" s="60"/>
      <c r="J36" s="60"/>
      <c r="K36" s="60"/>
      <c r="L36" s="60"/>
      <c r="M36" s="60"/>
      <c r="N36" s="65"/>
      <c r="O36" s="65"/>
      <c r="P36" s="65"/>
      <c r="Q36" s="65"/>
      <c r="R36" s="65"/>
      <c r="S36" s="60"/>
      <c r="T36" s="60"/>
      <c r="U36" s="60"/>
      <c r="V36" s="60"/>
      <c r="W36" s="60"/>
      <c r="X36" s="60"/>
      <c r="BY36" s="57"/>
    </row>
    <row r="37" spans="1:77" ht="12" customHeight="1" thickBot="1" x14ac:dyDescent="0.25">
      <c r="A37" s="66"/>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c r="BM37" s="67"/>
      <c r="BN37" s="67"/>
      <c r="BO37" s="67"/>
      <c r="BP37" s="67"/>
      <c r="BQ37" s="67"/>
      <c r="BR37" s="67"/>
      <c r="BS37" s="67"/>
      <c r="BT37" s="67"/>
      <c r="BU37" s="67"/>
      <c r="BV37" s="67"/>
      <c r="BW37" s="67"/>
      <c r="BX37" s="67"/>
      <c r="BY37" s="68"/>
    </row>
    <row r="38" spans="1:77" ht="12" customHeight="1" thickTop="1" x14ac:dyDescent="0.2">
      <c r="A38" s="124" t="s">
        <v>76</v>
      </c>
      <c r="B38" s="105"/>
      <c r="C38" s="105"/>
      <c r="D38" s="105"/>
      <c r="E38" s="105"/>
      <c r="F38" s="105"/>
      <c r="G38" s="105"/>
      <c r="H38" s="105"/>
      <c r="I38" s="105"/>
      <c r="J38" s="125"/>
      <c r="K38" s="200" t="s">
        <v>1</v>
      </c>
      <c r="L38" s="105"/>
      <c r="M38" s="105"/>
      <c r="N38" s="105"/>
      <c r="O38" s="105"/>
      <c r="P38" s="105"/>
      <c r="Q38" s="105"/>
      <c r="R38" s="105"/>
      <c r="S38" s="105"/>
      <c r="T38" s="105"/>
      <c r="U38" s="105"/>
      <c r="V38" s="105"/>
      <c r="W38" s="105"/>
      <c r="X38" s="105"/>
      <c r="Y38" s="106"/>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70"/>
      <c r="BC38" s="71"/>
      <c r="BD38" s="69"/>
      <c r="BE38" s="69"/>
      <c r="BF38" s="69"/>
      <c r="BG38" s="69"/>
      <c r="BH38" s="69"/>
      <c r="BI38" s="69"/>
      <c r="BJ38" s="69"/>
      <c r="BK38" s="69"/>
      <c r="BL38" s="69"/>
      <c r="BM38" s="69"/>
      <c r="BN38" s="69"/>
      <c r="BO38" s="69"/>
      <c r="BP38" s="69"/>
      <c r="BQ38" s="69"/>
      <c r="BR38" s="69"/>
      <c r="BS38" s="69"/>
      <c r="BT38" s="69"/>
      <c r="BU38" s="69"/>
      <c r="BV38" s="69"/>
      <c r="BW38" s="69"/>
      <c r="BX38" s="69"/>
      <c r="BY38" s="72"/>
    </row>
    <row r="39" spans="1:77" ht="12" customHeight="1" x14ac:dyDescent="0.2">
      <c r="A39" s="136" t="s">
        <v>77</v>
      </c>
      <c r="B39" s="114"/>
      <c r="C39" s="114"/>
      <c r="D39" s="114"/>
      <c r="E39" s="114"/>
      <c r="F39" s="114"/>
      <c r="G39" s="114"/>
      <c r="H39" s="114"/>
      <c r="I39" s="114"/>
      <c r="J39" s="118"/>
      <c r="K39" s="201">
        <v>43848</v>
      </c>
      <c r="L39" s="114"/>
      <c r="M39" s="114"/>
      <c r="N39" s="114"/>
      <c r="O39" s="114"/>
      <c r="P39" s="114"/>
      <c r="Q39" s="114"/>
      <c r="R39" s="114"/>
      <c r="S39" s="114"/>
      <c r="T39" s="114"/>
      <c r="U39" s="114"/>
      <c r="V39" s="114"/>
      <c r="W39" s="114"/>
      <c r="X39" s="114"/>
      <c r="Y39" s="115"/>
      <c r="AA39" s="48"/>
      <c r="AB39" s="48"/>
      <c r="AC39" s="48"/>
      <c r="AD39" s="48"/>
      <c r="AE39" s="48"/>
      <c r="AF39" s="48"/>
      <c r="AG39" s="48"/>
      <c r="BG39" s="48"/>
      <c r="BH39" s="48"/>
      <c r="BI39" s="48"/>
      <c r="BJ39" s="48"/>
      <c r="BK39" s="48"/>
      <c r="BL39" s="48"/>
      <c r="BM39" s="48"/>
      <c r="BN39" s="48"/>
      <c r="BO39" s="48"/>
      <c r="BP39" s="48"/>
      <c r="BQ39" s="48"/>
      <c r="BR39" s="48"/>
      <c r="BS39" s="48"/>
      <c r="BT39" s="48"/>
      <c r="BU39" s="48"/>
      <c r="BV39" s="48"/>
      <c r="BW39" s="48"/>
      <c r="BX39" s="48"/>
      <c r="BY39" s="73"/>
    </row>
    <row r="40" spans="1:77" ht="12" customHeight="1" x14ac:dyDescent="0.2">
      <c r="A40" s="136" t="s">
        <v>3</v>
      </c>
      <c r="B40" s="114"/>
      <c r="C40" s="114"/>
      <c r="D40" s="114"/>
      <c r="E40" s="114"/>
      <c r="F40" s="114"/>
      <c r="G40" s="114"/>
      <c r="H40" s="114"/>
      <c r="I40" s="114"/>
      <c r="J40" s="118"/>
      <c r="K40" s="198" t="s">
        <v>78</v>
      </c>
      <c r="L40" s="114"/>
      <c r="M40" s="114"/>
      <c r="N40" s="114"/>
      <c r="O40" s="114"/>
      <c r="P40" s="114"/>
      <c r="Q40" s="114"/>
      <c r="R40" s="114"/>
      <c r="S40" s="114"/>
      <c r="T40" s="114"/>
      <c r="U40" s="114"/>
      <c r="V40" s="114"/>
      <c r="W40" s="114"/>
      <c r="X40" s="114"/>
      <c r="Y40" s="115"/>
      <c r="AA40" s="48"/>
      <c r="AB40" s="48"/>
      <c r="AC40" s="48"/>
      <c r="AD40" s="48"/>
      <c r="AE40" s="48"/>
      <c r="AF40" s="48"/>
      <c r="AG40" s="48"/>
      <c r="BG40" s="74"/>
      <c r="BH40" s="74"/>
      <c r="BI40" s="74"/>
      <c r="BJ40" s="74"/>
      <c r="BK40" s="74"/>
      <c r="BL40" s="74"/>
      <c r="BM40" s="74"/>
      <c r="BN40" s="74"/>
      <c r="BO40" s="74"/>
      <c r="BP40" s="48"/>
      <c r="BQ40" s="48"/>
      <c r="BR40" s="48"/>
      <c r="BS40" s="48"/>
      <c r="BT40" s="48"/>
      <c r="BU40" s="48"/>
      <c r="BV40" s="48"/>
      <c r="BW40" s="48"/>
      <c r="BX40" s="48"/>
      <c r="BY40" s="73"/>
    </row>
    <row r="41" spans="1:77" ht="12" customHeight="1" x14ac:dyDescent="0.2">
      <c r="A41" s="136" t="s">
        <v>5</v>
      </c>
      <c r="B41" s="114"/>
      <c r="C41" s="114"/>
      <c r="D41" s="114"/>
      <c r="E41" s="114"/>
      <c r="F41" s="114"/>
      <c r="G41" s="114"/>
      <c r="H41" s="114"/>
      <c r="I41" s="114"/>
      <c r="J41" s="118"/>
      <c r="K41" s="198" t="s">
        <v>6</v>
      </c>
      <c r="L41" s="114"/>
      <c r="M41" s="114"/>
      <c r="N41" s="114"/>
      <c r="O41" s="114"/>
      <c r="P41" s="114"/>
      <c r="Q41" s="114"/>
      <c r="R41" s="114"/>
      <c r="S41" s="114"/>
      <c r="T41" s="114"/>
      <c r="U41" s="114"/>
      <c r="V41" s="114"/>
      <c r="W41" s="114"/>
      <c r="X41" s="114"/>
      <c r="Y41" s="115"/>
      <c r="AA41" s="48"/>
      <c r="AB41" s="48"/>
      <c r="AC41" s="48"/>
      <c r="AD41" s="48"/>
      <c r="AE41" s="48"/>
      <c r="AF41" s="48"/>
      <c r="AG41" s="48"/>
      <c r="BG41" s="74"/>
      <c r="BH41" s="74"/>
      <c r="BI41" s="74"/>
      <c r="BJ41" s="74"/>
      <c r="BK41" s="74"/>
      <c r="BL41" s="74"/>
      <c r="BM41" s="74"/>
      <c r="BN41" s="74"/>
      <c r="BO41" s="74"/>
      <c r="BP41" s="48"/>
      <c r="BQ41" s="48"/>
      <c r="BR41" s="48"/>
      <c r="BS41" s="48"/>
      <c r="BT41" s="48"/>
      <c r="BU41" s="48"/>
      <c r="BV41" s="48"/>
      <c r="BW41" s="48"/>
      <c r="BX41" s="48"/>
      <c r="BY41" s="73"/>
    </row>
    <row r="42" spans="1:77" ht="12" customHeight="1" x14ac:dyDescent="0.2">
      <c r="A42" s="136" t="s">
        <v>9</v>
      </c>
      <c r="B42" s="114"/>
      <c r="C42" s="114"/>
      <c r="D42" s="114"/>
      <c r="E42" s="114"/>
      <c r="F42" s="114"/>
      <c r="G42" s="114"/>
      <c r="H42" s="114"/>
      <c r="I42" s="114"/>
      <c r="J42" s="118"/>
      <c r="K42" s="201">
        <v>43850</v>
      </c>
      <c r="L42" s="114"/>
      <c r="M42" s="114"/>
      <c r="N42" s="114"/>
      <c r="O42" s="114"/>
      <c r="P42" s="114"/>
      <c r="Q42" s="114"/>
      <c r="R42" s="114"/>
      <c r="S42" s="114"/>
      <c r="T42" s="114"/>
      <c r="U42" s="114"/>
      <c r="V42" s="114"/>
      <c r="W42" s="114"/>
      <c r="X42" s="114"/>
      <c r="Y42" s="115"/>
      <c r="AA42" s="76"/>
      <c r="AB42" s="76"/>
      <c r="AC42" s="76"/>
      <c r="AD42" s="76"/>
      <c r="AE42" s="76"/>
      <c r="AF42" s="76"/>
      <c r="AG42" s="76"/>
      <c r="BG42" s="77"/>
      <c r="BH42" s="77"/>
      <c r="BI42" s="77"/>
      <c r="BJ42" s="77"/>
      <c r="BK42" s="77"/>
      <c r="BL42" s="77"/>
      <c r="BM42" s="77"/>
      <c r="BN42" s="77"/>
      <c r="BO42" s="77"/>
      <c r="BP42" s="77"/>
      <c r="BQ42" s="77"/>
      <c r="BR42" s="77"/>
      <c r="BS42" s="77"/>
      <c r="BT42" s="77"/>
      <c r="BU42" s="77"/>
      <c r="BV42" s="77"/>
      <c r="BW42" s="77"/>
      <c r="BX42" s="77"/>
      <c r="BY42" s="73"/>
    </row>
    <row r="43" spans="1:77" ht="12" customHeight="1" x14ac:dyDescent="0.2">
      <c r="A43" s="136" t="s">
        <v>12</v>
      </c>
      <c r="B43" s="114"/>
      <c r="C43" s="114"/>
      <c r="D43" s="114"/>
      <c r="E43" s="114"/>
      <c r="F43" s="114"/>
      <c r="G43" s="114"/>
      <c r="H43" s="114"/>
      <c r="I43" s="114"/>
      <c r="J43" s="118"/>
      <c r="K43" s="198" t="s">
        <v>13</v>
      </c>
      <c r="L43" s="114"/>
      <c r="M43" s="114"/>
      <c r="N43" s="114"/>
      <c r="O43" s="114"/>
      <c r="P43" s="114"/>
      <c r="Q43" s="114"/>
      <c r="R43" s="114"/>
      <c r="S43" s="114"/>
      <c r="T43" s="114"/>
      <c r="U43" s="114"/>
      <c r="V43" s="114"/>
      <c r="W43" s="114"/>
      <c r="X43" s="114"/>
      <c r="Y43" s="115"/>
      <c r="AA43" s="78"/>
      <c r="AB43" s="78"/>
      <c r="AC43" s="78"/>
      <c r="AD43" s="78"/>
      <c r="AE43" s="78"/>
      <c r="AF43" s="78"/>
      <c r="AG43" s="78"/>
      <c r="BG43" s="77"/>
      <c r="BH43" s="77"/>
      <c r="BI43" s="77"/>
      <c r="BJ43" s="77"/>
      <c r="BK43" s="77"/>
      <c r="BL43" s="77"/>
      <c r="BM43" s="77"/>
      <c r="BN43" s="77"/>
      <c r="BO43" s="77"/>
      <c r="BP43" s="77"/>
      <c r="BQ43" s="77"/>
      <c r="BR43" s="77"/>
      <c r="BS43" s="77"/>
      <c r="BT43" s="77"/>
      <c r="BU43" s="77"/>
      <c r="BV43" s="77"/>
      <c r="BW43" s="77"/>
      <c r="BX43" s="77"/>
      <c r="BY43" s="73"/>
    </row>
    <row r="44" spans="1:77" ht="12" customHeight="1" x14ac:dyDescent="0.2">
      <c r="A44" s="136" t="s">
        <v>79</v>
      </c>
      <c r="B44" s="114"/>
      <c r="C44" s="114"/>
      <c r="D44" s="114"/>
      <c r="E44" s="114"/>
      <c r="F44" s="114"/>
      <c r="G44" s="114"/>
      <c r="H44" s="114"/>
      <c r="I44" s="114"/>
      <c r="J44" s="118"/>
      <c r="K44" s="198" t="s">
        <v>15</v>
      </c>
      <c r="L44" s="114"/>
      <c r="M44" s="114"/>
      <c r="N44" s="114"/>
      <c r="O44" s="114"/>
      <c r="P44" s="114"/>
      <c r="Q44" s="114"/>
      <c r="R44" s="114"/>
      <c r="S44" s="114"/>
      <c r="T44" s="114"/>
      <c r="U44" s="114"/>
      <c r="V44" s="114"/>
      <c r="W44" s="114"/>
      <c r="X44" s="114"/>
      <c r="Y44" s="115"/>
      <c r="AA44" s="78"/>
      <c r="AB44" s="78"/>
      <c r="AC44" s="78"/>
      <c r="AD44" s="78"/>
      <c r="AE44" s="78"/>
      <c r="AF44" s="78"/>
      <c r="AG44" s="78"/>
      <c r="BG44" s="78"/>
      <c r="BH44" s="78"/>
      <c r="BI44" s="78"/>
      <c r="BJ44" s="78"/>
      <c r="BK44" s="78"/>
      <c r="BL44" s="78"/>
      <c r="BM44" s="78"/>
      <c r="BN44" s="78"/>
      <c r="BO44" s="78"/>
      <c r="BP44" s="78"/>
      <c r="BQ44" s="78"/>
      <c r="BR44" s="48"/>
      <c r="BS44" s="48"/>
      <c r="BT44" s="48"/>
      <c r="BU44" s="48"/>
      <c r="BV44" s="48"/>
      <c r="BW44" s="48"/>
      <c r="BX44" s="48"/>
      <c r="BY44" s="73"/>
    </row>
    <row r="45" spans="1:77" ht="12" customHeight="1" thickBot="1" x14ac:dyDescent="0.3">
      <c r="A45" s="202" t="s">
        <v>10</v>
      </c>
      <c r="B45" s="133"/>
      <c r="C45" s="133"/>
      <c r="D45" s="133"/>
      <c r="E45" s="133"/>
      <c r="F45" s="133"/>
      <c r="G45" s="133"/>
      <c r="H45" s="133"/>
      <c r="I45" s="133"/>
      <c r="J45" s="143"/>
      <c r="K45" s="203"/>
      <c r="L45" s="133"/>
      <c r="M45" s="133"/>
      <c r="N45" s="133"/>
      <c r="O45" s="133"/>
      <c r="P45" s="133"/>
      <c r="Q45" s="133"/>
      <c r="R45" s="133"/>
      <c r="S45" s="133"/>
      <c r="T45" s="133"/>
      <c r="U45" s="133"/>
      <c r="V45" s="133"/>
      <c r="W45" s="133"/>
      <c r="X45" s="133"/>
      <c r="Y45" s="134"/>
      <c r="Z45" s="67"/>
      <c r="AA45" s="79"/>
      <c r="AB45" s="79"/>
      <c r="AC45" s="79"/>
      <c r="AD45" s="79"/>
      <c r="AE45" s="79"/>
      <c r="AF45" s="79"/>
      <c r="AG45" s="79"/>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79"/>
      <c r="BH45" s="79"/>
      <c r="BI45" s="79"/>
      <c r="BJ45" s="79"/>
      <c r="BK45" s="79"/>
      <c r="BL45" s="79"/>
      <c r="BM45" s="79"/>
      <c r="BN45" s="79"/>
      <c r="BO45" s="79"/>
      <c r="BP45" s="79"/>
      <c r="BQ45" s="79"/>
      <c r="BR45" s="79"/>
      <c r="BS45" s="79"/>
      <c r="BT45" s="79"/>
      <c r="BU45" s="79"/>
      <c r="BV45" s="79"/>
      <c r="BW45" s="79"/>
      <c r="BX45" s="79"/>
      <c r="BY45" s="80"/>
    </row>
    <row r="46" spans="1:77" ht="12" customHeight="1" thickTop="1" x14ac:dyDescent="0.2"/>
    <row r="47" spans="1:77" ht="12.75" x14ac:dyDescent="0.2"/>
    <row r="51" spans="1:2" ht="12" customHeight="1" x14ac:dyDescent="0.25">
      <c r="A51" s="60"/>
      <c r="B51" s="60"/>
    </row>
    <row r="52" spans="1:2" ht="12" customHeight="1" x14ac:dyDescent="0.25">
      <c r="A52" s="60"/>
      <c r="B52" s="60"/>
    </row>
  </sheetData>
  <mergeCells count="17">
    <mergeCell ref="A44:J44"/>
    <mergeCell ref="K44:Y44"/>
    <mergeCell ref="A45:J45"/>
    <mergeCell ref="K45:Y45"/>
    <mergeCell ref="A41:J41"/>
    <mergeCell ref="K41:Y41"/>
    <mergeCell ref="A42:J42"/>
    <mergeCell ref="K42:Y42"/>
    <mergeCell ref="A43:J43"/>
    <mergeCell ref="K43:Y43"/>
    <mergeCell ref="A40:J40"/>
    <mergeCell ref="K40:Y40"/>
    <mergeCell ref="A1:BY1"/>
    <mergeCell ref="A38:J38"/>
    <mergeCell ref="K38:Y38"/>
    <mergeCell ref="A39:J39"/>
    <mergeCell ref="K39:Y39"/>
  </mergeCells>
  <printOptions horizontalCentered="1"/>
  <pageMargins left="0.25" right="0.25" top="0.25" bottom="0.25" header="0.375" footer="0.1"/>
  <pageSetup fitToHeight="0" orientation="landscape"/>
  <headerFooter alignWithMargins="0">
    <oddHeader xml:space="preserve">&amp;C&amp;"Times New Roman,Regular"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Survey</vt:lpstr>
      <vt:lpstr>Map</vt:lpstr>
      <vt:lpstr>Map!Print_Area</vt:lpstr>
      <vt:lpstr>Survey!Print_Area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 Corp</dc:creator>
  <cp:lastModifiedBy>Paul Jones, Jr.</cp:lastModifiedBy>
  <cp:lastPrinted>2020-03-04T19:44:26Z</cp:lastPrinted>
  <dcterms:created xsi:type="dcterms:W3CDTF">2011-02-11T12:17:20Z</dcterms:created>
  <dcterms:modified xsi:type="dcterms:W3CDTF">2020-07-15T14:37:20Z</dcterms:modified>
</cp:coreProperties>
</file>