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0">#REF!</definedName>
    <definedName name="_2360" localSheetId="1">#REF!</definedName>
    <definedName name="_2360" localSheetId="2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20" fillId="0" borderId="0"/>
    <xf numFmtId="0" fontId="20" fillId="0" borderId="0"/>
  </cellStyleXfs>
  <cellXfs count="332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8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9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7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97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  <xf numFmtId="0" fontId="25" fillId="0" borderId="97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Relationship Type="http://schemas.openxmlformats.org/officeDocument/2006/relationships/image" Target="/xl/media/image6.jpeg" Id="rId5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jpeg" Id="rId2"/><Relationship Type="http://schemas.openxmlformats.org/officeDocument/2006/relationships/image" Target="/xl/media/image9.jpeg" Id="rId3"/><Relationship Type="http://schemas.openxmlformats.org/officeDocument/2006/relationships/image" Target="/xl/media/image10.jpeg" Id="rId4"/><Relationship Type="http://schemas.openxmlformats.org/officeDocument/2006/relationships/image" Target="/xl/media/image11.jpeg" Id="rId5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112058</colOff>
      <row>1</row>
      <rowOff>156881</rowOff>
    </from>
    <to>
      <col>18</col>
      <colOff>110294</colOff>
      <row>35</row>
      <rowOff>154528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2058" y="638734"/>
          <a:ext cx="2015295" cy="53316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4323</colOff>
      <row>2</row>
      <rowOff>4322</rowOff>
    </from>
    <to>
      <col>38</col>
      <colOff>2559</colOff>
      <row>36</row>
      <rowOff>1969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245499" y="643057"/>
          <a:ext cx="2015295" cy="53316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109499</colOff>
      <row>2</row>
      <rowOff>8646</rowOff>
    </from>
    <to>
      <col>56</col>
      <colOff>107735</colOff>
      <row>36</row>
      <rowOff>6293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67734" y="647381"/>
          <a:ext cx="2015295" cy="53316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58</col>
      <colOff>1764</colOff>
      <row>2</row>
      <rowOff>12970</rowOff>
    </from>
    <to>
      <col>76</col>
      <colOff>0</colOff>
      <row>36</row>
      <rowOff>10617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501176" y="651705"/>
          <a:ext cx="2015295" cy="53316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100853</colOff>
      <row>2</row>
      <rowOff>0</rowOff>
    </from>
    <to>
      <col>18</col>
      <colOff>112058</colOff>
      <row>35</row>
      <rowOff>145675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0853" y="638735"/>
          <a:ext cx="2028264" cy="532279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4323</colOff>
      <row>2</row>
      <rowOff>0</rowOff>
    </from>
    <to>
      <col>37</col>
      <colOff>112058</colOff>
      <row>35</row>
      <rowOff>156881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245499" y="638735"/>
          <a:ext cx="2012735" cy="5333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22412</colOff>
      <row>2</row>
      <rowOff>0</rowOff>
    </from>
    <to>
      <col>56</col>
      <colOff>100853</colOff>
      <row>36</row>
      <rowOff>0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92706" y="638735"/>
          <a:ext cx="1983441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58</col>
      <colOff>12969</colOff>
      <row>2</row>
      <rowOff>11206</rowOff>
    </from>
    <to>
      <col>75</col>
      <colOff>100853</colOff>
      <row>36</row>
      <rowOff>0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512381" y="649941"/>
          <a:ext cx="1992884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I2" sqref="I2:S2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215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r="2" ht="13.5" customHeight="1" s="91" thickTop="1">
      <c r="A2" s="14" t="n"/>
      <c r="B2" s="15" t="inlineStr">
        <is>
          <t>Survey No</t>
        </is>
      </c>
      <c r="C2" s="269" t="inlineStr">
        <is>
          <t>INIS-010620-907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Penthouse Fume Hood Risers at and above Flanges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r="3" ht="13.5" customHeight="1" s="91">
      <c r="A3" s="16" t="n"/>
      <c r="B3" s="17" t="inlineStr">
        <is>
          <t>Date</t>
        </is>
      </c>
      <c r="C3" s="275" t="n">
        <v>43836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r="4" ht="13.5" customHeight="1" s="91" thickBot="1">
      <c r="A4" s="18" t="n"/>
      <c r="B4" s="19" t="inlineStr">
        <is>
          <t>Survey Tech</t>
        </is>
      </c>
      <c r="C4" s="282" t="inlineStr">
        <is>
          <t>R. Florence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r="5" ht="13.5" customHeight="1" s="91" thickTop="1">
      <c r="A5" s="20" t="n"/>
      <c r="B5" s="19" t="inlineStr">
        <is>
          <t>Count Room Tech</t>
        </is>
      </c>
      <c r="C5" s="282" t="inlineStr">
        <is>
          <t>N/A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5" t="inlineStr">
        <is>
          <t>N/A</t>
        </is>
      </c>
      <c r="D6" s="27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82" t="inlineStr">
        <is>
          <t>Characterization</t>
        </is>
      </c>
      <c r="D7" s="276" t="n"/>
      <c r="E7" s="46" t="n"/>
      <c r="F7" s="47" t="n"/>
      <c r="G7" s="48" t="n"/>
      <c r="H7" s="49" t="inlineStr">
        <is>
          <t>Instrument Model</t>
        </is>
      </c>
      <c r="I7" s="92" t="n">
        <v>2221</v>
      </c>
      <c r="J7" s="111" t="n"/>
      <c r="K7" s="93" t="n"/>
      <c r="L7" s="290" t="n"/>
      <c r="M7" s="291" t="n"/>
      <c r="N7" s="290">
        <f>IF(L7="","",L7)</f>
        <v/>
      </c>
      <c r="O7" s="291" t="n"/>
      <c r="P7" s="292" t="n"/>
      <c r="Q7" s="291" t="n"/>
      <c r="R7" s="293">
        <f>IF(P7="","",P7)</f>
        <v/>
      </c>
      <c r="S7" s="294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5" t="inlineStr">
        <is>
          <t>None</t>
        </is>
      </c>
      <c r="D8" s="296" t="n"/>
      <c r="E8" s="51" t="n"/>
      <c r="F8" s="52" t="n"/>
      <c r="G8" s="48" t="n"/>
      <c r="H8" s="49" t="inlineStr">
        <is>
          <t>Instrument SN</t>
        </is>
      </c>
      <c r="I8" s="92" t="n">
        <v>190165</v>
      </c>
      <c r="J8" s="92" t="n"/>
      <c r="K8" s="94" t="n"/>
      <c r="L8" s="297" t="n"/>
      <c r="M8" s="298" t="n"/>
      <c r="N8" s="299">
        <f>IF(L8="","",L8)</f>
        <v/>
      </c>
      <c r="O8" s="300" t="n"/>
      <c r="P8" s="301" t="n"/>
      <c r="Q8" s="298" t="n"/>
      <c r="R8" s="302">
        <f>IF(P8="","",P8)</f>
        <v/>
      </c>
      <c r="S8" s="276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>
        <v>44143</v>
      </c>
      <c r="J9" s="112" t="n"/>
      <c r="K9" s="95" t="n"/>
      <c r="L9" s="303" t="n"/>
      <c r="M9" s="298" t="n"/>
      <c r="N9" s="303">
        <f>IF(L9="","",L9)</f>
        <v/>
      </c>
      <c r="O9" s="298" t="n"/>
      <c r="P9" s="304" t="n"/>
      <c r="Q9" s="298" t="n"/>
      <c r="R9" s="305">
        <f>IF(P9="","",P9)</f>
        <v/>
      </c>
      <c r="S9" s="276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6" t="n"/>
      <c r="M10" s="298" t="n"/>
      <c r="N10" s="306" t="n"/>
      <c r="O10" s="298" t="n"/>
      <c r="P10" s="307" t="n"/>
      <c r="Q10" s="298" t="n"/>
      <c r="R10" s="308" t="n"/>
      <c r="S10" s="276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>
        <v>6823</v>
      </c>
      <c r="J11" s="96" t="n"/>
      <c r="K11" s="97" t="n"/>
      <c r="L11" s="309" t="n"/>
      <c r="M11" s="298" t="n"/>
      <c r="N11" s="309" t="n"/>
      <c r="O11" s="298" t="n"/>
      <c r="P11" s="309" t="n"/>
      <c r="Q11" s="298" t="n"/>
      <c r="R11" s="310" t="n"/>
      <c r="S11" s="276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301" t="n"/>
      <c r="M12" s="298" t="n"/>
      <c r="N12" s="301" t="n"/>
      <c r="O12" s="298" t="n"/>
      <c r="P12" s="301" t="n"/>
      <c r="Q12" s="298" t="n"/>
      <c r="R12" s="302" t="n"/>
      <c r="S12" s="276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7" t="n"/>
      <c r="M13" s="298" t="n"/>
      <c r="N13" s="297" t="n"/>
      <c r="O13" s="298" t="n"/>
      <c r="P13" s="297" t="n"/>
      <c r="Q13" s="298" t="n"/>
      <c r="R13" s="311" t="n"/>
      <c r="S13" s="276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7" t="n"/>
      <c r="M14" s="298" t="n"/>
      <c r="N14" s="297" t="n"/>
      <c r="O14" s="298" t="n"/>
      <c r="P14" s="297" t="n"/>
      <c r="Q14" s="298" t="n"/>
      <c r="R14" s="311" t="n"/>
      <c r="S14" s="276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12" t="inlineStr">
        <is>
          <t>MDCR</t>
        </is>
      </c>
      <c r="F15" s="313" t="n"/>
      <c r="G15" s="313" t="n"/>
      <c r="H15" s="298" t="n"/>
      <c r="I15" s="71" t="n"/>
      <c r="J15" s="72" t="n"/>
      <c r="K15" s="73" t="n"/>
      <c r="L15" s="314">
        <f>IF(ISBLANK(L11)," ",3+3.29*((L11/L13)*L14*(1+(L14/L13)))^0.5)</f>
        <v/>
      </c>
      <c r="M15" s="298" t="n"/>
      <c r="N15" s="314">
        <f>IF(ISBLANK(N11)," ",3+3.29*((N11/N13)*N14*(1+(N14/N13)))^0.5)</f>
        <v/>
      </c>
      <c r="O15" s="298" t="n"/>
      <c r="P15" s="314">
        <f>IF(ISBLANK(P11)," ",3+3.29*((P11/P13)*P14*(1+(P14/P13)))^0.5)</f>
        <v/>
      </c>
      <c r="Q15" s="298" t="n"/>
      <c r="R15" s="315">
        <f>IF(ISBLANK(R11)," ",3+3.29*((R11/R13)*R14*(1+(R14/R13)))^0.5)</f>
        <v/>
      </c>
      <c r="S15" s="276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6" t="inlineStr">
        <is>
          <t>MDC</t>
        </is>
      </c>
      <c r="F16" s="317" t="n"/>
      <c r="G16" s="317" t="n"/>
      <c r="H16" s="318" t="n"/>
      <c r="I16" s="71" t="n"/>
      <c r="J16" s="72" t="n"/>
      <c r="K16" s="73" t="n"/>
      <c r="L16" s="314">
        <f>IF(ISBLANK(L11)," ",(3+3.29*((L11/L13)*L14*(1+(L14/L13)))^0.5)/L14/L10/L12)</f>
        <v/>
      </c>
      <c r="M16" s="298" t="n"/>
      <c r="N16" s="314">
        <f>IF(ISBLANK(N11)," ",(3+3.29*((N11/N13)*N14*(1+(N14/N13)))^0.5)/N14/N10/N12)</f>
        <v/>
      </c>
      <c r="O16" s="298" t="n"/>
      <c r="P16" s="319">
        <f>IF(ISBLANK(P11)," ",(3+3.29*((P11/P13)*P14*(1+(P14/P13)))^0.5)/P14/P10/P12)</f>
        <v/>
      </c>
      <c r="Q16" s="318" t="n"/>
      <c r="R16" s="320">
        <f>IF(ISBLANK(R11)," ",(3+3.29*((R11/R13)*R14*(1+(R14/R13)))^0.5)/R14/R10/R12)</f>
        <v/>
      </c>
      <c r="S16" s="296" t="n"/>
      <c r="V16" s="30" t="n"/>
    </row>
    <row r="17" ht="24" customHeight="1" s="91" thickBot="1" thickTop="1">
      <c r="A17" s="6" t="inlineStr">
        <is>
          <t>No.</t>
        </is>
      </c>
      <c r="B17" s="321" t="inlineStr">
        <is>
          <t>Descriptions</t>
        </is>
      </c>
      <c r="C17" s="186" t="n"/>
      <c r="D17" s="186" t="n"/>
      <c r="E17" s="186" t="n"/>
      <c r="F17" s="186" t="n"/>
      <c r="G17" s="186" t="n"/>
      <c r="H17" s="18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22" t="inlineStr">
        <is>
          <t>Fume hood #362 on Flange, BKG = 6823</t>
        </is>
      </c>
      <c r="C18" s="272" t="n"/>
      <c r="D18" s="272" t="n"/>
      <c r="E18" s="272" t="n"/>
      <c r="F18" s="272" t="n"/>
      <c r="G18" s="272" t="n"/>
      <c r="H18" s="273" t="n"/>
      <c r="I18" s="99" t="n">
        <v>8423</v>
      </c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/>
      <c r="Q18" s="77">
        <f>IF(ISBLANK(P18)," ",((P18/$P$14)-($P$11/$P$13))/$P$10/$P$12)</f>
        <v/>
      </c>
      <c r="R18" s="78" t="n"/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23" t="inlineStr">
        <is>
          <t>Fume hood #362 above Flange</t>
        </is>
      </c>
      <c r="C19" s="313" t="n"/>
      <c r="D19" s="313" t="n"/>
      <c r="E19" s="313" t="n"/>
      <c r="F19" s="313" t="n"/>
      <c r="G19" s="313" t="n"/>
      <c r="H19" s="298" t="n"/>
      <c r="I19" s="103" t="n">
        <v>5868</v>
      </c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/>
      <c r="Q19" s="75">
        <f>IF(ISBLANK(P19)," ",((P19/$P$14)-($P$11/$P$13))/$P$10/$P$12)</f>
        <v/>
      </c>
      <c r="R19" s="78" t="n"/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162" t="inlineStr">
        <is>
          <t>Fume hood #418 on Flange, BKG = 5834</t>
        </is>
      </c>
      <c r="C20" s="163" t="n"/>
      <c r="D20" s="163" t="n"/>
      <c r="E20" s="163" t="n"/>
      <c r="F20" s="163" t="n"/>
      <c r="G20" s="163" t="n"/>
      <c r="H20" s="164" t="n"/>
      <c r="I20" s="103" t="n">
        <v>5995</v>
      </c>
      <c r="J20" s="100" t="n"/>
      <c r="K20" s="100" t="n"/>
      <c r="L20" s="104" t="n"/>
      <c r="M20" s="75">
        <f>IF(ISBLANK(L20)," ",((L20/$L$14)-($L$11/$L$13))/$L$10/$L$12)</f>
        <v/>
      </c>
      <c r="N20" s="104" t="n"/>
      <c r="O20" s="75">
        <f>IF(ISBLANK(N20)," ",((N20/$N$14)-($N$11/$N$13))/$N$10/$N$12)</f>
        <v/>
      </c>
      <c r="P20" s="104" t="n"/>
      <c r="Q20" s="75">
        <f>IF(ISBLANK(P20)," ",((P20/$P$14)-($P$11/$P$13))/$P$10/$P$12)</f>
        <v/>
      </c>
      <c r="R20" s="78" t="n"/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323" t="inlineStr">
        <is>
          <t>Fume hood #726 on Flange, BKG = 6880</t>
        </is>
      </c>
      <c r="C21" s="313" t="n"/>
      <c r="D21" s="313" t="n"/>
      <c r="E21" s="313" t="n"/>
      <c r="F21" s="313" t="n"/>
      <c r="G21" s="313" t="n"/>
      <c r="H21" s="298" t="n"/>
      <c r="I21" s="103" t="n">
        <v>12091</v>
      </c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/>
      <c r="Q21" s="75">
        <f>IF(ISBLANK(P21)," ",((P21/$P$14)-($P$11/$P$13))/$P$10/$P$12)</f>
        <v/>
      </c>
      <c r="R21" s="78" t="n"/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323" t="inlineStr">
        <is>
          <t>Fume hood #626 on Flange, BKG = 6345</t>
        </is>
      </c>
      <c r="C22" s="313" t="n"/>
      <c r="D22" s="313" t="n"/>
      <c r="E22" s="313" t="n"/>
      <c r="F22" s="313" t="n"/>
      <c r="G22" s="313" t="n"/>
      <c r="H22" s="298" t="n"/>
      <c r="I22" s="103" t="n">
        <v>8663</v>
      </c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/>
      <c r="Q22" s="75">
        <f>IF(ISBLANK(P22)," ",((P22/$P$14)-($P$11/$P$13))/$P$10/$P$12)</f>
        <v/>
      </c>
      <c r="R22" s="78" t="n"/>
      <c r="S22" s="81">
        <f>IF(ISBLANK(R22)," ",((R22/$R$14)-($R$11/$R$13))/$R$10/$R$12)</f>
        <v/>
      </c>
    </row>
    <row r="23" ht="15.6" customFormat="1" customHeight="1" s="80">
      <c r="A23" s="98" t="n">
        <v>6</v>
      </c>
      <c r="B23" s="323" t="inlineStr">
        <is>
          <t>Fume hood #526 on Flange, BKG = 6594</t>
        </is>
      </c>
      <c r="C23" s="313" t="n"/>
      <c r="D23" s="313" t="n"/>
      <c r="E23" s="313" t="n"/>
      <c r="F23" s="313" t="n"/>
      <c r="G23" s="313" t="n"/>
      <c r="H23" s="298" t="n"/>
      <c r="I23" s="103" t="n">
        <v>7775</v>
      </c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>
        <v>7</v>
      </c>
      <c r="B24" s="162" t="inlineStr">
        <is>
          <t>Fume hood #526 above Flange</t>
        </is>
      </c>
      <c r="C24" s="163" t="n"/>
      <c r="D24" s="163" t="n"/>
      <c r="E24" s="163" t="n"/>
      <c r="F24" s="163" t="n"/>
      <c r="G24" s="163" t="n"/>
      <c r="H24" s="164" t="n"/>
      <c r="I24" s="103" t="n">
        <v>5486</v>
      </c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>
        <v>8</v>
      </c>
      <c r="B25" s="162" t="inlineStr">
        <is>
          <t>Fume hood #626 above Flange</t>
        </is>
      </c>
      <c r="C25" s="163" t="n"/>
      <c r="D25" s="163" t="n"/>
      <c r="E25" s="163" t="n"/>
      <c r="F25" s="163" t="n"/>
      <c r="G25" s="163" t="n"/>
      <c r="H25" s="164" t="n"/>
      <c r="I25" s="103" t="n">
        <v>5690</v>
      </c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162" t="inlineStr">
        <is>
          <t>Fume hood #726 above Flange</t>
        </is>
      </c>
      <c r="C26" s="163" t="n"/>
      <c r="D26" s="163" t="n"/>
      <c r="E26" s="163" t="n"/>
      <c r="F26" s="163" t="n"/>
      <c r="G26" s="163" t="n"/>
      <c r="H26" s="164" t="n"/>
      <c r="I26" s="103" t="n">
        <v>6168</v>
      </c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>
        <v>10</v>
      </c>
      <c r="B27" s="323" t="inlineStr">
        <is>
          <t>Fume hood #618 on Flange, BKG = 5667</t>
        </is>
      </c>
      <c r="C27" s="313" t="n"/>
      <c r="D27" s="313" t="n"/>
      <c r="E27" s="313" t="n"/>
      <c r="F27" s="313" t="n"/>
      <c r="G27" s="313" t="n"/>
      <c r="H27" s="298" t="n"/>
      <c r="I27" s="103" t="n">
        <v>5616</v>
      </c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>
        <v>11</v>
      </c>
      <c r="B28" s="323" t="inlineStr">
        <is>
          <t>Fume hood #618 above Flange</t>
        </is>
      </c>
      <c r="C28" s="313" t="n"/>
      <c r="D28" s="313" t="n"/>
      <c r="E28" s="313" t="n"/>
      <c r="F28" s="313" t="n"/>
      <c r="G28" s="313" t="n"/>
      <c r="H28" s="298" t="n"/>
      <c r="I28" s="103" t="n">
        <v>5103</v>
      </c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>
        <v>12</v>
      </c>
      <c r="B29" s="323" t="inlineStr">
        <is>
          <t>Fume hood #718 on Flange, BKG = 6163</t>
        </is>
      </c>
      <c r="C29" s="313" t="n"/>
      <c r="D29" s="313" t="n"/>
      <c r="E29" s="313" t="n"/>
      <c r="F29" s="313" t="n"/>
      <c r="G29" s="313" t="n"/>
      <c r="H29" s="298" t="n"/>
      <c r="I29" s="103" t="n">
        <v>13247</v>
      </c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13</v>
      </c>
      <c r="B30" s="323" t="inlineStr">
        <is>
          <t>Fume hood #718 above Flange</t>
        </is>
      </c>
      <c r="C30" s="313" t="n"/>
      <c r="D30" s="313" t="n"/>
      <c r="E30" s="313" t="n"/>
      <c r="F30" s="313" t="n"/>
      <c r="G30" s="313" t="n"/>
      <c r="H30" s="298" t="n"/>
      <c r="I30" s="103" t="n">
        <v>5791</v>
      </c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>
        <v>14</v>
      </c>
      <c r="B31" s="323" t="inlineStr">
        <is>
          <t>Fume hood 426 on Flange, BKG = 7030</t>
        </is>
      </c>
      <c r="C31" s="313" t="n"/>
      <c r="D31" s="313" t="n"/>
      <c r="E31" s="313" t="n"/>
      <c r="F31" s="313" t="n"/>
      <c r="G31" s="313" t="n"/>
      <c r="H31" s="298" t="n"/>
      <c r="I31" s="103" t="n">
        <v>8580</v>
      </c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>
        <v>15</v>
      </c>
      <c r="B32" s="323" t="inlineStr">
        <is>
          <t>Fume hood 426 above Flange</t>
        </is>
      </c>
      <c r="C32" s="313" t="n"/>
      <c r="D32" s="313" t="n"/>
      <c r="E32" s="313" t="n"/>
      <c r="F32" s="313" t="n"/>
      <c r="G32" s="313" t="n"/>
      <c r="H32" s="298" t="n"/>
      <c r="I32" s="103" t="n">
        <v>6455</v>
      </c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>
        <v>16</v>
      </c>
      <c r="B33" s="323" t="inlineStr">
        <is>
          <t>Fume hood #518 on Flange, BKG = 5377</t>
        </is>
      </c>
      <c r="C33" s="313" t="n"/>
      <c r="D33" s="313" t="n"/>
      <c r="E33" s="313" t="n"/>
      <c r="F33" s="313" t="n"/>
      <c r="G33" s="313" t="n"/>
      <c r="H33" s="298" t="n"/>
      <c r="I33" s="103" t="n">
        <v>6444</v>
      </c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>
        <v>17</v>
      </c>
      <c r="B34" s="323" t="inlineStr">
        <is>
          <t>Fume hood #518 above Flange</t>
        </is>
      </c>
      <c r="C34" s="313" t="n"/>
      <c r="D34" s="313" t="n"/>
      <c r="E34" s="313" t="n"/>
      <c r="F34" s="313" t="n"/>
      <c r="G34" s="313" t="n"/>
      <c r="H34" s="298" t="n"/>
      <c r="I34" s="103" t="n">
        <v>5280</v>
      </c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23" t="n"/>
      <c r="C35" s="313" t="n"/>
      <c r="D35" s="313" t="n"/>
      <c r="E35" s="313" t="n"/>
      <c r="F35" s="313" t="n"/>
      <c r="G35" s="313" t="n"/>
      <c r="H35" s="298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23" t="n"/>
      <c r="C36" s="313" t="n"/>
      <c r="D36" s="313" t="n"/>
      <c r="E36" s="313" t="n"/>
      <c r="F36" s="313" t="n"/>
      <c r="G36" s="313" t="n"/>
      <c r="H36" s="298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4" t="n"/>
      <c r="C37" s="317" t="n"/>
      <c r="D37" s="317" t="n"/>
      <c r="E37" s="317" t="n"/>
      <c r="F37" s="317" t="n"/>
      <c r="G37" s="317" t="n"/>
      <c r="H37" s="318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69" t="n"/>
      <c r="O39" s="165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4"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1:H21"/>
    <mergeCell ref="B22:H22"/>
    <mergeCell ref="B23:H23"/>
    <mergeCell ref="B27:H27"/>
    <mergeCell ref="B28:H28"/>
    <mergeCell ref="B29:H29"/>
    <mergeCell ref="E15:H15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44" sqref="K44:Y44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52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5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26" t="inlineStr">
        <is>
          <t>INIS-010620-907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7" t="inlineStr">
        <is>
          <t>Date</t>
        </is>
      </c>
      <c r="B39" s="313" t="n"/>
      <c r="C39" s="313" t="n"/>
      <c r="D39" s="313" t="n"/>
      <c r="E39" s="313" t="n"/>
      <c r="F39" s="313" t="n"/>
      <c r="G39" s="313" t="n"/>
      <c r="H39" s="313" t="n"/>
      <c r="I39" s="313" t="n"/>
      <c r="J39" s="298" t="n"/>
      <c r="K39" s="328" t="n">
        <v>43836</v>
      </c>
      <c r="L39" s="313" t="n"/>
      <c r="M39" s="313" t="n"/>
      <c r="N39" s="313" t="n"/>
      <c r="O39" s="313" t="n"/>
      <c r="P39" s="313" t="n"/>
      <c r="Q39" s="313" t="n"/>
      <c r="R39" s="313" t="n"/>
      <c r="S39" s="313" t="n"/>
      <c r="T39" s="313" t="n"/>
      <c r="U39" s="313" t="n"/>
      <c r="V39" s="313" t="n"/>
      <c r="W39" s="313" t="n"/>
      <c r="X39" s="313" t="n"/>
      <c r="Y39" s="276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7" t="inlineStr">
        <is>
          <t>Survey Tech</t>
        </is>
      </c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298" t="n"/>
      <c r="K40" s="329" t="inlineStr">
        <is>
          <t>R. Florence</t>
        </is>
      </c>
      <c r="L40" s="313" t="n"/>
      <c r="M40" s="313" t="n"/>
      <c r="N40" s="313" t="n"/>
      <c r="O40" s="313" t="n"/>
      <c r="P40" s="313" t="n"/>
      <c r="Q40" s="313" t="n"/>
      <c r="R40" s="313" t="n"/>
      <c r="S40" s="313" t="n"/>
      <c r="T40" s="313" t="n"/>
      <c r="U40" s="313" t="n"/>
      <c r="V40" s="313" t="n"/>
      <c r="W40" s="313" t="n"/>
      <c r="X40" s="313" t="n"/>
      <c r="Y40" s="276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7" t="inlineStr">
        <is>
          <t>Count Room Tech</t>
        </is>
      </c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298" t="n"/>
      <c r="K41" s="329" t="inlineStr">
        <is>
          <t>N/A</t>
        </is>
      </c>
      <c r="L41" s="313" t="n"/>
      <c r="M41" s="313" t="n"/>
      <c r="N41" s="313" t="n"/>
      <c r="O41" s="313" t="n"/>
      <c r="P41" s="313" t="n"/>
      <c r="Q41" s="313" t="n"/>
      <c r="R41" s="313" t="n"/>
      <c r="S41" s="313" t="n"/>
      <c r="T41" s="313" t="n"/>
      <c r="U41" s="313" t="n"/>
      <c r="V41" s="313" t="n"/>
      <c r="W41" s="313" t="n"/>
      <c r="X41" s="313" t="n"/>
      <c r="Y41" s="276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7" t="inlineStr">
        <is>
          <t>Date Counted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298" t="n"/>
      <c r="K42" s="328" t="inlineStr">
        <is>
          <t>N/A</t>
        </is>
      </c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27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7" t="inlineStr">
        <is>
          <t>Survey Type</t>
        </is>
      </c>
      <c r="B43" s="313" t="n"/>
      <c r="C43" s="313" t="n"/>
      <c r="D43" s="313" t="n"/>
      <c r="E43" s="313" t="n"/>
      <c r="F43" s="313" t="n"/>
      <c r="G43" s="313" t="n"/>
      <c r="H43" s="313" t="n"/>
      <c r="I43" s="313" t="n"/>
      <c r="J43" s="298" t="n"/>
      <c r="K43" s="329" t="inlineStr">
        <is>
          <t>Characterization</t>
        </is>
      </c>
      <c r="L43" s="313" t="n"/>
      <c r="M43" s="313" t="n"/>
      <c r="N43" s="313" t="n"/>
      <c r="O43" s="313" t="n"/>
      <c r="P43" s="313" t="n"/>
      <c r="Q43" s="313" t="n"/>
      <c r="R43" s="313" t="n"/>
      <c r="S43" s="313" t="n"/>
      <c r="T43" s="313" t="n"/>
      <c r="U43" s="313" t="n"/>
      <c r="V43" s="313" t="n"/>
      <c r="W43" s="313" t="n"/>
      <c r="X43" s="313" t="n"/>
      <c r="Y43" s="27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7" t="inlineStr">
        <is>
          <t>Level of Posting</t>
        </is>
      </c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298" t="n"/>
      <c r="K44" s="329" t="inlineStr">
        <is>
          <t>None</t>
        </is>
      </c>
      <c r="L44" s="313" t="n"/>
      <c r="M44" s="313" t="n"/>
      <c r="N44" s="313" t="n"/>
      <c r="O44" s="313" t="n"/>
      <c r="P44" s="313" t="n"/>
      <c r="Q44" s="313" t="n"/>
      <c r="R44" s="313" t="n"/>
      <c r="S44" s="313" t="n"/>
      <c r="T44" s="313" t="n"/>
      <c r="U44" s="313" t="n"/>
      <c r="V44" s="313" t="n"/>
      <c r="W44" s="313" t="n"/>
      <c r="X44" s="313" t="n"/>
      <c r="Y44" s="27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30" t="inlineStr">
        <is>
          <t>Comments</t>
        </is>
      </c>
      <c r="B45" s="317" t="n"/>
      <c r="C45" s="317" t="n"/>
      <c r="D45" s="317" t="n"/>
      <c r="E45" s="317" t="n"/>
      <c r="F45" s="317" t="n"/>
      <c r="G45" s="317" t="n"/>
      <c r="H45" s="317" t="n"/>
      <c r="I45" s="317" t="n"/>
      <c r="J45" s="318" t="n"/>
      <c r="K45" s="331" t="n"/>
      <c r="L45" s="317" t="n"/>
      <c r="M45" s="317" t="n"/>
      <c r="N45" s="317" t="n"/>
      <c r="O45" s="317" t="n"/>
      <c r="P45" s="317" t="n"/>
      <c r="Q45" s="317" t="n"/>
      <c r="R45" s="317" t="n"/>
      <c r="S45" s="317" t="n"/>
      <c r="T45" s="317" t="n"/>
      <c r="U45" s="317" t="n"/>
      <c r="V45" s="317" t="n"/>
      <c r="W45" s="317" t="n"/>
      <c r="X45" s="317" t="n"/>
      <c r="Y45" s="296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D41" sqref="AD41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52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5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26" t="inlineStr">
        <is>
          <t>INIS-010620-907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7" t="inlineStr">
        <is>
          <t>Date</t>
        </is>
      </c>
      <c r="B39" s="313" t="n"/>
      <c r="C39" s="313" t="n"/>
      <c r="D39" s="313" t="n"/>
      <c r="E39" s="313" t="n"/>
      <c r="F39" s="313" t="n"/>
      <c r="G39" s="313" t="n"/>
      <c r="H39" s="313" t="n"/>
      <c r="I39" s="313" t="n"/>
      <c r="J39" s="298" t="n"/>
      <c r="K39" s="328" t="n">
        <v>43836</v>
      </c>
      <c r="L39" s="313" t="n"/>
      <c r="M39" s="313" t="n"/>
      <c r="N39" s="313" t="n"/>
      <c r="O39" s="313" t="n"/>
      <c r="P39" s="313" t="n"/>
      <c r="Q39" s="313" t="n"/>
      <c r="R39" s="313" t="n"/>
      <c r="S39" s="313" t="n"/>
      <c r="T39" s="313" t="n"/>
      <c r="U39" s="313" t="n"/>
      <c r="V39" s="313" t="n"/>
      <c r="W39" s="313" t="n"/>
      <c r="X39" s="313" t="n"/>
      <c r="Y39" s="276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7" t="inlineStr">
        <is>
          <t>Survey Tech</t>
        </is>
      </c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298" t="n"/>
      <c r="K40" s="329" t="inlineStr">
        <is>
          <t>R. Florence</t>
        </is>
      </c>
      <c r="L40" s="313" t="n"/>
      <c r="M40" s="313" t="n"/>
      <c r="N40" s="313" t="n"/>
      <c r="O40" s="313" t="n"/>
      <c r="P40" s="313" t="n"/>
      <c r="Q40" s="313" t="n"/>
      <c r="R40" s="313" t="n"/>
      <c r="S40" s="313" t="n"/>
      <c r="T40" s="313" t="n"/>
      <c r="U40" s="313" t="n"/>
      <c r="V40" s="313" t="n"/>
      <c r="W40" s="313" t="n"/>
      <c r="X40" s="313" t="n"/>
      <c r="Y40" s="276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7" t="inlineStr">
        <is>
          <t>Count Room Tech</t>
        </is>
      </c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298" t="n"/>
      <c r="K41" s="329" t="inlineStr">
        <is>
          <t>N/A</t>
        </is>
      </c>
      <c r="L41" s="313" t="n"/>
      <c r="M41" s="313" t="n"/>
      <c r="N41" s="313" t="n"/>
      <c r="O41" s="313" t="n"/>
      <c r="P41" s="313" t="n"/>
      <c r="Q41" s="313" t="n"/>
      <c r="R41" s="313" t="n"/>
      <c r="S41" s="313" t="n"/>
      <c r="T41" s="313" t="n"/>
      <c r="U41" s="313" t="n"/>
      <c r="V41" s="313" t="n"/>
      <c r="W41" s="313" t="n"/>
      <c r="X41" s="313" t="n"/>
      <c r="Y41" s="276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7" t="inlineStr">
        <is>
          <t>Date Counted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298" t="n"/>
      <c r="K42" s="328" t="inlineStr">
        <is>
          <t>N/A</t>
        </is>
      </c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27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7" t="inlineStr">
        <is>
          <t>Survey Type</t>
        </is>
      </c>
      <c r="B43" s="313" t="n"/>
      <c r="C43" s="313" t="n"/>
      <c r="D43" s="313" t="n"/>
      <c r="E43" s="313" t="n"/>
      <c r="F43" s="313" t="n"/>
      <c r="G43" s="313" t="n"/>
      <c r="H43" s="313" t="n"/>
      <c r="I43" s="313" t="n"/>
      <c r="J43" s="298" t="n"/>
      <c r="K43" s="329" t="inlineStr">
        <is>
          <t>Characterization</t>
        </is>
      </c>
      <c r="L43" s="313" t="n"/>
      <c r="M43" s="313" t="n"/>
      <c r="N43" s="313" t="n"/>
      <c r="O43" s="313" t="n"/>
      <c r="P43" s="313" t="n"/>
      <c r="Q43" s="313" t="n"/>
      <c r="R43" s="313" t="n"/>
      <c r="S43" s="313" t="n"/>
      <c r="T43" s="313" t="n"/>
      <c r="U43" s="313" t="n"/>
      <c r="V43" s="313" t="n"/>
      <c r="W43" s="313" t="n"/>
      <c r="X43" s="313" t="n"/>
      <c r="Y43" s="27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7" t="inlineStr">
        <is>
          <t>Level of Posting</t>
        </is>
      </c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298" t="n"/>
      <c r="K44" s="329" t="inlineStr">
        <is>
          <t>None</t>
        </is>
      </c>
      <c r="L44" s="313" t="n"/>
      <c r="M44" s="313" t="n"/>
      <c r="N44" s="313" t="n"/>
      <c r="O44" s="313" t="n"/>
      <c r="P44" s="313" t="n"/>
      <c r="Q44" s="313" t="n"/>
      <c r="R44" s="313" t="n"/>
      <c r="S44" s="313" t="n"/>
      <c r="T44" s="313" t="n"/>
      <c r="U44" s="313" t="n"/>
      <c r="V44" s="313" t="n"/>
      <c r="W44" s="313" t="n"/>
      <c r="X44" s="313" t="n"/>
      <c r="Y44" s="27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30" t="inlineStr">
        <is>
          <t>Comments</t>
        </is>
      </c>
      <c r="B45" s="317" t="n"/>
      <c r="C45" s="317" t="n"/>
      <c r="D45" s="317" t="n"/>
      <c r="E45" s="317" t="n"/>
      <c r="F45" s="317" t="n"/>
      <c r="G45" s="317" t="n"/>
      <c r="H45" s="317" t="n"/>
      <c r="I45" s="317" t="n"/>
      <c r="J45" s="318" t="n"/>
      <c r="K45" s="331" t="n"/>
      <c r="L45" s="317" t="n"/>
      <c r="M45" s="317" t="n"/>
      <c r="N45" s="317" t="n"/>
      <c r="O45" s="317" t="n"/>
      <c r="P45" s="317" t="n"/>
      <c r="Q45" s="317" t="n"/>
      <c r="R45" s="317" t="n"/>
      <c r="S45" s="317" t="n"/>
      <c r="T45" s="317" t="n"/>
      <c r="U45" s="317" t="n"/>
      <c r="V45" s="317" t="n"/>
      <c r="W45" s="317" t="n"/>
      <c r="X45" s="317" t="n"/>
      <c r="Y45" s="296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2020-01-09T14:26:22Z</dcterms:modified>
  <cp:lastModifiedBy>Max Pinion</cp:lastModifiedBy>
  <cp:lastPrinted>2019-10-09T20:00:39Z</cp:lastPrinted>
</cp:coreProperties>
</file>