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8340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'Survey'!$A$1:$Y$41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5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3" fontId="4" fillId="0" borderId="0" pivotButton="0" quotePrefix="0" xfId="1"/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67237</colOff>
      <row>2</row>
      <rowOff>1</rowOff>
    </from>
    <to>
      <col>68</col>
      <colOff>44825</colOff>
      <row>36</row>
      <rowOff>7796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963708" y="638736"/>
          <a:ext cx="6701117" cy="53417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100860</colOff>
      <row>2</row>
      <rowOff>11206</rowOff>
    </from>
    <to>
      <col>70</col>
      <colOff>33624</colOff>
      <row>36</row>
      <rowOff>5603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73213" y="649941"/>
          <a:ext cx="7104529" cy="532839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AB10" sqref="AB10:AB13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7" t="inlineStr">
        <is>
          <t>Survey Number</t>
        </is>
      </c>
      <c r="B1" s="278" t="n"/>
      <c r="C1" s="279" t="n"/>
      <c r="D1" s="280" t="inlineStr">
        <is>
          <t>INIS-021220-1222</t>
        </is>
      </c>
      <c r="E1" s="278" t="n"/>
      <c r="F1" s="278" t="n"/>
      <c r="G1" s="279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1" t="inlineStr">
        <is>
          <t>Date Performed</t>
        </is>
      </c>
      <c r="B2" s="282" t="n"/>
      <c r="C2" s="283" t="n"/>
      <c r="D2" s="284" t="n">
        <v>43872</v>
      </c>
      <c r="E2" s="282" t="n"/>
      <c r="F2" s="282" t="n"/>
      <c r="G2" s="283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1" t="inlineStr">
        <is>
          <t>Survey Tech</t>
        </is>
      </c>
      <c r="B3" s="282" t="n"/>
      <c r="C3" s="283" t="n"/>
      <c r="D3" s="285" t="inlineStr">
        <is>
          <t>M. Renderos / M. Dodge</t>
        </is>
      </c>
      <c r="E3" s="282" t="n"/>
      <c r="F3" s="282" t="n"/>
      <c r="G3" s="283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1" t="inlineStr">
        <is>
          <t>Count Room Tech</t>
        </is>
      </c>
      <c r="B4" s="282" t="n"/>
      <c r="C4" s="283" t="n"/>
      <c r="D4" s="285" t="inlineStr">
        <is>
          <t>P. Ray</t>
        </is>
      </c>
      <c r="E4" s="282" t="n"/>
      <c r="F4" s="282" t="n"/>
      <c r="G4" s="283" t="n"/>
      <c r="H4" s="286" t="inlineStr">
        <is>
          <t>Item Surveyed</t>
        </is>
      </c>
      <c r="I4" s="287" t="n"/>
      <c r="J4" s="288" t="inlineStr">
        <is>
          <t>Room 220 freezer area floor (post-decontamination)</t>
        </is>
      </c>
      <c r="K4" s="278" t="n"/>
      <c r="L4" s="278" t="n"/>
      <c r="M4" s="278" t="n"/>
      <c r="N4" s="278" t="n"/>
      <c r="O4" s="278" t="n"/>
      <c r="P4" s="278" t="n"/>
      <c r="Q4" s="278" t="n"/>
      <c r="R4" s="278" t="n"/>
      <c r="S4" s="278" t="n"/>
      <c r="T4" s="278" t="n"/>
      <c r="U4" s="278" t="n"/>
      <c r="V4" s="278" t="n"/>
      <c r="W4" s="278" t="n"/>
      <c r="X4" s="278" t="n"/>
      <c r="Y4" s="279" t="n"/>
    </row>
    <row r="5" ht="18" customHeight="1">
      <c r="A5" s="281" t="inlineStr">
        <is>
          <t>Date Counted</t>
        </is>
      </c>
      <c r="B5" s="282" t="n"/>
      <c r="C5" s="283" t="n"/>
      <c r="D5" s="285" t="inlineStr">
        <is>
          <t>2/12/2020</t>
        </is>
      </c>
      <c r="E5" s="282" t="n"/>
      <c r="F5" s="282" t="n"/>
      <c r="G5" s="283" t="n"/>
      <c r="H5" s="248" t="inlineStr">
        <is>
          <t>Comments</t>
        </is>
      </c>
      <c r="J5" s="289" t="inlineStr">
        <is>
          <t>100% scan of all accessible areas; smear and static taken at location of highest activity. Area divided into grids (1 to 10). Material composition of scan area was concrete. Background was ambient. See survey INIS-021020-1196 for previous results from area.</t>
        </is>
      </c>
      <c r="K5" s="290" t="n"/>
      <c r="L5" s="290" t="n"/>
      <c r="M5" s="290" t="n"/>
      <c r="N5" s="290" t="n"/>
      <c r="O5" s="290" t="n"/>
      <c r="P5" s="290" t="n"/>
      <c r="Q5" s="290" t="n"/>
      <c r="R5" s="290" t="n"/>
      <c r="S5" s="290" t="n"/>
      <c r="T5" s="290" t="n"/>
      <c r="U5" s="290" t="n"/>
      <c r="V5" s="290" t="n"/>
      <c r="W5" s="290" t="n"/>
      <c r="X5" s="290" t="n"/>
      <c r="Y5" s="291" t="n"/>
    </row>
    <row r="6" ht="18" customHeight="1" thickBot="1">
      <c r="A6" s="281" t="inlineStr">
        <is>
          <t>Survey Type</t>
        </is>
      </c>
      <c r="B6" s="282" t="n"/>
      <c r="C6" s="283" t="n"/>
      <c r="D6" s="285" t="inlineStr">
        <is>
          <t>Characterization</t>
        </is>
      </c>
      <c r="E6" s="282" t="n"/>
      <c r="F6" s="282" t="n"/>
      <c r="G6" s="283" t="n"/>
      <c r="H6" s="292" t="n"/>
      <c r="I6" s="293" t="n"/>
      <c r="J6" s="294" t="n"/>
      <c r="K6" s="295" t="n"/>
      <c r="L6" s="295" t="n"/>
      <c r="M6" s="295" t="n"/>
      <c r="N6" s="295" t="n"/>
      <c r="O6" s="295" t="n"/>
      <c r="P6" s="295" t="n"/>
      <c r="Q6" s="295" t="n"/>
      <c r="R6" s="295" t="n"/>
      <c r="S6" s="295" t="n"/>
      <c r="T6" s="295" t="n"/>
      <c r="U6" s="295" t="n"/>
      <c r="V6" s="295" t="n"/>
      <c r="W6" s="295" t="n"/>
      <c r="X6" s="295" t="n"/>
      <c r="Y6" s="296" t="n"/>
    </row>
    <row r="7" ht="18" customHeight="1" thickBot="1" thickTop="1">
      <c r="A7" s="297" t="inlineStr">
        <is>
          <t>Level Of Posting</t>
        </is>
      </c>
      <c r="B7" s="298" t="n"/>
      <c r="C7" s="299" t="n"/>
      <c r="D7" s="300" t="inlineStr">
        <is>
          <t>CA</t>
        </is>
      </c>
      <c r="E7" s="298" t="n"/>
      <c r="F7" s="298" t="n"/>
      <c r="G7" s="299" t="n"/>
      <c r="H7" s="301" t="inlineStr">
        <is>
          <t>Instrumentation</t>
        </is>
      </c>
      <c r="I7" s="293" t="n"/>
      <c r="J7" s="293" t="n"/>
      <c r="K7" s="293" t="n"/>
      <c r="L7" s="293" t="n"/>
      <c r="M7" s="293" t="n"/>
      <c r="N7" s="293" t="n"/>
      <c r="O7" s="293" t="n"/>
      <c r="P7" s="293" t="n"/>
      <c r="Q7" s="293" t="n"/>
      <c r="R7" s="293" t="n"/>
      <c r="S7" s="293" t="n"/>
      <c r="T7" s="293" t="n"/>
      <c r="U7" s="293" t="n"/>
      <c r="V7" s="293" t="n"/>
      <c r="W7" s="293" t="n"/>
      <c r="X7" s="293" t="n"/>
      <c r="Y7" s="302" t="n"/>
    </row>
    <row r="8" ht="18" customHeight="1" thickBot="1" thickTop="1">
      <c r="A8" s="303" t="inlineStr">
        <is>
          <t>Building Material Background - cpm</t>
        </is>
      </c>
      <c r="B8" s="304" t="n"/>
      <c r="C8" s="304" t="n"/>
      <c r="D8" s="304" t="n"/>
      <c r="E8" s="305" t="n"/>
      <c r="F8" s="261" t="inlineStr">
        <is>
          <t>Alpha</t>
        </is>
      </c>
      <c r="G8" s="27" t="inlineStr">
        <is>
          <t>Beta</t>
        </is>
      </c>
      <c r="H8" s="306" t="inlineStr">
        <is>
          <t>Gamma</t>
        </is>
      </c>
      <c r="I8" s="307" t="n"/>
      <c r="J8" s="3" t="n"/>
      <c r="K8" s="3" t="n"/>
      <c r="L8" s="3" t="n"/>
      <c r="M8" s="3" t="n"/>
      <c r="N8" s="117" t="inlineStr">
        <is>
          <t>Total Activity</t>
        </is>
      </c>
      <c r="O8" s="308" t="n"/>
      <c r="P8" s="308" t="n"/>
      <c r="Q8" s="308" t="n"/>
      <c r="R8" s="308" t="n"/>
      <c r="S8" s="308" t="n"/>
      <c r="T8" s="309" t="inlineStr">
        <is>
          <t>Removable Activity</t>
        </is>
      </c>
      <c r="U8" s="308" t="n"/>
      <c r="V8" s="308" t="n"/>
      <c r="W8" s="308" t="n"/>
      <c r="X8" s="308" t="n"/>
      <c r="Y8" s="310" t="n"/>
    </row>
    <row r="9" ht="18" customHeight="1" thickBot="1" thickTop="1">
      <c r="A9" s="311" t="inlineStr">
        <is>
          <t>Brick</t>
        </is>
      </c>
      <c r="B9" s="295" t="n"/>
      <c r="C9" s="295" t="n"/>
      <c r="D9" s="295" t="n"/>
      <c r="E9" s="312" t="n"/>
      <c r="F9" s="4" t="n">
        <v>3</v>
      </c>
      <c r="G9" s="5" t="n">
        <v>389.88</v>
      </c>
      <c r="H9" s="38" t="inlineStr">
        <is>
          <t>Dose</t>
        </is>
      </c>
      <c r="I9" s="244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13" t="n"/>
      <c r="P9" s="314" t="n"/>
      <c r="Q9" s="139" t="inlineStr">
        <is>
          <t>Beta-Gamma</t>
        </is>
      </c>
      <c r="R9" s="313" t="n"/>
      <c r="S9" s="314" t="n"/>
      <c r="T9" s="139" t="inlineStr">
        <is>
          <t>Alpha</t>
        </is>
      </c>
      <c r="U9" s="313" t="n"/>
      <c r="V9" s="314" t="n"/>
      <c r="W9" s="315" t="inlineStr">
        <is>
          <t>Beta-Gamma</t>
        </is>
      </c>
      <c r="X9" s="313" t="n"/>
      <c r="Y9" s="316" t="n"/>
    </row>
    <row r="10" ht="18" customHeight="1" thickTop="1">
      <c r="A10" s="317" t="inlineStr">
        <is>
          <t>Concrete</t>
        </is>
      </c>
      <c r="B10" s="282" t="n"/>
      <c r="C10" s="282" t="n"/>
      <c r="D10" s="282" t="n"/>
      <c r="E10" s="318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78" t="n"/>
      <c r="L10" s="278" t="n"/>
      <c r="M10" s="287" t="n"/>
      <c r="N10" s="141" t="inlineStr">
        <is>
          <t>2360/43-93</t>
        </is>
      </c>
      <c r="O10" s="295" t="n"/>
      <c r="P10" s="295" t="n"/>
      <c r="Q10" s="128">
        <f>IF(N10="","",N10)</f>
        <v/>
      </c>
      <c r="R10" s="282" t="n"/>
      <c r="S10" s="282" t="n"/>
      <c r="T10" s="47" t="inlineStr">
        <is>
          <t>2929/43-10-1</t>
        </is>
      </c>
      <c r="U10" s="278" t="n"/>
      <c r="V10" s="287" t="n"/>
      <c r="W10" s="319">
        <f>IF(T10="","",T10)</f>
        <v/>
      </c>
      <c r="X10" s="282" t="n"/>
      <c r="Y10" s="283" t="n"/>
      <c r="AB10" s="276">
        <f>AVERAGE(S22:S43)</f>
        <v/>
      </c>
    </row>
    <row r="11" ht="18" customHeight="1">
      <c r="A11" s="317" t="inlineStr">
        <is>
          <t>Linoleum</t>
        </is>
      </c>
      <c r="B11" s="282" t="n"/>
      <c r="C11" s="282" t="n"/>
      <c r="D11" s="282" t="n"/>
      <c r="E11" s="318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82" t="n"/>
      <c r="L11" s="282" t="n"/>
      <c r="M11" s="318" t="n"/>
      <c r="N11" s="126" t="inlineStr">
        <is>
          <t>225238/PR294127</t>
        </is>
      </c>
      <c r="O11" s="282" t="n"/>
      <c r="P11" s="282" t="n"/>
      <c r="Q11" s="128">
        <f>IF(N11="","",N11)</f>
        <v/>
      </c>
      <c r="R11" s="282" t="n"/>
      <c r="S11" s="282" t="n"/>
      <c r="T11" s="320" t="inlineStr">
        <is>
          <t>208310/PR229222</t>
        </is>
      </c>
      <c r="U11" s="282" t="n"/>
      <c r="V11" s="318" t="n"/>
      <c r="W11" s="319">
        <f>IF(T11="","",T11)</f>
        <v/>
      </c>
      <c r="X11" s="282" t="n"/>
      <c r="Y11" s="283" t="n"/>
      <c r="AB11" s="56">
        <f>_xlfn.STDEV.P(S21:S42)</f>
        <v/>
      </c>
    </row>
    <row r="12" ht="18" customHeight="1">
      <c r="A12" s="317" t="inlineStr">
        <is>
          <t>Drywall</t>
        </is>
      </c>
      <c r="B12" s="282" t="n"/>
      <c r="C12" s="282" t="n"/>
      <c r="D12" s="282" t="n"/>
      <c r="E12" s="318" t="n"/>
      <c r="F12" s="4" t="n">
        <v>1</v>
      </c>
      <c r="G12" s="5" t="n">
        <v>165.0166666666667</v>
      </c>
      <c r="H12" s="321" t="n"/>
      <c r="I12" s="322" t="n"/>
      <c r="J12" s="163" t="inlineStr">
        <is>
          <t>Cal Due Date</t>
        </is>
      </c>
      <c r="K12" s="282" t="n"/>
      <c r="L12" s="282" t="n"/>
      <c r="M12" s="318" t="n"/>
      <c r="N12" s="130" t="n">
        <v>44134</v>
      </c>
      <c r="O12" s="282" t="n"/>
      <c r="P12" s="282" t="n"/>
      <c r="Q12" s="323">
        <f>IF(N12="","",N12)</f>
        <v/>
      </c>
      <c r="R12" s="282" t="n"/>
      <c r="S12" s="282" t="n"/>
      <c r="T12" s="324" t="n">
        <v>44141</v>
      </c>
      <c r="U12" s="282" t="n"/>
      <c r="V12" s="318" t="n"/>
      <c r="W12" s="325">
        <f>IF(T12="","",T12)</f>
        <v/>
      </c>
      <c r="X12" s="282" t="n"/>
      <c r="Y12" s="283" t="n"/>
      <c r="AA12" s="56" t="n"/>
      <c r="AB12" s="276">
        <f>MIN(S22:S43)</f>
        <v/>
      </c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7" t="inlineStr">
        <is>
          <t>Metal</t>
        </is>
      </c>
      <c r="B13" s="282" t="n"/>
      <c r="C13" s="282" t="n"/>
      <c r="D13" s="282" t="n"/>
      <c r="E13" s="318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82" t="n"/>
      <c r="L13" s="282" t="n"/>
      <c r="M13" s="318" t="n"/>
      <c r="N13" s="122" t="n">
        <v>0.2063</v>
      </c>
      <c r="O13" s="282" t="n"/>
      <c r="P13" s="282" t="n"/>
      <c r="Q13" s="124" t="n">
        <v>0.3543</v>
      </c>
      <c r="R13" s="282" t="n"/>
      <c r="S13" s="282" t="n"/>
      <c r="T13" s="326" t="n">
        <v>0.3179</v>
      </c>
      <c r="U13" s="282" t="n"/>
      <c r="V13" s="318" t="n"/>
      <c r="W13" s="327" t="n">
        <v>0.4141</v>
      </c>
      <c r="X13" s="282" t="n"/>
      <c r="Y13" s="283" t="n"/>
      <c r="AA13" s="56" t="n"/>
      <c r="AB13" s="276">
        <f>MAX(S22:S43)</f>
        <v/>
      </c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7" t="inlineStr">
        <is>
          <t>Ceiling Tile</t>
        </is>
      </c>
      <c r="B14" s="282" t="n"/>
      <c r="C14" s="282" t="n"/>
      <c r="D14" s="282" t="n"/>
      <c r="E14" s="318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82" t="n"/>
      <c r="L14" s="282" t="n"/>
      <c r="M14" s="318" t="n"/>
      <c r="N14" s="40" t="n">
        <v>1</v>
      </c>
      <c r="O14" s="282" t="n"/>
      <c r="P14" s="318" t="n"/>
      <c r="Q14" s="155" t="n">
        <v>1</v>
      </c>
      <c r="R14" s="282" t="n"/>
      <c r="S14" s="282" t="n"/>
      <c r="T14" s="40" t="n">
        <v>1</v>
      </c>
      <c r="U14" s="282" t="n"/>
      <c r="V14" s="318" t="n"/>
      <c r="W14" s="328" t="n">
        <v>1</v>
      </c>
      <c r="X14" s="282" t="n"/>
      <c r="Y14" s="283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7" t="inlineStr">
        <is>
          <t>Wood</t>
        </is>
      </c>
      <c r="B15" s="282" t="n"/>
      <c r="C15" s="282" t="n"/>
      <c r="D15" s="282" t="n"/>
      <c r="E15" s="318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82" t="n"/>
      <c r="L15" s="282" t="n"/>
      <c r="M15" s="318" t="n"/>
      <c r="N15" s="40" t="n">
        <v>1</v>
      </c>
      <c r="O15" s="282" t="n"/>
      <c r="P15" s="318" t="n"/>
      <c r="Q15" s="155" t="n">
        <v>1</v>
      </c>
      <c r="R15" s="282" t="n"/>
      <c r="S15" s="282" t="n"/>
      <c r="T15" s="40" t="n">
        <v>60</v>
      </c>
      <c r="U15" s="282" t="n"/>
      <c r="V15" s="318" t="n"/>
      <c r="W15" s="328" t="n">
        <v>60</v>
      </c>
      <c r="X15" s="282" t="n"/>
      <c r="Y15" s="283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9" t="n"/>
      <c r="B16" s="282" t="n"/>
      <c r="C16" s="282" t="n"/>
      <c r="D16" s="282" t="n"/>
      <c r="E16" s="318" t="n"/>
      <c r="F16" s="4" t="n"/>
      <c r="G16" s="5" t="n"/>
      <c r="H16" s="48" t="n"/>
      <c r="I16" s="49" t="n"/>
      <c r="J16" s="163" t="inlineStr">
        <is>
          <t>Sample Count Time (min)</t>
        </is>
      </c>
      <c r="K16" s="282" t="n"/>
      <c r="L16" s="282" t="n"/>
      <c r="M16" s="318" t="n"/>
      <c r="N16" s="40" t="n">
        <v>1</v>
      </c>
      <c r="O16" s="282" t="n"/>
      <c r="P16" s="318" t="n"/>
      <c r="Q16" s="155" t="n">
        <v>1</v>
      </c>
      <c r="R16" s="282" t="n"/>
      <c r="S16" s="282" t="n"/>
      <c r="T16" s="40" t="n">
        <v>1</v>
      </c>
      <c r="U16" s="282" t="n"/>
      <c r="V16" s="318" t="n"/>
      <c r="W16" s="328" t="n">
        <v>1</v>
      </c>
      <c r="X16" s="282" t="n"/>
      <c r="Y16" s="283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9" t="n"/>
      <c r="B17" s="282" t="n"/>
      <c r="C17" s="282" t="n"/>
      <c r="D17" s="282" t="n"/>
      <c r="E17" s="318" t="n"/>
      <c r="F17" s="4" t="n"/>
      <c r="G17" s="5" t="n"/>
      <c r="H17" s="48" t="n"/>
      <c r="I17" s="49" t="n"/>
      <c r="J17" s="163" t="inlineStr">
        <is>
          <t>Instrument Background</t>
        </is>
      </c>
      <c r="K17" s="282" t="n"/>
      <c r="L17" s="282" t="n"/>
      <c r="M17" s="318" t="n"/>
      <c r="N17" s="330" t="n">
        <v>0</v>
      </c>
      <c r="O17" s="282" t="n"/>
      <c r="P17" s="318" t="n"/>
      <c r="Q17" s="166" t="n">
        <v>316</v>
      </c>
      <c r="R17" s="282" t="n"/>
      <c r="S17" s="282" t="n"/>
      <c r="T17" s="49" t="n">
        <v>14</v>
      </c>
      <c r="U17" s="282" t="n"/>
      <c r="V17" s="318" t="n"/>
      <c r="W17" s="331" t="n">
        <v>3061</v>
      </c>
      <c r="X17" s="282" t="n"/>
      <c r="Y17" s="283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9" t="n"/>
      <c r="B18" s="282" t="n"/>
      <c r="C18" s="282" t="n"/>
      <c r="D18" s="282" t="n"/>
      <c r="E18" s="318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298" t="n"/>
      <c r="L18" s="298" t="n"/>
      <c r="M18" s="332" t="n"/>
      <c r="N18" s="333" t="inlineStr">
        <is>
          <t>See Below</t>
        </is>
      </c>
      <c r="O18" s="298" t="n"/>
      <c r="P18" s="298" t="n"/>
      <c r="Q18" s="298" t="n"/>
      <c r="R18" s="298" t="n"/>
      <c r="S18" s="332" t="n"/>
      <c r="T18" s="334">
        <f>IF(ISBLANK(T17)," ",(3+3.29*(((T17/T15)*T16*(1+(T16/T15)))^0.5))/(T13*T14*T16))</f>
        <v/>
      </c>
      <c r="U18" s="298" t="n"/>
      <c r="V18" s="332" t="n"/>
      <c r="W18" s="335">
        <f>IF(ISBLANK(W17)," ",(3+3.29*(((W17/W15)*W16*(1+(W16/W15)))^0.5))/(W13*W14*W16))</f>
        <v/>
      </c>
      <c r="X18" s="298" t="n"/>
      <c r="Y18" s="299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6" t="n"/>
      <c r="B19" s="298" t="n"/>
      <c r="C19" s="298" t="n"/>
      <c r="D19" s="298" t="n"/>
      <c r="E19" s="332" t="n"/>
      <c r="F19" s="24" t="n"/>
      <c r="G19" s="25" t="n"/>
      <c r="H19" s="337" t="inlineStr">
        <is>
          <t>Gamma</t>
        </is>
      </c>
      <c r="I19" s="338" t="n"/>
      <c r="J19" s="159" t="inlineStr">
        <is>
          <t>Total Activity</t>
        </is>
      </c>
      <c r="K19" s="339" t="n"/>
      <c r="L19" s="339" t="n"/>
      <c r="M19" s="339" t="n"/>
      <c r="N19" s="339" t="n"/>
      <c r="O19" s="339" t="n"/>
      <c r="P19" s="339" t="n"/>
      <c r="Q19" s="339" t="n"/>
      <c r="R19" s="339" t="n"/>
      <c r="S19" s="338" t="n"/>
      <c r="T19" s="340" t="inlineStr">
        <is>
          <t>Removable Activity</t>
        </is>
      </c>
      <c r="U19" s="339" t="n"/>
      <c r="V19" s="339" t="n"/>
      <c r="W19" s="339" t="n"/>
      <c r="X19" s="339" t="n"/>
      <c r="Y19" s="307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04" t="n"/>
      <c r="D20" s="304" t="n"/>
      <c r="E20" s="304" t="n"/>
      <c r="F20" s="304" t="n"/>
      <c r="G20" s="341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13" t="n"/>
      <c r="L20" s="313" t="n"/>
      <c r="M20" s="313" t="n"/>
      <c r="N20" s="313" t="n"/>
      <c r="O20" s="342" t="inlineStr">
        <is>
          <t>Beta-Gamma</t>
        </is>
      </c>
      <c r="P20" s="313" t="n"/>
      <c r="Q20" s="313" t="n"/>
      <c r="R20" s="313" t="n"/>
      <c r="S20" s="314" t="n"/>
      <c r="T20" s="343" t="inlineStr">
        <is>
          <t>Alpha</t>
        </is>
      </c>
      <c r="U20" s="344" t="n"/>
      <c r="V20" s="345" t="n"/>
      <c r="W20" s="315" t="inlineStr">
        <is>
          <t>Beta-Gamma</t>
        </is>
      </c>
      <c r="X20" s="313" t="n"/>
      <c r="Y20" s="316" t="n"/>
    </row>
    <row r="21" ht="49.9" customHeight="1" thickBot="1" thickTop="1">
      <c r="A21" s="6" t="inlineStr">
        <is>
          <t>No</t>
        </is>
      </c>
      <c r="B21" s="346" t="inlineStr">
        <is>
          <t>Description/Location</t>
        </is>
      </c>
      <c r="C21" s="304" t="n"/>
      <c r="D21" s="304" t="n"/>
      <c r="E21" s="304" t="n"/>
      <c r="F21" s="304" t="n"/>
      <c r="G21" s="305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7" t="inlineStr">
        <is>
          <t>Floor (Grid #1)</t>
        </is>
      </c>
      <c r="C22" s="278" t="n"/>
      <c r="D22" s="278" t="n"/>
      <c r="E22" s="278" t="n"/>
      <c r="F22" s="278" t="n"/>
      <c r="G22" s="287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3485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121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8" t="inlineStr">
        <is>
          <t>Floor (Grid #2)</t>
        </is>
      </c>
      <c r="C23" s="282" t="n"/>
      <c r="D23" s="282" t="n"/>
      <c r="E23" s="282" t="n"/>
      <c r="F23" s="282" t="n"/>
      <c r="G23" s="318" t="n"/>
      <c r="H23" s="113" t="n"/>
      <c r="I23" s="114" t="n"/>
      <c r="J23" s="107" t="n">
        <v>1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2250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45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8" t="inlineStr">
        <is>
          <t>Floor (Grid #3)</t>
        </is>
      </c>
      <c r="C24" s="282" t="n"/>
      <c r="D24" s="282" t="n"/>
      <c r="E24" s="282" t="n"/>
      <c r="F24" s="282" t="n"/>
      <c r="G24" s="318" t="n"/>
      <c r="H24" s="113" t="n"/>
      <c r="I24" s="114" t="n"/>
      <c r="J24" s="107" t="n">
        <v>1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2135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41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8" t="inlineStr">
        <is>
          <t>Floor (Grid #4)</t>
        </is>
      </c>
      <c r="C25" s="282" t="n"/>
      <c r="D25" s="282" t="n"/>
      <c r="E25" s="282" t="n"/>
      <c r="F25" s="282" t="n"/>
      <c r="G25" s="318" t="n"/>
      <c r="H25" s="113" t="n"/>
      <c r="I25" s="114" t="n"/>
      <c r="J25" s="107" t="n">
        <v>2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1468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51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8" t="inlineStr">
        <is>
          <t>Floor (Grid #5)</t>
        </is>
      </c>
      <c r="C26" s="282" t="n"/>
      <c r="D26" s="282" t="n"/>
      <c r="E26" s="282" t="n"/>
      <c r="F26" s="282" t="n"/>
      <c r="G26" s="318" t="n"/>
      <c r="H26" s="113" t="n"/>
      <c r="I26" s="114" t="n"/>
      <c r="J26" s="107" t="n">
        <v>3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8404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34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8" t="inlineStr">
        <is>
          <t>Floor (Grid #6)</t>
        </is>
      </c>
      <c r="C27" s="282" t="n"/>
      <c r="D27" s="282" t="n"/>
      <c r="E27" s="282" t="n"/>
      <c r="F27" s="282" t="n"/>
      <c r="G27" s="318" t="n"/>
      <c r="H27" s="113" t="n"/>
      <c r="I27" s="114" t="n"/>
      <c r="J27" s="107" t="n">
        <v>0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665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0</v>
      </c>
      <c r="U27" s="28">
        <f>IF(ISBLANK(T27)," ",(T27/$T$16)-($T$17/$T$15))</f>
        <v/>
      </c>
      <c r="V27" s="29">
        <f>IF(ISBLANK(T27), " ", (U27/T$13))</f>
        <v/>
      </c>
      <c r="W27" s="107" t="n">
        <v>44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>
        <v>7</v>
      </c>
      <c r="B28" s="348" t="inlineStr">
        <is>
          <t>Floor (Grid #7)</t>
        </is>
      </c>
      <c r="C28" s="282" t="n"/>
      <c r="D28" s="282" t="n"/>
      <c r="E28" s="282" t="n"/>
      <c r="F28" s="282" t="n"/>
      <c r="G28" s="318" t="n"/>
      <c r="H28" s="113" t="n"/>
      <c r="I28" s="114" t="n"/>
      <c r="J28" s="107" t="n">
        <v>2</v>
      </c>
      <c r="K28" s="103" t="n">
        <v>2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>
        <v>745</v>
      </c>
      <c r="P28" s="108" t="n">
        <v>223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>
        <v>0</v>
      </c>
      <c r="U28" s="28">
        <f>IF(ISBLANK(T28)," ",(T28/$T$16)-($T$17/$T$15))</f>
        <v/>
      </c>
      <c r="V28" s="29">
        <f>IF(ISBLANK(T28), " ", (U28/T$13))</f>
        <v/>
      </c>
      <c r="W28" s="107" t="n">
        <v>34</v>
      </c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>
        <v>8</v>
      </c>
      <c r="B29" s="348" t="inlineStr">
        <is>
          <t>Floor (Grid #8)</t>
        </is>
      </c>
      <c r="C29" s="282" t="n"/>
      <c r="D29" s="282" t="n"/>
      <c r="E29" s="282" t="n"/>
      <c r="F29" s="282" t="n"/>
      <c r="G29" s="318" t="n"/>
      <c r="H29" s="113" t="n"/>
      <c r="I29" s="114" t="n"/>
      <c r="J29" s="107" t="n">
        <v>0</v>
      </c>
      <c r="K29" s="103" t="n">
        <v>2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>
        <v>558</v>
      </c>
      <c r="P29" s="108" t="n">
        <v>223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>
        <v>0</v>
      </c>
      <c r="U29" s="28">
        <f>IF(ISBLANK(T29)," ",(T29/$T$16)-($T$17/$T$15))</f>
        <v/>
      </c>
      <c r="V29" s="29">
        <f>IF(ISBLANK(T29), " ", (U29/T$13))</f>
        <v/>
      </c>
      <c r="W29" s="107" t="n">
        <v>52</v>
      </c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>
        <v>9</v>
      </c>
      <c r="B30" s="348" t="inlineStr">
        <is>
          <t>Floor (Grid #9)</t>
        </is>
      </c>
      <c r="C30" s="282" t="n"/>
      <c r="D30" s="282" t="n"/>
      <c r="E30" s="282" t="n"/>
      <c r="F30" s="282" t="n"/>
      <c r="G30" s="318" t="n"/>
      <c r="H30" s="113" t="n"/>
      <c r="I30" s="114" t="n"/>
      <c r="J30" s="107" t="n">
        <v>4</v>
      </c>
      <c r="K30" s="103" t="n">
        <v>2</v>
      </c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>
        <v>760</v>
      </c>
      <c r="P30" s="108" t="n">
        <v>223</v>
      </c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>
        <v>0</v>
      </c>
      <c r="U30" s="28">
        <f>IF(ISBLANK(T30)," ",(T30/$T$16)-($T$17/$T$15))</f>
        <v/>
      </c>
      <c r="V30" s="29">
        <f>IF(ISBLANK(T30), " ", (U30/T$13))</f>
        <v/>
      </c>
      <c r="W30" s="107" t="n">
        <v>39</v>
      </c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>
        <v>10</v>
      </c>
      <c r="B31" s="348" t="inlineStr">
        <is>
          <t>Floor (Grid #10)</t>
        </is>
      </c>
      <c r="C31" s="282" t="n"/>
      <c r="D31" s="282" t="n"/>
      <c r="E31" s="282" t="n"/>
      <c r="F31" s="282" t="n"/>
      <c r="G31" s="318" t="n"/>
      <c r="H31" s="113" t="n"/>
      <c r="I31" s="114" t="n"/>
      <c r="J31" s="107" t="n">
        <v>2</v>
      </c>
      <c r="K31" s="103" t="n">
        <v>2</v>
      </c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>
        <v>19277</v>
      </c>
      <c r="P31" s="108" t="n">
        <v>223</v>
      </c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>
        <v>0</v>
      </c>
      <c r="U31" s="28">
        <f>IF(ISBLANK(T31)," ",(T31/$T$16)-($T$17/$T$15))</f>
        <v/>
      </c>
      <c r="V31" s="29">
        <f>IF(ISBLANK(T31), " ", (U31/T$13))</f>
        <v/>
      </c>
      <c r="W31" s="107" t="n">
        <v>47</v>
      </c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8" t="n"/>
      <c r="C32" s="282" t="n"/>
      <c r="D32" s="282" t="n"/>
      <c r="E32" s="282" t="n"/>
      <c r="F32" s="282" t="n"/>
      <c r="G32" s="318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8" t="n"/>
      <c r="C33" s="282" t="n"/>
      <c r="D33" s="282" t="n"/>
      <c r="E33" s="282" t="n"/>
      <c r="F33" s="282" t="n"/>
      <c r="G33" s="318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8" t="n"/>
      <c r="C34" s="282" t="n"/>
      <c r="D34" s="282" t="n"/>
      <c r="E34" s="282" t="n"/>
      <c r="F34" s="282" t="n"/>
      <c r="G34" s="318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8" t="n"/>
      <c r="C35" s="282" t="n"/>
      <c r="D35" s="282" t="n"/>
      <c r="E35" s="282" t="n"/>
      <c r="F35" s="282" t="n"/>
      <c r="G35" s="318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8" t="n"/>
      <c r="C36" s="282" t="n"/>
      <c r="D36" s="282" t="n"/>
      <c r="E36" s="282" t="n"/>
      <c r="F36" s="282" t="n"/>
      <c r="G36" s="318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8" t="n"/>
      <c r="C37" s="282" t="n"/>
      <c r="D37" s="282" t="n"/>
      <c r="E37" s="282" t="n"/>
      <c r="F37" s="282" t="n"/>
      <c r="G37" s="318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8" t="n"/>
      <c r="C38" s="282" t="n"/>
      <c r="D38" s="282" t="n"/>
      <c r="E38" s="282" t="n"/>
      <c r="F38" s="282" t="n"/>
      <c r="G38" s="318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8" t="n"/>
      <c r="C39" s="282" t="n"/>
      <c r="D39" s="282" t="n"/>
      <c r="E39" s="282" t="n"/>
      <c r="F39" s="282" t="n"/>
      <c r="G39" s="318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8" t="n"/>
      <c r="C40" s="282" t="n"/>
      <c r="D40" s="282" t="n"/>
      <c r="E40" s="282" t="n"/>
      <c r="F40" s="282" t="n"/>
      <c r="G40" s="318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9" t="n"/>
      <c r="C41" s="298" t="n"/>
      <c r="D41" s="298" t="n"/>
      <c r="E41" s="298" t="n"/>
      <c r="F41" s="298" t="n"/>
      <c r="G41" s="332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BB46" sqref="BB46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  <c r="O1" s="293" t="n"/>
      <c r="P1" s="293" t="n"/>
      <c r="Q1" s="293" t="n"/>
      <c r="R1" s="293" t="n"/>
      <c r="S1" s="293" t="n"/>
      <c r="T1" s="293" t="n"/>
      <c r="U1" s="293" t="n"/>
      <c r="V1" s="293" t="n"/>
      <c r="W1" s="293" t="n"/>
      <c r="X1" s="293" t="n"/>
      <c r="Y1" s="293" t="n"/>
      <c r="Z1" s="293" t="n"/>
      <c r="AA1" s="293" t="n"/>
      <c r="AB1" s="293" t="n"/>
      <c r="AC1" s="293" t="n"/>
      <c r="AD1" s="293" t="n"/>
      <c r="AE1" s="293" t="n"/>
      <c r="AF1" s="293" t="n"/>
      <c r="AG1" s="293" t="n"/>
      <c r="AH1" s="293" t="n"/>
      <c r="AI1" s="293" t="n"/>
      <c r="AJ1" s="293" t="n"/>
      <c r="AK1" s="293" t="n"/>
      <c r="AL1" s="293" t="n"/>
      <c r="AM1" s="293" t="n"/>
      <c r="AN1" s="293" t="n"/>
      <c r="AO1" s="293" t="n"/>
      <c r="AP1" s="293" t="n"/>
      <c r="AQ1" s="293" t="n"/>
      <c r="AR1" s="293" t="n"/>
      <c r="AS1" s="293" t="n"/>
      <c r="AT1" s="293" t="n"/>
      <c r="AU1" s="293" t="n"/>
      <c r="AV1" s="293" t="n"/>
      <c r="AW1" s="293" t="n"/>
      <c r="AX1" s="293" t="n"/>
      <c r="AY1" s="293" t="n"/>
      <c r="AZ1" s="293" t="n"/>
      <c r="BA1" s="293" t="n"/>
      <c r="BB1" s="293" t="n"/>
      <c r="BC1" s="293" t="n"/>
      <c r="BD1" s="293" t="n"/>
      <c r="BE1" s="293" t="n"/>
      <c r="BF1" s="293" t="n"/>
      <c r="BG1" s="293" t="n"/>
      <c r="BH1" s="293" t="n"/>
      <c r="BI1" s="293" t="n"/>
      <c r="BJ1" s="293" t="n"/>
      <c r="BK1" s="293" t="n"/>
      <c r="BL1" s="293" t="n"/>
      <c r="BM1" s="293" t="n"/>
      <c r="BN1" s="293" t="n"/>
      <c r="BO1" s="293" t="n"/>
      <c r="BP1" s="293" t="n"/>
      <c r="BQ1" s="293" t="n"/>
      <c r="BR1" s="293" t="n"/>
      <c r="BS1" s="293" t="n"/>
      <c r="BT1" s="293" t="n"/>
      <c r="BU1" s="293" t="n"/>
      <c r="BV1" s="293" t="n"/>
      <c r="BW1" s="293" t="n"/>
      <c r="BX1" s="293" t="n"/>
      <c r="BY1" s="293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6" t="inlineStr">
        <is>
          <t>Survey No</t>
        </is>
      </c>
      <c r="B38" s="278" t="n"/>
      <c r="C38" s="278" t="n"/>
      <c r="D38" s="278" t="n"/>
      <c r="E38" s="278" t="n"/>
      <c r="F38" s="278" t="n"/>
      <c r="G38" s="278" t="n"/>
      <c r="H38" s="278" t="n"/>
      <c r="I38" s="278" t="n"/>
      <c r="J38" s="287" t="n"/>
      <c r="K38" s="350" t="inlineStr">
        <is>
          <t>INIS-021220-1222</t>
        </is>
      </c>
      <c r="L38" s="278" t="n"/>
      <c r="M38" s="278" t="n"/>
      <c r="N38" s="278" t="n"/>
      <c r="O38" s="278" t="n"/>
      <c r="P38" s="278" t="n"/>
      <c r="Q38" s="278" t="n"/>
      <c r="R38" s="278" t="n"/>
      <c r="S38" s="278" t="n"/>
      <c r="T38" s="278" t="n"/>
      <c r="U38" s="278" t="n"/>
      <c r="V38" s="278" t="n"/>
      <c r="W38" s="278" t="n"/>
      <c r="X38" s="278" t="n"/>
      <c r="Y38" s="279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7" t="inlineStr">
        <is>
          <t>Date</t>
        </is>
      </c>
      <c r="B39" s="282" t="n"/>
      <c r="C39" s="282" t="n"/>
      <c r="D39" s="282" t="n"/>
      <c r="E39" s="282" t="n"/>
      <c r="F39" s="282" t="n"/>
      <c r="G39" s="282" t="n"/>
      <c r="H39" s="282" t="n"/>
      <c r="I39" s="282" t="n"/>
      <c r="J39" s="318" t="n"/>
      <c r="K39" s="351" t="n">
        <v>43872</v>
      </c>
      <c r="L39" s="282" t="n"/>
      <c r="M39" s="282" t="n"/>
      <c r="N39" s="282" t="n"/>
      <c r="O39" s="282" t="n"/>
      <c r="P39" s="282" t="n"/>
      <c r="Q39" s="282" t="n"/>
      <c r="R39" s="282" t="n"/>
      <c r="S39" s="282" t="n"/>
      <c r="T39" s="282" t="n"/>
      <c r="U39" s="282" t="n"/>
      <c r="V39" s="282" t="n"/>
      <c r="W39" s="282" t="n"/>
      <c r="X39" s="282" t="n"/>
      <c r="Y39" s="283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7" t="inlineStr">
        <is>
          <t>Survey Tech</t>
        </is>
      </c>
      <c r="B40" s="282" t="n"/>
      <c r="C40" s="282" t="n"/>
      <c r="D40" s="282" t="n"/>
      <c r="E40" s="282" t="n"/>
      <c r="F40" s="282" t="n"/>
      <c r="G40" s="282" t="n"/>
      <c r="H40" s="282" t="n"/>
      <c r="I40" s="282" t="n"/>
      <c r="J40" s="318" t="n"/>
      <c r="K40" s="352" t="inlineStr">
        <is>
          <t>M. Renderos / M. Dodge</t>
        </is>
      </c>
      <c r="L40" s="282" t="n"/>
      <c r="M40" s="282" t="n"/>
      <c r="N40" s="282" t="n"/>
      <c r="O40" s="282" t="n"/>
      <c r="P40" s="282" t="n"/>
      <c r="Q40" s="282" t="n"/>
      <c r="R40" s="282" t="n"/>
      <c r="S40" s="282" t="n"/>
      <c r="T40" s="282" t="n"/>
      <c r="U40" s="282" t="n"/>
      <c r="V40" s="282" t="n"/>
      <c r="W40" s="282" t="n"/>
      <c r="X40" s="282" t="n"/>
      <c r="Y40" s="283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7" t="inlineStr">
        <is>
          <t>Count Room Tech</t>
        </is>
      </c>
      <c r="B41" s="282" t="n"/>
      <c r="C41" s="282" t="n"/>
      <c r="D41" s="282" t="n"/>
      <c r="E41" s="282" t="n"/>
      <c r="F41" s="282" t="n"/>
      <c r="G41" s="282" t="n"/>
      <c r="H41" s="282" t="n"/>
      <c r="I41" s="282" t="n"/>
      <c r="J41" s="318" t="n"/>
      <c r="K41" s="352" t="inlineStr">
        <is>
          <t>P. Ray</t>
        </is>
      </c>
      <c r="L41" s="282" t="n"/>
      <c r="M41" s="282" t="n"/>
      <c r="N41" s="282" t="n"/>
      <c r="O41" s="282" t="n"/>
      <c r="P41" s="282" t="n"/>
      <c r="Q41" s="282" t="n"/>
      <c r="R41" s="282" t="n"/>
      <c r="S41" s="282" t="n"/>
      <c r="T41" s="282" t="n"/>
      <c r="U41" s="282" t="n"/>
      <c r="V41" s="282" t="n"/>
      <c r="W41" s="282" t="n"/>
      <c r="X41" s="282" t="n"/>
      <c r="Y41" s="283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7" t="inlineStr">
        <is>
          <t>Date Counted</t>
        </is>
      </c>
      <c r="B42" s="282" t="n"/>
      <c r="C42" s="282" t="n"/>
      <c r="D42" s="282" t="n"/>
      <c r="E42" s="282" t="n"/>
      <c r="F42" s="282" t="n"/>
      <c r="G42" s="282" t="n"/>
      <c r="H42" s="282" t="n"/>
      <c r="I42" s="282" t="n"/>
      <c r="J42" s="318" t="n"/>
      <c r="K42" s="351" t="n">
        <v>43873</v>
      </c>
      <c r="L42" s="282" t="n"/>
      <c r="M42" s="282" t="n"/>
      <c r="N42" s="282" t="n"/>
      <c r="O42" s="282" t="n"/>
      <c r="P42" s="282" t="n"/>
      <c r="Q42" s="282" t="n"/>
      <c r="R42" s="282" t="n"/>
      <c r="S42" s="282" t="n"/>
      <c r="T42" s="282" t="n"/>
      <c r="U42" s="282" t="n"/>
      <c r="V42" s="282" t="n"/>
      <c r="W42" s="282" t="n"/>
      <c r="X42" s="282" t="n"/>
      <c r="Y42" s="283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7" t="inlineStr">
        <is>
          <t>Survey Type</t>
        </is>
      </c>
      <c r="B43" s="282" t="n"/>
      <c r="C43" s="282" t="n"/>
      <c r="D43" s="282" t="n"/>
      <c r="E43" s="282" t="n"/>
      <c r="F43" s="282" t="n"/>
      <c r="G43" s="282" t="n"/>
      <c r="H43" s="282" t="n"/>
      <c r="I43" s="282" t="n"/>
      <c r="J43" s="318" t="n"/>
      <c r="K43" s="352" t="inlineStr">
        <is>
          <t>Characterization</t>
        </is>
      </c>
      <c r="L43" s="282" t="n"/>
      <c r="M43" s="282" t="n"/>
      <c r="N43" s="282" t="n"/>
      <c r="O43" s="282" t="n"/>
      <c r="P43" s="282" t="n"/>
      <c r="Q43" s="282" t="n"/>
      <c r="R43" s="282" t="n"/>
      <c r="S43" s="282" t="n"/>
      <c r="T43" s="282" t="n"/>
      <c r="U43" s="282" t="n"/>
      <c r="V43" s="282" t="n"/>
      <c r="W43" s="282" t="n"/>
      <c r="X43" s="282" t="n"/>
      <c r="Y43" s="283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7" t="inlineStr">
        <is>
          <t>Level of Posting</t>
        </is>
      </c>
      <c r="B44" s="282" t="n"/>
      <c r="C44" s="282" t="n"/>
      <c r="D44" s="282" t="n"/>
      <c r="E44" s="282" t="n"/>
      <c r="F44" s="282" t="n"/>
      <c r="G44" s="282" t="n"/>
      <c r="H44" s="282" t="n"/>
      <c r="I44" s="282" t="n"/>
      <c r="J44" s="318" t="n"/>
      <c r="K44" s="352" t="inlineStr">
        <is>
          <t>CA</t>
        </is>
      </c>
      <c r="L44" s="282" t="n"/>
      <c r="M44" s="282" t="n"/>
      <c r="N44" s="282" t="n"/>
      <c r="O44" s="282" t="n"/>
      <c r="P44" s="282" t="n"/>
      <c r="Q44" s="282" t="n"/>
      <c r="R44" s="282" t="n"/>
      <c r="S44" s="282" t="n"/>
      <c r="T44" s="282" t="n"/>
      <c r="U44" s="282" t="n"/>
      <c r="V44" s="282" t="n"/>
      <c r="W44" s="282" t="n"/>
      <c r="X44" s="282" t="n"/>
      <c r="Y44" s="283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3" t="inlineStr">
        <is>
          <t>Comments</t>
        </is>
      </c>
      <c r="B45" s="298" t="n"/>
      <c r="C45" s="298" t="n"/>
      <c r="D45" s="298" t="n"/>
      <c r="E45" s="298" t="n"/>
      <c r="F45" s="298" t="n"/>
      <c r="G45" s="298" t="n"/>
      <c r="H45" s="298" t="n"/>
      <c r="I45" s="298" t="n"/>
      <c r="J45" s="332" t="n"/>
      <c r="K45" s="354" t="n"/>
      <c r="L45" s="298" t="n"/>
      <c r="M45" s="298" t="n"/>
      <c r="N45" s="298" t="n"/>
      <c r="O45" s="298" t="n"/>
      <c r="P45" s="298" t="n"/>
      <c r="Q45" s="298" t="n"/>
      <c r="R45" s="298" t="n"/>
      <c r="S45" s="298" t="n"/>
      <c r="T45" s="298" t="n"/>
      <c r="U45" s="298" t="n"/>
      <c r="V45" s="298" t="n"/>
      <c r="W45" s="298" t="n"/>
      <c r="X45" s="298" t="n"/>
      <c r="Y45" s="299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topLeftCell="A2" zoomScaleNormal="100" workbookViewId="0">
      <selection activeCell="AE41" sqref="AE41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  <c r="O1" s="293" t="n"/>
      <c r="P1" s="293" t="n"/>
      <c r="Q1" s="293" t="n"/>
      <c r="R1" s="293" t="n"/>
      <c r="S1" s="293" t="n"/>
      <c r="T1" s="293" t="n"/>
      <c r="U1" s="293" t="n"/>
      <c r="V1" s="293" t="n"/>
      <c r="W1" s="293" t="n"/>
      <c r="X1" s="293" t="n"/>
      <c r="Y1" s="293" t="n"/>
      <c r="Z1" s="293" t="n"/>
      <c r="AA1" s="293" t="n"/>
      <c r="AB1" s="293" t="n"/>
      <c r="AC1" s="293" t="n"/>
      <c r="AD1" s="293" t="n"/>
      <c r="AE1" s="293" t="n"/>
      <c r="AF1" s="293" t="n"/>
      <c r="AG1" s="293" t="n"/>
      <c r="AH1" s="293" t="n"/>
      <c r="AI1" s="293" t="n"/>
      <c r="AJ1" s="293" t="n"/>
      <c r="AK1" s="293" t="n"/>
      <c r="AL1" s="293" t="n"/>
      <c r="AM1" s="293" t="n"/>
      <c r="AN1" s="293" t="n"/>
      <c r="AO1" s="293" t="n"/>
      <c r="AP1" s="293" t="n"/>
      <c r="AQ1" s="293" t="n"/>
      <c r="AR1" s="293" t="n"/>
      <c r="AS1" s="293" t="n"/>
      <c r="AT1" s="293" t="n"/>
      <c r="AU1" s="293" t="n"/>
      <c r="AV1" s="293" t="n"/>
      <c r="AW1" s="293" t="n"/>
      <c r="AX1" s="293" t="n"/>
      <c r="AY1" s="293" t="n"/>
      <c r="AZ1" s="293" t="n"/>
      <c r="BA1" s="293" t="n"/>
      <c r="BB1" s="293" t="n"/>
      <c r="BC1" s="293" t="n"/>
      <c r="BD1" s="293" t="n"/>
      <c r="BE1" s="293" t="n"/>
      <c r="BF1" s="293" t="n"/>
      <c r="BG1" s="293" t="n"/>
      <c r="BH1" s="293" t="n"/>
      <c r="BI1" s="293" t="n"/>
      <c r="BJ1" s="293" t="n"/>
      <c r="BK1" s="293" t="n"/>
      <c r="BL1" s="293" t="n"/>
      <c r="BM1" s="293" t="n"/>
      <c r="BN1" s="293" t="n"/>
      <c r="BO1" s="293" t="n"/>
      <c r="BP1" s="293" t="n"/>
      <c r="BQ1" s="293" t="n"/>
      <c r="BR1" s="293" t="n"/>
      <c r="BS1" s="293" t="n"/>
      <c r="BT1" s="293" t="n"/>
      <c r="BU1" s="293" t="n"/>
      <c r="BV1" s="293" t="n"/>
      <c r="BW1" s="293" t="n"/>
      <c r="BX1" s="293" t="n"/>
      <c r="BY1" s="293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6" t="inlineStr">
        <is>
          <t>Survey No</t>
        </is>
      </c>
      <c r="B38" s="278" t="n"/>
      <c r="C38" s="278" t="n"/>
      <c r="D38" s="278" t="n"/>
      <c r="E38" s="278" t="n"/>
      <c r="F38" s="278" t="n"/>
      <c r="G38" s="278" t="n"/>
      <c r="H38" s="278" t="n"/>
      <c r="I38" s="278" t="n"/>
      <c r="J38" s="287" t="n"/>
      <c r="K38" s="350" t="inlineStr">
        <is>
          <t>INIS-021220-1222</t>
        </is>
      </c>
      <c r="L38" s="278" t="n"/>
      <c r="M38" s="278" t="n"/>
      <c r="N38" s="278" t="n"/>
      <c r="O38" s="278" t="n"/>
      <c r="P38" s="278" t="n"/>
      <c r="Q38" s="278" t="n"/>
      <c r="R38" s="278" t="n"/>
      <c r="S38" s="278" t="n"/>
      <c r="T38" s="278" t="n"/>
      <c r="U38" s="278" t="n"/>
      <c r="V38" s="278" t="n"/>
      <c r="W38" s="278" t="n"/>
      <c r="X38" s="278" t="n"/>
      <c r="Y38" s="279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7" t="inlineStr">
        <is>
          <t>Date</t>
        </is>
      </c>
      <c r="B39" s="282" t="n"/>
      <c r="C39" s="282" t="n"/>
      <c r="D39" s="282" t="n"/>
      <c r="E39" s="282" t="n"/>
      <c r="F39" s="282" t="n"/>
      <c r="G39" s="282" t="n"/>
      <c r="H39" s="282" t="n"/>
      <c r="I39" s="282" t="n"/>
      <c r="J39" s="318" t="n"/>
      <c r="K39" s="351" t="n">
        <v>43872</v>
      </c>
      <c r="L39" s="282" t="n"/>
      <c r="M39" s="282" t="n"/>
      <c r="N39" s="282" t="n"/>
      <c r="O39" s="282" t="n"/>
      <c r="P39" s="282" t="n"/>
      <c r="Q39" s="282" t="n"/>
      <c r="R39" s="282" t="n"/>
      <c r="S39" s="282" t="n"/>
      <c r="T39" s="282" t="n"/>
      <c r="U39" s="282" t="n"/>
      <c r="V39" s="282" t="n"/>
      <c r="W39" s="282" t="n"/>
      <c r="X39" s="282" t="n"/>
      <c r="Y39" s="283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7" t="inlineStr">
        <is>
          <t>Survey Tech</t>
        </is>
      </c>
      <c r="B40" s="282" t="n"/>
      <c r="C40" s="282" t="n"/>
      <c r="D40" s="282" t="n"/>
      <c r="E40" s="282" t="n"/>
      <c r="F40" s="282" t="n"/>
      <c r="G40" s="282" t="n"/>
      <c r="H40" s="282" t="n"/>
      <c r="I40" s="282" t="n"/>
      <c r="J40" s="318" t="n"/>
      <c r="K40" s="352" t="inlineStr">
        <is>
          <t>M. Renderos / M. Dodge</t>
        </is>
      </c>
      <c r="L40" s="282" t="n"/>
      <c r="M40" s="282" t="n"/>
      <c r="N40" s="282" t="n"/>
      <c r="O40" s="282" t="n"/>
      <c r="P40" s="282" t="n"/>
      <c r="Q40" s="282" t="n"/>
      <c r="R40" s="282" t="n"/>
      <c r="S40" s="282" t="n"/>
      <c r="T40" s="282" t="n"/>
      <c r="U40" s="282" t="n"/>
      <c r="V40" s="282" t="n"/>
      <c r="W40" s="282" t="n"/>
      <c r="X40" s="282" t="n"/>
      <c r="Y40" s="283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7" t="inlineStr">
        <is>
          <t>Count Room Tech</t>
        </is>
      </c>
      <c r="B41" s="282" t="n"/>
      <c r="C41" s="282" t="n"/>
      <c r="D41" s="282" t="n"/>
      <c r="E41" s="282" t="n"/>
      <c r="F41" s="282" t="n"/>
      <c r="G41" s="282" t="n"/>
      <c r="H41" s="282" t="n"/>
      <c r="I41" s="282" t="n"/>
      <c r="J41" s="318" t="n"/>
      <c r="K41" s="352" t="inlineStr">
        <is>
          <t>P. Ray</t>
        </is>
      </c>
      <c r="L41" s="282" t="n"/>
      <c r="M41" s="282" t="n"/>
      <c r="N41" s="282" t="n"/>
      <c r="O41" s="282" t="n"/>
      <c r="P41" s="282" t="n"/>
      <c r="Q41" s="282" t="n"/>
      <c r="R41" s="282" t="n"/>
      <c r="S41" s="282" t="n"/>
      <c r="T41" s="282" t="n"/>
      <c r="U41" s="282" t="n"/>
      <c r="V41" s="282" t="n"/>
      <c r="W41" s="282" t="n"/>
      <c r="X41" s="282" t="n"/>
      <c r="Y41" s="283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7" t="inlineStr">
        <is>
          <t>Date Counted</t>
        </is>
      </c>
      <c r="B42" s="282" t="n"/>
      <c r="C42" s="282" t="n"/>
      <c r="D42" s="282" t="n"/>
      <c r="E42" s="282" t="n"/>
      <c r="F42" s="282" t="n"/>
      <c r="G42" s="282" t="n"/>
      <c r="H42" s="282" t="n"/>
      <c r="I42" s="282" t="n"/>
      <c r="J42" s="318" t="n"/>
      <c r="K42" s="351" t="n">
        <v>43873</v>
      </c>
      <c r="L42" s="282" t="n"/>
      <c r="M42" s="282" t="n"/>
      <c r="N42" s="282" t="n"/>
      <c r="O42" s="282" t="n"/>
      <c r="P42" s="282" t="n"/>
      <c r="Q42" s="282" t="n"/>
      <c r="R42" s="282" t="n"/>
      <c r="S42" s="282" t="n"/>
      <c r="T42" s="282" t="n"/>
      <c r="U42" s="282" t="n"/>
      <c r="V42" s="282" t="n"/>
      <c r="W42" s="282" t="n"/>
      <c r="X42" s="282" t="n"/>
      <c r="Y42" s="283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7" t="inlineStr">
        <is>
          <t>Survey Type</t>
        </is>
      </c>
      <c r="B43" s="282" t="n"/>
      <c r="C43" s="282" t="n"/>
      <c r="D43" s="282" t="n"/>
      <c r="E43" s="282" t="n"/>
      <c r="F43" s="282" t="n"/>
      <c r="G43" s="282" t="n"/>
      <c r="H43" s="282" t="n"/>
      <c r="I43" s="282" t="n"/>
      <c r="J43" s="318" t="n"/>
      <c r="K43" s="352" t="inlineStr">
        <is>
          <t>Characterization</t>
        </is>
      </c>
      <c r="L43" s="282" t="n"/>
      <c r="M43" s="282" t="n"/>
      <c r="N43" s="282" t="n"/>
      <c r="O43" s="282" t="n"/>
      <c r="P43" s="282" t="n"/>
      <c r="Q43" s="282" t="n"/>
      <c r="R43" s="282" t="n"/>
      <c r="S43" s="282" t="n"/>
      <c r="T43" s="282" t="n"/>
      <c r="U43" s="282" t="n"/>
      <c r="V43" s="282" t="n"/>
      <c r="W43" s="282" t="n"/>
      <c r="X43" s="282" t="n"/>
      <c r="Y43" s="283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7" t="inlineStr">
        <is>
          <t>Level of Posting</t>
        </is>
      </c>
      <c r="B44" s="282" t="n"/>
      <c r="C44" s="282" t="n"/>
      <c r="D44" s="282" t="n"/>
      <c r="E44" s="282" t="n"/>
      <c r="F44" s="282" t="n"/>
      <c r="G44" s="282" t="n"/>
      <c r="H44" s="282" t="n"/>
      <c r="I44" s="282" t="n"/>
      <c r="J44" s="318" t="n"/>
      <c r="K44" s="352" t="inlineStr">
        <is>
          <t>CA</t>
        </is>
      </c>
      <c r="L44" s="282" t="n"/>
      <c r="M44" s="282" t="n"/>
      <c r="N44" s="282" t="n"/>
      <c r="O44" s="282" t="n"/>
      <c r="P44" s="282" t="n"/>
      <c r="Q44" s="282" t="n"/>
      <c r="R44" s="282" t="n"/>
      <c r="S44" s="282" t="n"/>
      <c r="T44" s="282" t="n"/>
      <c r="U44" s="282" t="n"/>
      <c r="V44" s="282" t="n"/>
      <c r="W44" s="282" t="n"/>
      <c r="X44" s="282" t="n"/>
      <c r="Y44" s="283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3" t="inlineStr">
        <is>
          <t>Comments</t>
        </is>
      </c>
      <c r="B45" s="298" t="n"/>
      <c r="C45" s="298" t="n"/>
      <c r="D45" s="298" t="n"/>
      <c r="E45" s="298" t="n"/>
      <c r="F45" s="298" t="n"/>
      <c r="G45" s="298" t="n"/>
      <c r="H45" s="298" t="n"/>
      <c r="I45" s="298" t="n"/>
      <c r="J45" s="332" t="n"/>
      <c r="K45" s="354" t="n"/>
      <c r="L45" s="298" t="n"/>
      <c r="M45" s="298" t="n"/>
      <c r="N45" s="298" t="n"/>
      <c r="O45" s="298" t="n"/>
      <c r="P45" s="298" t="n"/>
      <c r="Q45" s="298" t="n"/>
      <c r="R45" s="298" t="n"/>
      <c r="S45" s="298" t="n"/>
      <c r="T45" s="298" t="n"/>
      <c r="U45" s="298" t="n"/>
      <c r="V45" s="298" t="n"/>
      <c r="W45" s="298" t="n"/>
      <c r="X45" s="298" t="n"/>
      <c r="Y45" s="299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2020-06-27T15:24:20Z</dcterms:modified>
  <cp:lastModifiedBy>Marty Schriver</cp:lastModifiedBy>
  <cp:lastPrinted>2020-01-21T21:16:06Z</cp:lastPrinted>
</cp:coreProperties>
</file>