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45" windowHeight="517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9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13" fillId="3" borderId="6" applyAlignment="1" applyProtection="1" pivotButton="0" quotePrefix="0" xfId="1">
      <alignment horizontal="left" vertical="top" wrapText="1"/>
      <protection locked="0" hidden="0"/>
    </xf>
    <xf numFmtId="0" fontId="13" fillId="3" borderId="8" applyAlignment="1" applyProtection="1" pivotButton="0" quotePrefix="0" xfId="1">
      <alignment horizontal="left" vertical="top" wrapText="1"/>
      <protection locked="0" hidden="0"/>
    </xf>
    <xf numFmtId="0" fontId="13" fillId="3" borderId="9" applyAlignment="1" applyProtection="1" pivotButton="0" quotePrefix="0" xfId="1">
      <alignment horizontal="left" vertical="top" wrapText="1"/>
      <protection locked="0" hidden="0"/>
    </xf>
    <xf numFmtId="0" fontId="13" fillId="3" borderId="20" applyAlignment="1" applyProtection="1" pivotButton="0" quotePrefix="0" xfId="1">
      <alignment horizontal="left" vertical="top" wrapText="1"/>
      <protection locked="0" hidden="0"/>
    </xf>
    <xf numFmtId="0" fontId="13" fillId="3" borderId="24" applyAlignment="1" applyProtection="1" pivotButton="0" quotePrefix="0" xfId="1">
      <alignment horizontal="left" vertical="top" wrapText="1"/>
      <protection locked="0" hidden="0"/>
    </xf>
    <xf numFmtId="0" fontId="13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4" fillId="0" borderId="42" applyAlignment="1" pivotButton="0" quotePrefix="0" xfId="1">
      <alignment horizontal="left" vertical="top" wrapText="1"/>
    </xf>
    <xf numFmtId="0" fontId="4" fillId="0" borderId="13" applyAlignment="1" pivotButton="0" quotePrefix="0" xfId="1">
      <alignment horizontal="left" vertical="top" wrapText="1"/>
    </xf>
    <xf numFmtId="0" fontId="4" fillId="0" borderId="31" applyAlignment="1" pivotButton="0" quotePrefix="0" xfId="1">
      <alignment horizontal="left" vertical="top" wrapText="1"/>
    </xf>
    <xf numFmtId="0" fontId="4" fillId="0" borderId="35" applyAlignment="1" pivotButton="0" quotePrefix="0" xfId="1">
      <alignment horizontal="left" vertical="top" wrapText="1"/>
    </xf>
    <xf numFmtId="0" fontId="4" fillId="0" borderId="0" applyAlignment="1" pivotButton="0" quotePrefix="0" xfId="1">
      <alignment horizontal="left" vertical="top" wrapText="1"/>
    </xf>
    <xf numFmtId="0" fontId="4" fillId="0" borderId="32" applyAlignment="1" pivotButton="0" quotePrefix="0" xfId="1">
      <alignment horizontal="left" vertical="top" wrapText="1"/>
    </xf>
    <xf numFmtId="0" fontId="4" fillId="0" borderId="41" applyAlignment="1" pivotButton="0" quotePrefix="0" xfId="1">
      <alignment horizontal="left" vertical="top" wrapText="1"/>
    </xf>
    <xf numFmtId="0" fontId="4" fillId="0" borderId="33" applyAlignment="1" pivotButton="0" quotePrefix="0" xfId="1">
      <alignment horizontal="left" vertical="top" wrapText="1"/>
    </xf>
    <xf numFmtId="0" fontId="4" fillId="0" borderId="52" applyAlignment="1" pivotButton="0" quotePrefix="0" xfId="1">
      <alignment horizontal="left" vertical="top" wrapText="1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3" fontId="4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13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0" fontId="4" fillId="0" borderId="115" applyAlignment="1" pivotButton="0" quotePrefix="0" xfId="1">
      <alignment horizontal="left" vertical="top" wrapText="1"/>
    </xf>
    <xf numFmtId="0" fontId="0" fillId="0" borderId="13" pivotButton="0" quotePrefix="0" xfId="0"/>
    <xf numFmtId="0" fontId="0" fillId="0" borderId="31" pivotButton="0" quotePrefix="0" xfId="0"/>
    <xf numFmtId="14" fontId="4" fillId="4" borderId="93" applyAlignment="1" applyProtection="1" pivotButton="0" quotePrefix="0" xfId="1">
      <alignment horizontal="left" vertical="center"/>
      <protection locked="0" hidden="0"/>
    </xf>
    <xf numFmtId="0" fontId="0" fillId="0" borderId="35" pivotButton="0" quotePrefix="0" xfId="0"/>
    <xf numFmtId="0" fontId="0" fillId="0" borderId="32" pivotButton="0" quotePrefix="0" xfId="0"/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100857</colOff>
      <row>2</row>
      <rowOff>11206</rowOff>
    </from>
    <to>
      <col>70</col>
      <colOff>33621</colOff>
      <row>36</row>
      <rowOff>5603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73210" y="649941"/>
          <a:ext cx="7104529" cy="532839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101916</colOff>
      <row>2</row>
      <rowOff>8902</rowOff>
    </from>
    <to>
      <col>68</col>
      <colOff>26190</colOff>
      <row>35</row>
      <rowOff>145676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129" b="-1"/>
        <a:stretch xmlns:a="http://schemas.openxmlformats.org/drawingml/2006/main">
          <a:fillRect/>
        </a:stretch>
      </blipFill>
      <spPr>
        <a:xfrm xmlns:a="http://schemas.openxmlformats.org/drawingml/2006/main">
          <a:off x="1009059" y="643902"/>
          <a:ext cx="6727845" cy="500132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AB10" sqref="AB10:AB13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86" t="inlineStr">
        <is>
          <t>Survey Number</t>
        </is>
      </c>
      <c r="B1" s="287" t="n"/>
      <c r="C1" s="288" t="n"/>
      <c r="D1" s="289" t="inlineStr">
        <is>
          <t>INIS-022020-1304</t>
        </is>
      </c>
      <c r="E1" s="287" t="n"/>
      <c r="F1" s="287" t="n"/>
      <c r="G1" s="28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90" t="inlineStr">
        <is>
          <t>Date Performed</t>
        </is>
      </c>
      <c r="B2" s="291" t="n"/>
      <c r="C2" s="292" t="n"/>
      <c r="D2" s="293" t="n">
        <v>43881</v>
      </c>
      <c r="E2" s="291" t="n"/>
      <c r="F2" s="291" t="n"/>
      <c r="G2" s="29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90" t="inlineStr">
        <is>
          <t>Survey Tech</t>
        </is>
      </c>
      <c r="B3" s="291" t="n"/>
      <c r="C3" s="292" t="n"/>
      <c r="D3" s="294" t="inlineStr">
        <is>
          <t>J. Cuevas</t>
        </is>
      </c>
      <c r="E3" s="291" t="n"/>
      <c r="F3" s="291" t="n"/>
      <c r="G3" s="29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90" t="inlineStr">
        <is>
          <t>Count Room Tech</t>
        </is>
      </c>
      <c r="B4" s="291" t="n"/>
      <c r="C4" s="292" t="n"/>
      <c r="D4" s="294" t="inlineStr">
        <is>
          <t>P. Ray</t>
        </is>
      </c>
      <c r="E4" s="291" t="n"/>
      <c r="F4" s="291" t="n"/>
      <c r="G4" s="292" t="n"/>
      <c r="H4" s="295" t="inlineStr">
        <is>
          <t>Item Surveyed</t>
        </is>
      </c>
      <c r="I4" s="296" t="n"/>
      <c r="J4" s="297" t="inlineStr">
        <is>
          <t xml:space="preserve">Room 220 freezer, South concrete wall (post-decontamination) </t>
        </is>
      </c>
      <c r="K4" s="287" t="n"/>
      <c r="L4" s="287" t="n"/>
      <c r="M4" s="287" t="n"/>
      <c r="N4" s="287" t="n"/>
      <c r="O4" s="287" t="n"/>
      <c r="P4" s="287" t="n"/>
      <c r="Q4" s="287" t="n"/>
      <c r="R4" s="287" t="n"/>
      <c r="S4" s="287" t="n"/>
      <c r="T4" s="287" t="n"/>
      <c r="U4" s="287" t="n"/>
      <c r="V4" s="287" t="n"/>
      <c r="W4" s="287" t="n"/>
      <c r="X4" s="287" t="n"/>
      <c r="Y4" s="288" t="n"/>
    </row>
    <row r="5" ht="18" customHeight="1">
      <c r="A5" s="290" t="inlineStr">
        <is>
          <t>Date Counted</t>
        </is>
      </c>
      <c r="B5" s="291" t="n"/>
      <c r="C5" s="292" t="n"/>
      <c r="D5" s="294" t="inlineStr">
        <is>
          <t>2/20/2020</t>
        </is>
      </c>
      <c r="E5" s="291" t="n"/>
      <c r="F5" s="291" t="n"/>
      <c r="G5" s="292" t="n"/>
      <c r="H5" s="248" t="inlineStr">
        <is>
          <t>Comments</t>
        </is>
      </c>
      <c r="J5" s="298" t="inlineStr">
        <is>
          <t>100% scan of freezer area and South concrete wall, post-decontamination. Green Areas on map containing locations 1 and 2 were observed to be 1000-2000 cpm gross beta gamma. Green area on map containing location 3 was observed to be 1000-1400 cpm gross beta gamma. Static and smear measurements were collected from locations of highest observed activity. Reference Survey INIS-021020-1194 for previous data. Remaining areas were observed to less than 900 cpm gross beta gamma.</t>
        </is>
      </c>
      <c r="K5" s="299" t="n"/>
      <c r="L5" s="299" t="n"/>
      <c r="M5" s="299" t="n"/>
      <c r="N5" s="299" t="n"/>
      <c r="O5" s="299" t="n"/>
      <c r="P5" s="299" t="n"/>
      <c r="Q5" s="299" t="n"/>
      <c r="R5" s="299" t="n"/>
      <c r="S5" s="299" t="n"/>
      <c r="T5" s="299" t="n"/>
      <c r="U5" s="299" t="n"/>
      <c r="V5" s="299" t="n"/>
      <c r="W5" s="299" t="n"/>
      <c r="X5" s="299" t="n"/>
      <c r="Y5" s="300" t="n"/>
    </row>
    <row r="6" ht="21" customHeight="1" thickBot="1">
      <c r="A6" s="290" t="inlineStr">
        <is>
          <t>Survey Type</t>
        </is>
      </c>
      <c r="B6" s="291" t="n"/>
      <c r="C6" s="292" t="n"/>
      <c r="D6" s="294" t="inlineStr">
        <is>
          <t>Characterization</t>
        </is>
      </c>
      <c r="E6" s="291" t="n"/>
      <c r="F6" s="291" t="n"/>
      <c r="G6" s="292" t="n"/>
      <c r="H6" s="301" t="n"/>
      <c r="I6" s="302" t="n"/>
      <c r="J6" s="303" t="n"/>
      <c r="K6" s="304" t="n"/>
      <c r="L6" s="304" t="n"/>
      <c r="M6" s="304" t="n"/>
      <c r="N6" s="304" t="n"/>
      <c r="O6" s="304" t="n"/>
      <c r="P6" s="304" t="n"/>
      <c r="Q6" s="304" t="n"/>
      <c r="R6" s="304" t="n"/>
      <c r="S6" s="304" t="n"/>
      <c r="T6" s="304" t="n"/>
      <c r="U6" s="304" t="n"/>
      <c r="V6" s="304" t="n"/>
      <c r="W6" s="304" t="n"/>
      <c r="X6" s="304" t="n"/>
      <c r="Y6" s="305" t="n"/>
    </row>
    <row r="7" ht="15" customHeight="1" thickBot="1" thickTop="1">
      <c r="A7" s="306" t="inlineStr">
        <is>
          <t>Level Of Posting</t>
        </is>
      </c>
      <c r="B7" s="307" t="n"/>
      <c r="C7" s="308" t="n"/>
      <c r="D7" s="309" t="inlineStr">
        <is>
          <t>CA</t>
        </is>
      </c>
      <c r="E7" s="307" t="n"/>
      <c r="F7" s="307" t="n"/>
      <c r="G7" s="308" t="n"/>
      <c r="H7" s="310" t="inlineStr">
        <is>
          <t>Instrumentation</t>
        </is>
      </c>
      <c r="I7" s="302" t="n"/>
      <c r="J7" s="302" t="n"/>
      <c r="K7" s="302" t="n"/>
      <c r="L7" s="302" t="n"/>
      <c r="M7" s="302" t="n"/>
      <c r="N7" s="302" t="n"/>
      <c r="O7" s="302" t="n"/>
      <c r="P7" s="302" t="n"/>
      <c r="Q7" s="302" t="n"/>
      <c r="R7" s="302" t="n"/>
      <c r="S7" s="302" t="n"/>
      <c r="T7" s="302" t="n"/>
      <c r="U7" s="302" t="n"/>
      <c r="V7" s="302" t="n"/>
      <c r="W7" s="302" t="n"/>
      <c r="X7" s="302" t="n"/>
      <c r="Y7" s="311" t="n"/>
    </row>
    <row r="8" ht="18" customHeight="1" thickBot="1" thickTop="1">
      <c r="A8" s="312" t="inlineStr">
        <is>
          <t>Building Material Background - cpm</t>
        </is>
      </c>
      <c r="B8" s="313" t="n"/>
      <c r="C8" s="313" t="n"/>
      <c r="D8" s="313" t="n"/>
      <c r="E8" s="314" t="n"/>
      <c r="F8" s="261" t="inlineStr">
        <is>
          <t>Alpha</t>
        </is>
      </c>
      <c r="G8" s="27" t="inlineStr">
        <is>
          <t>Beta</t>
        </is>
      </c>
      <c r="H8" s="315" t="inlineStr">
        <is>
          <t>Gamma</t>
        </is>
      </c>
      <c r="I8" s="316" t="n"/>
      <c r="J8" s="3" t="n"/>
      <c r="K8" s="3" t="n"/>
      <c r="L8" s="3" t="n"/>
      <c r="M8" s="3" t="n"/>
      <c r="N8" s="117" t="inlineStr">
        <is>
          <t>Total Activity</t>
        </is>
      </c>
      <c r="O8" s="317" t="n"/>
      <c r="P8" s="317" t="n"/>
      <c r="Q8" s="317" t="n"/>
      <c r="R8" s="317" t="n"/>
      <c r="S8" s="317" t="n"/>
      <c r="T8" s="318" t="inlineStr">
        <is>
          <t>Removable Activity</t>
        </is>
      </c>
      <c r="U8" s="317" t="n"/>
      <c r="V8" s="317" t="n"/>
      <c r="W8" s="317" t="n"/>
      <c r="X8" s="317" t="n"/>
      <c r="Y8" s="319" t="n"/>
    </row>
    <row r="9" ht="18" customHeight="1" thickBot="1" thickTop="1">
      <c r="A9" s="320" t="inlineStr">
        <is>
          <t>Brick</t>
        </is>
      </c>
      <c r="B9" s="304" t="n"/>
      <c r="C9" s="304" t="n"/>
      <c r="D9" s="304" t="n"/>
      <c r="E9" s="321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22" t="n"/>
      <c r="P9" s="323" t="n"/>
      <c r="Q9" s="139" t="inlineStr">
        <is>
          <t>Beta-Gamma</t>
        </is>
      </c>
      <c r="R9" s="322" t="n"/>
      <c r="S9" s="323" t="n"/>
      <c r="T9" s="139" t="inlineStr">
        <is>
          <t>Alpha</t>
        </is>
      </c>
      <c r="U9" s="322" t="n"/>
      <c r="V9" s="323" t="n"/>
      <c r="W9" s="324" t="inlineStr">
        <is>
          <t>Beta-Gamma</t>
        </is>
      </c>
      <c r="X9" s="322" t="n"/>
      <c r="Y9" s="325" t="n"/>
    </row>
    <row r="10" ht="18" customHeight="1" thickTop="1">
      <c r="A10" s="326" t="inlineStr">
        <is>
          <t>Concrete</t>
        </is>
      </c>
      <c r="B10" s="291" t="n"/>
      <c r="C10" s="291" t="n"/>
      <c r="D10" s="291" t="n"/>
      <c r="E10" s="327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87" t="n"/>
      <c r="L10" s="287" t="n"/>
      <c r="M10" s="296" t="n"/>
      <c r="N10" s="141" t="inlineStr">
        <is>
          <t>2360/43-93</t>
        </is>
      </c>
      <c r="O10" s="304" t="n"/>
      <c r="P10" s="304" t="n"/>
      <c r="Q10" s="128">
        <f>IF(N10="","",N10)</f>
        <v/>
      </c>
      <c r="R10" s="291" t="n"/>
      <c r="S10" s="291" t="n"/>
      <c r="T10" s="47" t="inlineStr">
        <is>
          <t>2929/43-10-1</t>
        </is>
      </c>
      <c r="U10" s="287" t="n"/>
      <c r="V10" s="296" t="n"/>
      <c r="W10" s="328">
        <f>IF(T10="","",T10)</f>
        <v/>
      </c>
      <c r="X10" s="291" t="n"/>
      <c r="Y10" s="292" t="n"/>
      <c r="AB10" s="285">
        <f>AVERAGE(S20:S41)</f>
        <v/>
      </c>
    </row>
    <row r="11" ht="18" customHeight="1">
      <c r="A11" s="326" t="inlineStr">
        <is>
          <t>Linoleum</t>
        </is>
      </c>
      <c r="B11" s="291" t="n"/>
      <c r="C11" s="291" t="n"/>
      <c r="D11" s="291" t="n"/>
      <c r="E11" s="327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91" t="n"/>
      <c r="L11" s="291" t="n"/>
      <c r="M11" s="327" t="n"/>
      <c r="N11" s="126" t="inlineStr">
        <is>
          <t>248145/PR389059</t>
        </is>
      </c>
      <c r="O11" s="291" t="n"/>
      <c r="P11" s="291" t="n"/>
      <c r="Q11" s="128">
        <f>IF(N11="","",N11)</f>
        <v/>
      </c>
      <c r="R11" s="291" t="n"/>
      <c r="S11" s="291" t="n"/>
      <c r="T11" s="329" t="inlineStr">
        <is>
          <t>185266/PR194717</t>
        </is>
      </c>
      <c r="U11" s="291" t="n"/>
      <c r="V11" s="327" t="n"/>
      <c r="W11" s="328">
        <f>IF(T11="","",T11)</f>
        <v/>
      </c>
      <c r="X11" s="291" t="n"/>
      <c r="Y11" s="292" t="n"/>
      <c r="AB11" s="56">
        <f>_xlfn.STDEV.P(S20:S41)</f>
        <v/>
      </c>
    </row>
    <row r="12" ht="18" customHeight="1">
      <c r="A12" s="326" t="inlineStr">
        <is>
          <t>Drywall</t>
        </is>
      </c>
      <c r="B12" s="291" t="n"/>
      <c r="C12" s="291" t="n"/>
      <c r="D12" s="291" t="n"/>
      <c r="E12" s="327" t="n"/>
      <c r="F12" s="4" t="n">
        <v>1</v>
      </c>
      <c r="G12" s="5" t="n">
        <v>165.0166666666667</v>
      </c>
      <c r="H12" s="330" t="n"/>
      <c r="I12" s="331" t="n"/>
      <c r="J12" s="163" t="inlineStr">
        <is>
          <t>Cal Due Date</t>
        </is>
      </c>
      <c r="K12" s="291" t="n"/>
      <c r="L12" s="291" t="n"/>
      <c r="M12" s="327" t="n"/>
      <c r="N12" s="130" t="n">
        <v>44153</v>
      </c>
      <c r="O12" s="291" t="n"/>
      <c r="P12" s="291" t="n"/>
      <c r="Q12" s="332">
        <f>IF(N12="","",N12)</f>
        <v/>
      </c>
      <c r="R12" s="291" t="n"/>
      <c r="S12" s="291" t="n"/>
      <c r="T12" s="333" t="n">
        <v>44218</v>
      </c>
      <c r="U12" s="291" t="n"/>
      <c r="V12" s="327" t="n"/>
      <c r="W12" s="334">
        <f>IF(T12="","",T12)</f>
        <v/>
      </c>
      <c r="X12" s="291" t="n"/>
      <c r="Y12" s="292" t="n"/>
      <c r="AA12" s="56" t="n"/>
      <c r="AB12" s="285">
        <f>MIN(S20:S41)</f>
        <v/>
      </c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26" t="inlineStr">
        <is>
          <t>Metal</t>
        </is>
      </c>
      <c r="B13" s="291" t="n"/>
      <c r="C13" s="291" t="n"/>
      <c r="D13" s="291" t="n"/>
      <c r="E13" s="32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91" t="n"/>
      <c r="L13" s="291" t="n"/>
      <c r="M13" s="327" t="n"/>
      <c r="N13" s="122" t="n">
        <v>0.2196</v>
      </c>
      <c r="O13" s="291" t="n"/>
      <c r="P13" s="291" t="n"/>
      <c r="Q13" s="124" t="n">
        <v>0.3572</v>
      </c>
      <c r="R13" s="291" t="n"/>
      <c r="S13" s="291" t="n"/>
      <c r="T13" s="335" t="n">
        <v>0.3557</v>
      </c>
      <c r="U13" s="291" t="n"/>
      <c r="V13" s="327" t="n"/>
      <c r="W13" s="336" t="n">
        <v>0.4071</v>
      </c>
      <c r="X13" s="291" t="n"/>
      <c r="Y13" s="292" t="n"/>
      <c r="AA13" s="56" t="n"/>
      <c r="AB13" s="285">
        <f>MAX(S20:S41)</f>
        <v/>
      </c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26" t="inlineStr">
        <is>
          <t>Ceiling Tile</t>
        </is>
      </c>
      <c r="B14" s="291" t="n"/>
      <c r="C14" s="291" t="n"/>
      <c r="D14" s="291" t="n"/>
      <c r="E14" s="32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91" t="n"/>
      <c r="L14" s="291" t="n"/>
      <c r="M14" s="327" t="n"/>
      <c r="N14" s="40" t="n">
        <v>1</v>
      </c>
      <c r="O14" s="291" t="n"/>
      <c r="P14" s="327" t="n"/>
      <c r="Q14" s="155" t="n">
        <v>1</v>
      </c>
      <c r="R14" s="291" t="n"/>
      <c r="S14" s="291" t="n"/>
      <c r="T14" s="40" t="n">
        <v>1</v>
      </c>
      <c r="U14" s="291" t="n"/>
      <c r="V14" s="327" t="n"/>
      <c r="W14" s="337" t="n">
        <v>1</v>
      </c>
      <c r="X14" s="291" t="n"/>
      <c r="Y14" s="29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26" t="inlineStr">
        <is>
          <t>Wood</t>
        </is>
      </c>
      <c r="B15" s="291" t="n"/>
      <c r="C15" s="291" t="n"/>
      <c r="D15" s="291" t="n"/>
      <c r="E15" s="327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91" t="n"/>
      <c r="L15" s="291" t="n"/>
      <c r="M15" s="327" t="n"/>
      <c r="N15" s="40" t="n">
        <v>1</v>
      </c>
      <c r="O15" s="291" t="n"/>
      <c r="P15" s="327" t="n"/>
      <c r="Q15" s="155" t="n">
        <v>1</v>
      </c>
      <c r="R15" s="291" t="n"/>
      <c r="S15" s="291" t="n"/>
      <c r="T15" s="40" t="n">
        <v>60</v>
      </c>
      <c r="U15" s="291" t="n"/>
      <c r="V15" s="327" t="n"/>
      <c r="W15" s="337" t="n">
        <v>60</v>
      </c>
      <c r="X15" s="291" t="n"/>
      <c r="Y15" s="29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38" t="n"/>
      <c r="B16" s="291" t="n"/>
      <c r="C16" s="291" t="n"/>
      <c r="D16" s="291" t="n"/>
      <c r="E16" s="327" t="n"/>
      <c r="F16" s="4" t="n"/>
      <c r="G16" s="5" t="n"/>
      <c r="H16" s="48" t="n"/>
      <c r="I16" s="49" t="n"/>
      <c r="J16" s="163" t="inlineStr">
        <is>
          <t>Sample Count Time (min)</t>
        </is>
      </c>
      <c r="K16" s="291" t="n"/>
      <c r="L16" s="291" t="n"/>
      <c r="M16" s="327" t="n"/>
      <c r="N16" s="40" t="n">
        <v>1</v>
      </c>
      <c r="O16" s="291" t="n"/>
      <c r="P16" s="327" t="n"/>
      <c r="Q16" s="155" t="n">
        <v>1</v>
      </c>
      <c r="R16" s="291" t="n"/>
      <c r="S16" s="291" t="n"/>
      <c r="T16" s="40" t="n">
        <v>1</v>
      </c>
      <c r="U16" s="291" t="n"/>
      <c r="V16" s="327" t="n"/>
      <c r="W16" s="337" t="n">
        <v>1</v>
      </c>
      <c r="X16" s="291" t="n"/>
      <c r="Y16" s="29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38" t="n"/>
      <c r="B17" s="291" t="n"/>
      <c r="C17" s="291" t="n"/>
      <c r="D17" s="291" t="n"/>
      <c r="E17" s="327" t="n"/>
      <c r="F17" s="4" t="n"/>
      <c r="G17" s="5" t="n"/>
      <c r="H17" s="48" t="n"/>
      <c r="I17" s="49" t="n"/>
      <c r="J17" s="163" t="inlineStr">
        <is>
          <t>Instrument Background</t>
        </is>
      </c>
      <c r="K17" s="291" t="n"/>
      <c r="L17" s="291" t="n"/>
      <c r="M17" s="327" t="n"/>
      <c r="N17" s="339" t="n">
        <v>0</v>
      </c>
      <c r="O17" s="291" t="n"/>
      <c r="P17" s="327" t="n"/>
      <c r="Q17" s="166" t="n">
        <v>492</v>
      </c>
      <c r="R17" s="291" t="n"/>
      <c r="S17" s="291" t="n"/>
      <c r="T17" s="49" t="n">
        <v>6</v>
      </c>
      <c r="U17" s="291" t="n"/>
      <c r="V17" s="327" t="n"/>
      <c r="W17" s="340" t="n">
        <v>2201</v>
      </c>
      <c r="X17" s="291" t="n"/>
      <c r="Y17" s="29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38" t="n"/>
      <c r="B18" s="291" t="n"/>
      <c r="C18" s="291" t="n"/>
      <c r="D18" s="291" t="n"/>
      <c r="E18" s="32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307" t="n"/>
      <c r="L18" s="307" t="n"/>
      <c r="M18" s="341" t="n"/>
      <c r="N18" s="342" t="inlineStr">
        <is>
          <t>See Below</t>
        </is>
      </c>
      <c r="O18" s="307" t="n"/>
      <c r="P18" s="307" t="n"/>
      <c r="Q18" s="307" t="n"/>
      <c r="R18" s="307" t="n"/>
      <c r="S18" s="341" t="n"/>
      <c r="T18" s="343">
        <f>IF(ISBLANK(T17)," ",(3+3.29*(((T17/T15)*T16*(1+(T16/T15)))^0.5))/(T13*T14*T16))</f>
        <v/>
      </c>
      <c r="U18" s="307" t="n"/>
      <c r="V18" s="341" t="n"/>
      <c r="W18" s="344">
        <f>IF(ISBLANK(W17)," ",(3+3.29*(((W17/W15)*W16*(1+(W16/W15)))^0.5))/(W13*W14*W16))</f>
        <v/>
      </c>
      <c r="X18" s="307" t="n"/>
      <c r="Y18" s="30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45" t="n"/>
      <c r="B19" s="307" t="n"/>
      <c r="C19" s="307" t="n"/>
      <c r="D19" s="307" t="n"/>
      <c r="E19" s="341" t="n"/>
      <c r="F19" s="24" t="n"/>
      <c r="G19" s="25" t="n"/>
      <c r="H19" s="346" t="inlineStr">
        <is>
          <t>Gamma</t>
        </is>
      </c>
      <c r="I19" s="347" t="n"/>
      <c r="J19" s="159" t="inlineStr">
        <is>
          <t>Total Activity</t>
        </is>
      </c>
      <c r="K19" s="348" t="n"/>
      <c r="L19" s="348" t="n"/>
      <c r="M19" s="348" t="n"/>
      <c r="N19" s="348" t="n"/>
      <c r="O19" s="348" t="n"/>
      <c r="P19" s="348" t="n"/>
      <c r="Q19" s="348" t="n"/>
      <c r="R19" s="348" t="n"/>
      <c r="S19" s="347" t="n"/>
      <c r="T19" s="349" t="inlineStr">
        <is>
          <t>Removable Activity</t>
        </is>
      </c>
      <c r="U19" s="348" t="n"/>
      <c r="V19" s="348" t="n"/>
      <c r="W19" s="348" t="n"/>
      <c r="X19" s="348" t="n"/>
      <c r="Y19" s="31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13" t="n"/>
      <c r="D20" s="313" t="n"/>
      <c r="E20" s="313" t="n"/>
      <c r="F20" s="313" t="n"/>
      <c r="G20" s="350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22" t="n"/>
      <c r="L20" s="322" t="n"/>
      <c r="M20" s="322" t="n"/>
      <c r="N20" s="322" t="n"/>
      <c r="O20" s="351" t="inlineStr">
        <is>
          <t>Beta-Gamma</t>
        </is>
      </c>
      <c r="P20" s="322" t="n"/>
      <c r="Q20" s="322" t="n"/>
      <c r="R20" s="322" t="n"/>
      <c r="S20" s="323" t="n"/>
      <c r="T20" s="352" t="inlineStr">
        <is>
          <t>Alpha</t>
        </is>
      </c>
      <c r="U20" s="353" t="n"/>
      <c r="V20" s="354" t="n"/>
      <c r="W20" s="324" t="inlineStr">
        <is>
          <t>Beta-Gamma</t>
        </is>
      </c>
      <c r="X20" s="322" t="n"/>
      <c r="Y20" s="325" t="n"/>
    </row>
    <row r="21" ht="49.9" customHeight="1" thickBot="1" thickTop="1">
      <c r="A21" s="6" t="inlineStr">
        <is>
          <t>No</t>
        </is>
      </c>
      <c r="B21" s="355" t="inlineStr">
        <is>
          <t>Description/Location</t>
        </is>
      </c>
      <c r="C21" s="313" t="n"/>
      <c r="D21" s="313" t="n"/>
      <c r="E21" s="313" t="n"/>
      <c r="F21" s="313" t="n"/>
      <c r="G21" s="31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56" t="inlineStr">
        <is>
          <t>South concrete wall</t>
        </is>
      </c>
      <c r="C22" s="287" t="n"/>
      <c r="D22" s="287" t="n"/>
      <c r="E22" s="287" t="n"/>
      <c r="F22" s="287" t="n"/>
      <c r="G22" s="296" t="n"/>
      <c r="H22" s="111" t="n"/>
      <c r="I22" s="112" t="n"/>
      <c r="J22" s="105" t="n">
        <v>2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1945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43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57" t="inlineStr">
        <is>
          <t>South concrete wall</t>
        </is>
      </c>
      <c r="C23" s="291" t="n"/>
      <c r="D23" s="291" t="n"/>
      <c r="E23" s="291" t="n"/>
      <c r="F23" s="291" t="n"/>
      <c r="G23" s="32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2046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39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57" t="inlineStr">
        <is>
          <t>South concrete wall</t>
        </is>
      </c>
      <c r="C24" s="291" t="n"/>
      <c r="D24" s="291" t="n"/>
      <c r="E24" s="291" t="n"/>
      <c r="F24" s="291" t="n"/>
      <c r="G24" s="327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1338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29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357" t="n"/>
      <c r="C25" s="291" t="n"/>
      <c r="D25" s="291" t="n"/>
      <c r="E25" s="291" t="n"/>
      <c r="F25" s="291" t="n"/>
      <c r="G25" s="327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57" t="n"/>
      <c r="C26" s="291" t="n"/>
      <c r="D26" s="291" t="n"/>
      <c r="E26" s="291" t="n"/>
      <c r="F26" s="291" t="n"/>
      <c r="G26" s="327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57" t="n"/>
      <c r="C27" s="291" t="n"/>
      <c r="D27" s="291" t="n"/>
      <c r="E27" s="291" t="n"/>
      <c r="F27" s="291" t="n"/>
      <c r="G27" s="327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57" t="n"/>
      <c r="C28" s="291" t="n"/>
      <c r="D28" s="291" t="n"/>
      <c r="E28" s="291" t="n"/>
      <c r="F28" s="291" t="n"/>
      <c r="G28" s="32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57" t="n"/>
      <c r="C29" s="291" t="n"/>
      <c r="D29" s="291" t="n"/>
      <c r="E29" s="291" t="n"/>
      <c r="F29" s="291" t="n"/>
      <c r="G29" s="32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57" t="n"/>
      <c r="C30" s="291" t="n"/>
      <c r="D30" s="291" t="n"/>
      <c r="E30" s="291" t="n"/>
      <c r="F30" s="291" t="n"/>
      <c r="G30" s="32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57" t="n"/>
      <c r="C31" s="291" t="n"/>
      <c r="D31" s="291" t="n"/>
      <c r="E31" s="291" t="n"/>
      <c r="F31" s="291" t="n"/>
      <c r="G31" s="32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57" t="n"/>
      <c r="C32" s="291" t="n"/>
      <c r="D32" s="291" t="n"/>
      <c r="E32" s="291" t="n"/>
      <c r="F32" s="291" t="n"/>
      <c r="G32" s="32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57" t="n"/>
      <c r="C33" s="291" t="n"/>
      <c r="D33" s="291" t="n"/>
      <c r="E33" s="291" t="n"/>
      <c r="F33" s="291" t="n"/>
      <c r="G33" s="32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57" t="n"/>
      <c r="C34" s="291" t="n"/>
      <c r="D34" s="291" t="n"/>
      <c r="E34" s="291" t="n"/>
      <c r="F34" s="291" t="n"/>
      <c r="G34" s="32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57" t="n"/>
      <c r="C35" s="291" t="n"/>
      <c r="D35" s="291" t="n"/>
      <c r="E35" s="291" t="n"/>
      <c r="F35" s="291" t="n"/>
      <c r="G35" s="32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57" t="n"/>
      <c r="C36" s="291" t="n"/>
      <c r="D36" s="291" t="n"/>
      <c r="E36" s="291" t="n"/>
      <c r="F36" s="291" t="n"/>
      <c r="G36" s="32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57" t="n"/>
      <c r="C37" s="291" t="n"/>
      <c r="D37" s="291" t="n"/>
      <c r="E37" s="291" t="n"/>
      <c r="F37" s="291" t="n"/>
      <c r="G37" s="32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57" t="n"/>
      <c r="C38" s="291" t="n"/>
      <c r="D38" s="291" t="n"/>
      <c r="E38" s="291" t="n"/>
      <c r="F38" s="291" t="n"/>
      <c r="G38" s="32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57" t="n"/>
      <c r="C39" s="291" t="n"/>
      <c r="D39" s="291" t="n"/>
      <c r="E39" s="291" t="n"/>
      <c r="F39" s="291" t="n"/>
      <c r="G39" s="32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57" t="n"/>
      <c r="C40" s="291" t="n"/>
      <c r="D40" s="291" t="n"/>
      <c r="E40" s="291" t="n"/>
      <c r="F40" s="291" t="n"/>
      <c r="G40" s="32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58" t="n"/>
      <c r="C41" s="307" t="n"/>
      <c r="D41" s="307" t="n"/>
      <c r="E41" s="307" t="n"/>
      <c r="F41" s="307" t="n"/>
      <c r="G41" s="341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Z38" sqref="Z38:BY45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  <c r="O1" s="302" t="n"/>
      <c r="P1" s="302" t="n"/>
      <c r="Q1" s="302" t="n"/>
      <c r="R1" s="302" t="n"/>
      <c r="S1" s="302" t="n"/>
      <c r="T1" s="302" t="n"/>
      <c r="U1" s="302" t="n"/>
      <c r="V1" s="302" t="n"/>
      <c r="W1" s="302" t="n"/>
      <c r="X1" s="302" t="n"/>
      <c r="Y1" s="302" t="n"/>
      <c r="Z1" s="302" t="n"/>
      <c r="AA1" s="302" t="n"/>
      <c r="AB1" s="302" t="n"/>
      <c r="AC1" s="302" t="n"/>
      <c r="AD1" s="302" t="n"/>
      <c r="AE1" s="302" t="n"/>
      <c r="AF1" s="302" t="n"/>
      <c r="AG1" s="302" t="n"/>
      <c r="AH1" s="302" t="n"/>
      <c r="AI1" s="302" t="n"/>
      <c r="AJ1" s="302" t="n"/>
      <c r="AK1" s="302" t="n"/>
      <c r="AL1" s="302" t="n"/>
      <c r="AM1" s="302" t="n"/>
      <c r="AN1" s="302" t="n"/>
      <c r="AO1" s="302" t="n"/>
      <c r="AP1" s="302" t="n"/>
      <c r="AQ1" s="302" t="n"/>
      <c r="AR1" s="302" t="n"/>
      <c r="AS1" s="302" t="n"/>
      <c r="AT1" s="302" t="n"/>
      <c r="AU1" s="302" t="n"/>
      <c r="AV1" s="302" t="n"/>
      <c r="AW1" s="302" t="n"/>
      <c r="AX1" s="302" t="n"/>
      <c r="AY1" s="302" t="n"/>
      <c r="AZ1" s="302" t="n"/>
      <c r="BA1" s="302" t="n"/>
      <c r="BB1" s="302" t="n"/>
      <c r="BC1" s="302" t="n"/>
      <c r="BD1" s="302" t="n"/>
      <c r="BE1" s="302" t="n"/>
      <c r="BF1" s="302" t="n"/>
      <c r="BG1" s="302" t="n"/>
      <c r="BH1" s="302" t="n"/>
      <c r="BI1" s="302" t="n"/>
      <c r="BJ1" s="302" t="n"/>
      <c r="BK1" s="302" t="n"/>
      <c r="BL1" s="302" t="n"/>
      <c r="BM1" s="302" t="n"/>
      <c r="BN1" s="302" t="n"/>
      <c r="BO1" s="302" t="n"/>
      <c r="BP1" s="302" t="n"/>
      <c r="BQ1" s="302" t="n"/>
      <c r="BR1" s="302" t="n"/>
      <c r="BS1" s="302" t="n"/>
      <c r="BT1" s="302" t="n"/>
      <c r="BU1" s="302" t="n"/>
      <c r="BV1" s="302" t="n"/>
      <c r="BW1" s="302" t="n"/>
      <c r="BX1" s="302" t="n"/>
      <c r="BY1" s="30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95" t="inlineStr">
        <is>
          <t>Survey No</t>
        </is>
      </c>
      <c r="B38" s="287" t="n"/>
      <c r="C38" s="287" t="n"/>
      <c r="D38" s="287" t="n"/>
      <c r="E38" s="287" t="n"/>
      <c r="F38" s="287" t="n"/>
      <c r="G38" s="287" t="n"/>
      <c r="H38" s="287" t="n"/>
      <c r="I38" s="287" t="n"/>
      <c r="J38" s="296" t="n"/>
      <c r="K38" s="359" t="inlineStr">
        <is>
          <t>INIS-022020-1304</t>
        </is>
      </c>
      <c r="L38" s="287" t="n"/>
      <c r="M38" s="287" t="n"/>
      <c r="N38" s="287" t="n"/>
      <c r="O38" s="287" t="n"/>
      <c r="P38" s="287" t="n"/>
      <c r="Q38" s="287" t="n"/>
      <c r="R38" s="287" t="n"/>
      <c r="S38" s="287" t="n"/>
      <c r="T38" s="287" t="n"/>
      <c r="U38" s="287" t="n"/>
      <c r="V38" s="287" t="n"/>
      <c r="W38" s="287" t="n"/>
      <c r="X38" s="287" t="n"/>
      <c r="Y38" s="288" t="n"/>
      <c r="Z38" s="360" t="inlineStr">
        <is>
          <t>The South wall of the Freezer room was divided into 9 grids of approximately 5'x5' areas.</t>
        </is>
      </c>
      <c r="AA38" s="361" t="n"/>
      <c r="AB38" s="361" t="n"/>
      <c r="AC38" s="361" t="n"/>
      <c r="AD38" s="361" t="n"/>
      <c r="AE38" s="361" t="n"/>
      <c r="AF38" s="361" t="n"/>
      <c r="AG38" s="361" t="n"/>
      <c r="AH38" s="361" t="n"/>
      <c r="AI38" s="361" t="n"/>
      <c r="AJ38" s="361" t="n"/>
      <c r="AK38" s="361" t="n"/>
      <c r="AL38" s="361" t="n"/>
      <c r="AM38" s="361" t="n"/>
      <c r="AN38" s="361" t="n"/>
      <c r="AO38" s="361" t="n"/>
      <c r="AP38" s="361" t="n"/>
      <c r="AQ38" s="361" t="n"/>
      <c r="AR38" s="361" t="n"/>
      <c r="AS38" s="361" t="n"/>
      <c r="AT38" s="361" t="n"/>
      <c r="AU38" s="361" t="n"/>
      <c r="AV38" s="361" t="n"/>
      <c r="AW38" s="361" t="n"/>
      <c r="AX38" s="361" t="n"/>
      <c r="AY38" s="361" t="n"/>
      <c r="AZ38" s="361" t="n"/>
      <c r="BA38" s="361" t="n"/>
      <c r="BB38" s="361" t="n"/>
      <c r="BC38" s="361" t="n"/>
      <c r="BD38" s="361" t="n"/>
      <c r="BE38" s="361" t="n"/>
      <c r="BF38" s="361" t="n"/>
      <c r="BG38" s="361" t="n"/>
      <c r="BH38" s="361" t="n"/>
      <c r="BI38" s="361" t="n"/>
      <c r="BJ38" s="361" t="n"/>
      <c r="BK38" s="361" t="n"/>
      <c r="BL38" s="361" t="n"/>
      <c r="BM38" s="361" t="n"/>
      <c r="BN38" s="361" t="n"/>
      <c r="BO38" s="361" t="n"/>
      <c r="BP38" s="361" t="n"/>
      <c r="BQ38" s="361" t="n"/>
      <c r="BR38" s="361" t="n"/>
      <c r="BS38" s="361" t="n"/>
      <c r="BT38" s="361" t="n"/>
      <c r="BU38" s="361" t="n"/>
      <c r="BV38" s="361" t="n"/>
      <c r="BW38" s="361" t="n"/>
      <c r="BX38" s="361" t="n"/>
      <c r="BY38" s="362" t="n"/>
    </row>
    <row r="39" ht="12" customHeight="1">
      <c r="A39" s="326" t="inlineStr">
        <is>
          <t>Date</t>
        </is>
      </c>
      <c r="B39" s="291" t="n"/>
      <c r="C39" s="291" t="n"/>
      <c r="D39" s="291" t="n"/>
      <c r="E39" s="291" t="n"/>
      <c r="F39" s="291" t="n"/>
      <c r="G39" s="291" t="n"/>
      <c r="H39" s="291" t="n"/>
      <c r="I39" s="291" t="n"/>
      <c r="J39" s="327" t="n"/>
      <c r="K39" s="363" t="n">
        <v>43881</v>
      </c>
      <c r="L39" s="291" t="n"/>
      <c r="M39" s="291" t="n"/>
      <c r="N39" s="291" t="n"/>
      <c r="O39" s="291" t="n"/>
      <c r="P39" s="291" t="n"/>
      <c r="Q39" s="291" t="n"/>
      <c r="R39" s="291" t="n"/>
      <c r="S39" s="291" t="n"/>
      <c r="T39" s="291" t="n"/>
      <c r="U39" s="291" t="n"/>
      <c r="V39" s="291" t="n"/>
      <c r="W39" s="291" t="n"/>
      <c r="X39" s="291" t="n"/>
      <c r="Y39" s="292" t="n"/>
      <c r="Z39" s="364" t="n"/>
      <c r="BY39" s="365" t="n"/>
    </row>
    <row r="40" ht="12" customHeight="1">
      <c r="A40" s="326" t="inlineStr">
        <is>
          <t>Survey Tech</t>
        </is>
      </c>
      <c r="B40" s="291" t="n"/>
      <c r="C40" s="291" t="n"/>
      <c r="D40" s="291" t="n"/>
      <c r="E40" s="291" t="n"/>
      <c r="F40" s="291" t="n"/>
      <c r="G40" s="291" t="n"/>
      <c r="H40" s="291" t="n"/>
      <c r="I40" s="291" t="n"/>
      <c r="J40" s="327" t="n"/>
      <c r="K40" s="366" t="inlineStr">
        <is>
          <t>J. Cuevas</t>
        </is>
      </c>
      <c r="L40" s="291" t="n"/>
      <c r="M40" s="291" t="n"/>
      <c r="N40" s="291" t="n"/>
      <c r="O40" s="291" t="n"/>
      <c r="P40" s="291" t="n"/>
      <c r="Q40" s="291" t="n"/>
      <c r="R40" s="291" t="n"/>
      <c r="S40" s="291" t="n"/>
      <c r="T40" s="291" t="n"/>
      <c r="U40" s="291" t="n"/>
      <c r="V40" s="291" t="n"/>
      <c r="W40" s="291" t="n"/>
      <c r="X40" s="291" t="n"/>
      <c r="Y40" s="292" t="n"/>
      <c r="Z40" s="364" t="n"/>
      <c r="BY40" s="365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26" t="inlineStr">
        <is>
          <t>Count Room Tech</t>
        </is>
      </c>
      <c r="B41" s="291" t="n"/>
      <c r="C41" s="291" t="n"/>
      <c r="D41" s="291" t="n"/>
      <c r="E41" s="291" t="n"/>
      <c r="F41" s="291" t="n"/>
      <c r="G41" s="291" t="n"/>
      <c r="H41" s="291" t="n"/>
      <c r="I41" s="291" t="n"/>
      <c r="J41" s="327" t="n"/>
      <c r="K41" s="366" t="inlineStr">
        <is>
          <t>P. Ray</t>
        </is>
      </c>
      <c r="L41" s="291" t="n"/>
      <c r="M41" s="291" t="n"/>
      <c r="N41" s="291" t="n"/>
      <c r="O41" s="291" t="n"/>
      <c r="P41" s="291" t="n"/>
      <c r="Q41" s="291" t="n"/>
      <c r="R41" s="291" t="n"/>
      <c r="S41" s="291" t="n"/>
      <c r="T41" s="291" t="n"/>
      <c r="U41" s="291" t="n"/>
      <c r="V41" s="291" t="n"/>
      <c r="W41" s="291" t="n"/>
      <c r="X41" s="291" t="n"/>
      <c r="Y41" s="292" t="n"/>
      <c r="Z41" s="364" t="n"/>
      <c r="BY41" s="365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26" t="inlineStr">
        <is>
          <t>Date Counted</t>
        </is>
      </c>
      <c r="B42" s="291" t="n"/>
      <c r="C42" s="291" t="n"/>
      <c r="D42" s="291" t="n"/>
      <c r="E42" s="291" t="n"/>
      <c r="F42" s="291" t="n"/>
      <c r="G42" s="291" t="n"/>
      <c r="H42" s="291" t="n"/>
      <c r="I42" s="291" t="n"/>
      <c r="J42" s="327" t="n"/>
      <c r="K42" s="363" t="n">
        <v>43881</v>
      </c>
      <c r="L42" s="291" t="n"/>
      <c r="M42" s="291" t="n"/>
      <c r="N42" s="291" t="n"/>
      <c r="O42" s="291" t="n"/>
      <c r="P42" s="291" t="n"/>
      <c r="Q42" s="291" t="n"/>
      <c r="R42" s="291" t="n"/>
      <c r="S42" s="291" t="n"/>
      <c r="T42" s="291" t="n"/>
      <c r="U42" s="291" t="n"/>
      <c r="V42" s="291" t="n"/>
      <c r="W42" s="291" t="n"/>
      <c r="X42" s="291" t="n"/>
      <c r="Y42" s="292" t="n"/>
      <c r="Z42" s="364" t="n"/>
      <c r="BY42" s="365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26" t="inlineStr">
        <is>
          <t>Survey Type</t>
        </is>
      </c>
      <c r="B43" s="291" t="n"/>
      <c r="C43" s="291" t="n"/>
      <c r="D43" s="291" t="n"/>
      <c r="E43" s="291" t="n"/>
      <c r="F43" s="291" t="n"/>
      <c r="G43" s="291" t="n"/>
      <c r="H43" s="291" t="n"/>
      <c r="I43" s="291" t="n"/>
      <c r="J43" s="327" t="n"/>
      <c r="K43" s="366" t="inlineStr">
        <is>
          <t>Characterization</t>
        </is>
      </c>
      <c r="L43" s="291" t="n"/>
      <c r="M43" s="291" t="n"/>
      <c r="N43" s="291" t="n"/>
      <c r="O43" s="291" t="n"/>
      <c r="P43" s="291" t="n"/>
      <c r="Q43" s="291" t="n"/>
      <c r="R43" s="291" t="n"/>
      <c r="S43" s="291" t="n"/>
      <c r="T43" s="291" t="n"/>
      <c r="U43" s="291" t="n"/>
      <c r="V43" s="291" t="n"/>
      <c r="W43" s="291" t="n"/>
      <c r="X43" s="291" t="n"/>
      <c r="Y43" s="292" t="n"/>
      <c r="Z43" s="364" t="n"/>
      <c r="BY43" s="365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26" t="inlineStr">
        <is>
          <t>Level of Posting</t>
        </is>
      </c>
      <c r="B44" s="291" t="n"/>
      <c r="C44" s="291" t="n"/>
      <c r="D44" s="291" t="n"/>
      <c r="E44" s="291" t="n"/>
      <c r="F44" s="291" t="n"/>
      <c r="G44" s="291" t="n"/>
      <c r="H44" s="291" t="n"/>
      <c r="I44" s="291" t="n"/>
      <c r="J44" s="327" t="n"/>
      <c r="K44" s="366" t="inlineStr">
        <is>
          <t>CA</t>
        </is>
      </c>
      <c r="L44" s="291" t="n"/>
      <c r="M44" s="291" t="n"/>
      <c r="N44" s="291" t="n"/>
      <c r="O44" s="291" t="n"/>
      <c r="P44" s="291" t="n"/>
      <c r="Q44" s="291" t="n"/>
      <c r="R44" s="291" t="n"/>
      <c r="S44" s="291" t="n"/>
      <c r="T44" s="291" t="n"/>
      <c r="U44" s="291" t="n"/>
      <c r="V44" s="291" t="n"/>
      <c r="W44" s="291" t="n"/>
      <c r="X44" s="291" t="n"/>
      <c r="Y44" s="292" t="n"/>
      <c r="Z44" s="364" t="n"/>
      <c r="BY44" s="365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67" t="inlineStr">
        <is>
          <t>Comments</t>
        </is>
      </c>
      <c r="B45" s="307" t="n"/>
      <c r="C45" s="307" t="n"/>
      <c r="D45" s="307" t="n"/>
      <c r="E45" s="307" t="n"/>
      <c r="F45" s="307" t="n"/>
      <c r="G45" s="307" t="n"/>
      <c r="H45" s="307" t="n"/>
      <c r="I45" s="307" t="n"/>
      <c r="J45" s="341" t="n"/>
      <c r="K45" s="368" t="n"/>
      <c r="L45" s="307" t="n"/>
      <c r="M45" s="307" t="n"/>
      <c r="N45" s="307" t="n"/>
      <c r="O45" s="307" t="n"/>
      <c r="P45" s="307" t="n"/>
      <c r="Q45" s="307" t="n"/>
      <c r="R45" s="307" t="n"/>
      <c r="S45" s="307" t="n"/>
      <c r="T45" s="307" t="n"/>
      <c r="U45" s="307" t="n"/>
      <c r="V45" s="307" t="n"/>
      <c r="W45" s="307" t="n"/>
      <c r="X45" s="307" t="n"/>
      <c r="Y45" s="308" t="n"/>
      <c r="Z45" s="301" t="n"/>
      <c r="AA45" s="302" t="n"/>
      <c r="AB45" s="302" t="n"/>
      <c r="AC45" s="302" t="n"/>
      <c r="AD45" s="302" t="n"/>
      <c r="AE45" s="302" t="n"/>
      <c r="AF45" s="302" t="n"/>
      <c r="AG45" s="302" t="n"/>
      <c r="AH45" s="302" t="n"/>
      <c r="AI45" s="302" t="n"/>
      <c r="AJ45" s="302" t="n"/>
      <c r="AK45" s="302" t="n"/>
      <c r="AL45" s="302" t="n"/>
      <c r="AM45" s="302" t="n"/>
      <c r="AN45" s="302" t="n"/>
      <c r="AO45" s="302" t="n"/>
      <c r="AP45" s="302" t="n"/>
      <c r="AQ45" s="302" t="n"/>
      <c r="AR45" s="302" t="n"/>
      <c r="AS45" s="302" t="n"/>
      <c r="AT45" s="302" t="n"/>
      <c r="AU45" s="302" t="n"/>
      <c r="AV45" s="302" t="n"/>
      <c r="AW45" s="302" t="n"/>
      <c r="AX45" s="302" t="n"/>
      <c r="AY45" s="302" t="n"/>
      <c r="AZ45" s="302" t="n"/>
      <c r="BA45" s="302" t="n"/>
      <c r="BB45" s="302" t="n"/>
      <c r="BC45" s="302" t="n"/>
      <c r="BD45" s="302" t="n"/>
      <c r="BE45" s="302" t="n"/>
      <c r="BF45" s="302" t="n"/>
      <c r="BG45" s="302" t="n"/>
      <c r="BH45" s="302" t="n"/>
      <c r="BI45" s="302" t="n"/>
      <c r="BJ45" s="302" t="n"/>
      <c r="BK45" s="302" t="n"/>
      <c r="BL45" s="302" t="n"/>
      <c r="BM45" s="302" t="n"/>
      <c r="BN45" s="302" t="n"/>
      <c r="BO45" s="302" t="n"/>
      <c r="BP45" s="302" t="n"/>
      <c r="BQ45" s="302" t="n"/>
      <c r="BR45" s="302" t="n"/>
      <c r="BS45" s="302" t="n"/>
      <c r="BT45" s="302" t="n"/>
      <c r="BU45" s="302" t="n"/>
      <c r="BV45" s="302" t="n"/>
      <c r="BW45" s="302" t="n"/>
      <c r="BX45" s="302" t="n"/>
      <c r="BY45" s="311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8"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  <mergeCell ref="Z38:BY45"/>
    <mergeCell ref="A44:J44"/>
    <mergeCell ref="K44:Y44"/>
    <mergeCell ref="A45:J45"/>
    <mergeCell ref="K45:Y45"/>
    <mergeCell ref="A41:J41"/>
    <mergeCell ref="K41:Y41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4" zoomScaleNormal="84" workbookViewId="0">
      <selection activeCell="AR39" sqref="AR39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  <c r="O1" s="302" t="n"/>
      <c r="P1" s="302" t="n"/>
      <c r="Q1" s="302" t="n"/>
      <c r="R1" s="302" t="n"/>
      <c r="S1" s="302" t="n"/>
      <c r="T1" s="302" t="n"/>
      <c r="U1" s="302" t="n"/>
      <c r="V1" s="302" t="n"/>
      <c r="W1" s="302" t="n"/>
      <c r="X1" s="302" t="n"/>
      <c r="Y1" s="302" t="n"/>
      <c r="Z1" s="302" t="n"/>
      <c r="AA1" s="302" t="n"/>
      <c r="AB1" s="302" t="n"/>
      <c r="AC1" s="302" t="n"/>
      <c r="AD1" s="302" t="n"/>
      <c r="AE1" s="302" t="n"/>
      <c r="AF1" s="302" t="n"/>
      <c r="AG1" s="302" t="n"/>
      <c r="AH1" s="302" t="n"/>
      <c r="AI1" s="302" t="n"/>
      <c r="AJ1" s="302" t="n"/>
      <c r="AK1" s="302" t="n"/>
      <c r="AL1" s="302" t="n"/>
      <c r="AM1" s="302" t="n"/>
      <c r="AN1" s="302" t="n"/>
      <c r="AO1" s="302" t="n"/>
      <c r="AP1" s="302" t="n"/>
      <c r="AQ1" s="302" t="n"/>
      <c r="AR1" s="302" t="n"/>
      <c r="AS1" s="302" t="n"/>
      <c r="AT1" s="302" t="n"/>
      <c r="AU1" s="302" t="n"/>
      <c r="AV1" s="302" t="n"/>
      <c r="AW1" s="302" t="n"/>
      <c r="AX1" s="302" t="n"/>
      <c r="AY1" s="302" t="n"/>
      <c r="AZ1" s="302" t="n"/>
      <c r="BA1" s="302" t="n"/>
      <c r="BB1" s="302" t="n"/>
      <c r="BC1" s="302" t="n"/>
      <c r="BD1" s="302" t="n"/>
      <c r="BE1" s="302" t="n"/>
      <c r="BF1" s="302" t="n"/>
      <c r="BG1" s="302" t="n"/>
      <c r="BH1" s="302" t="n"/>
      <c r="BI1" s="302" t="n"/>
      <c r="BJ1" s="302" t="n"/>
      <c r="BK1" s="302" t="n"/>
      <c r="BL1" s="302" t="n"/>
      <c r="BM1" s="302" t="n"/>
      <c r="BN1" s="302" t="n"/>
      <c r="BO1" s="302" t="n"/>
      <c r="BP1" s="302" t="n"/>
      <c r="BQ1" s="302" t="n"/>
      <c r="BR1" s="302" t="n"/>
      <c r="BS1" s="302" t="n"/>
      <c r="BT1" s="302" t="n"/>
      <c r="BU1" s="302" t="n"/>
      <c r="BV1" s="302" t="n"/>
      <c r="BW1" s="302" t="n"/>
      <c r="BX1" s="302" t="n"/>
      <c r="BY1" s="30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95" t="inlineStr">
        <is>
          <t>Survey No</t>
        </is>
      </c>
      <c r="B38" s="287" t="n"/>
      <c r="C38" s="287" t="n"/>
      <c r="D38" s="287" t="n"/>
      <c r="E38" s="287" t="n"/>
      <c r="F38" s="287" t="n"/>
      <c r="G38" s="287" t="n"/>
      <c r="H38" s="287" t="n"/>
      <c r="I38" s="287" t="n"/>
      <c r="J38" s="296" t="n"/>
      <c r="K38" s="359" t="inlineStr">
        <is>
          <t>INIS-022020-1304</t>
        </is>
      </c>
      <c r="L38" s="287" t="n"/>
      <c r="M38" s="287" t="n"/>
      <c r="N38" s="287" t="n"/>
      <c r="O38" s="287" t="n"/>
      <c r="P38" s="287" t="n"/>
      <c r="Q38" s="287" t="n"/>
      <c r="R38" s="287" t="n"/>
      <c r="S38" s="287" t="n"/>
      <c r="T38" s="287" t="n"/>
      <c r="U38" s="287" t="n"/>
      <c r="V38" s="287" t="n"/>
      <c r="W38" s="287" t="n"/>
      <c r="X38" s="287" t="n"/>
      <c r="Y38" s="28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26" t="inlineStr">
        <is>
          <t>Date</t>
        </is>
      </c>
      <c r="B39" s="291" t="n"/>
      <c r="C39" s="291" t="n"/>
      <c r="D39" s="291" t="n"/>
      <c r="E39" s="291" t="n"/>
      <c r="F39" s="291" t="n"/>
      <c r="G39" s="291" t="n"/>
      <c r="H39" s="291" t="n"/>
      <c r="I39" s="291" t="n"/>
      <c r="J39" s="327" t="n"/>
      <c r="K39" s="363" t="n">
        <v>43881</v>
      </c>
      <c r="L39" s="291" t="n"/>
      <c r="M39" s="291" t="n"/>
      <c r="N39" s="291" t="n"/>
      <c r="O39" s="291" t="n"/>
      <c r="P39" s="291" t="n"/>
      <c r="Q39" s="291" t="n"/>
      <c r="R39" s="291" t="n"/>
      <c r="S39" s="291" t="n"/>
      <c r="T39" s="291" t="n"/>
      <c r="U39" s="291" t="n"/>
      <c r="V39" s="291" t="n"/>
      <c r="W39" s="291" t="n"/>
      <c r="X39" s="291" t="n"/>
      <c r="Y39" s="29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26" t="inlineStr">
        <is>
          <t>Survey Tech</t>
        </is>
      </c>
      <c r="B40" s="291" t="n"/>
      <c r="C40" s="291" t="n"/>
      <c r="D40" s="291" t="n"/>
      <c r="E40" s="291" t="n"/>
      <c r="F40" s="291" t="n"/>
      <c r="G40" s="291" t="n"/>
      <c r="H40" s="291" t="n"/>
      <c r="I40" s="291" t="n"/>
      <c r="J40" s="327" t="n"/>
      <c r="K40" s="366" t="inlineStr">
        <is>
          <t>J. Cuevas</t>
        </is>
      </c>
      <c r="L40" s="291" t="n"/>
      <c r="M40" s="291" t="n"/>
      <c r="N40" s="291" t="n"/>
      <c r="O40" s="291" t="n"/>
      <c r="P40" s="291" t="n"/>
      <c r="Q40" s="291" t="n"/>
      <c r="R40" s="291" t="n"/>
      <c r="S40" s="291" t="n"/>
      <c r="T40" s="291" t="n"/>
      <c r="U40" s="291" t="n"/>
      <c r="V40" s="291" t="n"/>
      <c r="W40" s="291" t="n"/>
      <c r="X40" s="291" t="n"/>
      <c r="Y40" s="29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26" t="inlineStr">
        <is>
          <t>Count Room Tech</t>
        </is>
      </c>
      <c r="B41" s="291" t="n"/>
      <c r="C41" s="291" t="n"/>
      <c r="D41" s="291" t="n"/>
      <c r="E41" s="291" t="n"/>
      <c r="F41" s="291" t="n"/>
      <c r="G41" s="291" t="n"/>
      <c r="H41" s="291" t="n"/>
      <c r="I41" s="291" t="n"/>
      <c r="J41" s="327" t="n"/>
      <c r="K41" s="366" t="inlineStr">
        <is>
          <t>P. Ray</t>
        </is>
      </c>
      <c r="L41" s="291" t="n"/>
      <c r="M41" s="291" t="n"/>
      <c r="N41" s="291" t="n"/>
      <c r="O41" s="291" t="n"/>
      <c r="P41" s="291" t="n"/>
      <c r="Q41" s="291" t="n"/>
      <c r="R41" s="291" t="n"/>
      <c r="S41" s="291" t="n"/>
      <c r="T41" s="291" t="n"/>
      <c r="U41" s="291" t="n"/>
      <c r="V41" s="291" t="n"/>
      <c r="W41" s="291" t="n"/>
      <c r="X41" s="291" t="n"/>
      <c r="Y41" s="29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26" t="inlineStr">
        <is>
          <t>Date Counted</t>
        </is>
      </c>
      <c r="B42" s="291" t="n"/>
      <c r="C42" s="291" t="n"/>
      <c r="D42" s="291" t="n"/>
      <c r="E42" s="291" t="n"/>
      <c r="F42" s="291" t="n"/>
      <c r="G42" s="291" t="n"/>
      <c r="H42" s="291" t="n"/>
      <c r="I42" s="291" t="n"/>
      <c r="J42" s="327" t="n"/>
      <c r="K42" s="363" t="n">
        <v>43881</v>
      </c>
      <c r="L42" s="291" t="n"/>
      <c r="M42" s="291" t="n"/>
      <c r="N42" s="291" t="n"/>
      <c r="O42" s="291" t="n"/>
      <c r="P42" s="291" t="n"/>
      <c r="Q42" s="291" t="n"/>
      <c r="R42" s="291" t="n"/>
      <c r="S42" s="291" t="n"/>
      <c r="T42" s="291" t="n"/>
      <c r="U42" s="291" t="n"/>
      <c r="V42" s="291" t="n"/>
      <c r="W42" s="291" t="n"/>
      <c r="X42" s="291" t="n"/>
      <c r="Y42" s="29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26" t="inlineStr">
        <is>
          <t>Survey Type</t>
        </is>
      </c>
      <c r="B43" s="291" t="n"/>
      <c r="C43" s="291" t="n"/>
      <c r="D43" s="291" t="n"/>
      <c r="E43" s="291" t="n"/>
      <c r="F43" s="291" t="n"/>
      <c r="G43" s="291" t="n"/>
      <c r="H43" s="291" t="n"/>
      <c r="I43" s="291" t="n"/>
      <c r="J43" s="327" t="n"/>
      <c r="K43" s="366" t="inlineStr">
        <is>
          <t>Characterization</t>
        </is>
      </c>
      <c r="L43" s="291" t="n"/>
      <c r="M43" s="291" t="n"/>
      <c r="N43" s="291" t="n"/>
      <c r="O43" s="291" t="n"/>
      <c r="P43" s="291" t="n"/>
      <c r="Q43" s="291" t="n"/>
      <c r="R43" s="291" t="n"/>
      <c r="S43" s="291" t="n"/>
      <c r="T43" s="291" t="n"/>
      <c r="U43" s="291" t="n"/>
      <c r="V43" s="291" t="n"/>
      <c r="W43" s="291" t="n"/>
      <c r="X43" s="291" t="n"/>
      <c r="Y43" s="29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26" t="inlineStr">
        <is>
          <t>Level of Posting</t>
        </is>
      </c>
      <c r="B44" s="291" t="n"/>
      <c r="C44" s="291" t="n"/>
      <c r="D44" s="291" t="n"/>
      <c r="E44" s="291" t="n"/>
      <c r="F44" s="291" t="n"/>
      <c r="G44" s="291" t="n"/>
      <c r="H44" s="291" t="n"/>
      <c r="I44" s="291" t="n"/>
      <c r="J44" s="327" t="n"/>
      <c r="K44" s="366" t="inlineStr">
        <is>
          <t>CA</t>
        </is>
      </c>
      <c r="L44" s="291" t="n"/>
      <c r="M44" s="291" t="n"/>
      <c r="N44" s="291" t="n"/>
      <c r="O44" s="291" t="n"/>
      <c r="P44" s="291" t="n"/>
      <c r="Q44" s="291" t="n"/>
      <c r="R44" s="291" t="n"/>
      <c r="S44" s="291" t="n"/>
      <c r="T44" s="291" t="n"/>
      <c r="U44" s="291" t="n"/>
      <c r="V44" s="291" t="n"/>
      <c r="W44" s="291" t="n"/>
      <c r="X44" s="291" t="n"/>
      <c r="Y44" s="29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67" t="inlineStr">
        <is>
          <t>Comments</t>
        </is>
      </c>
      <c r="B45" s="307" t="n"/>
      <c r="C45" s="307" t="n"/>
      <c r="D45" s="307" t="n"/>
      <c r="E45" s="307" t="n"/>
      <c r="F45" s="307" t="n"/>
      <c r="G45" s="307" t="n"/>
      <c r="H45" s="307" t="n"/>
      <c r="I45" s="307" t="n"/>
      <c r="J45" s="341" t="n"/>
      <c r="K45" s="368" t="n"/>
      <c r="L45" s="307" t="n"/>
      <c r="M45" s="307" t="n"/>
      <c r="N45" s="307" t="n"/>
      <c r="O45" s="307" t="n"/>
      <c r="P45" s="307" t="n"/>
      <c r="Q45" s="307" t="n"/>
      <c r="R45" s="307" t="n"/>
      <c r="S45" s="307" t="n"/>
      <c r="T45" s="307" t="n"/>
      <c r="U45" s="307" t="n"/>
      <c r="V45" s="307" t="n"/>
      <c r="W45" s="307" t="n"/>
      <c r="X45" s="307" t="n"/>
      <c r="Y45" s="30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2020-06-27T19:41:38Z</dcterms:modified>
  <cp:lastModifiedBy>Marty Schriver</cp:lastModifiedBy>
  <cp:lastPrinted>2020-01-21T21:16:06Z</cp:lastPrinted>
</cp:coreProperties>
</file>