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975" windowWidth="16605" windowHeight="709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>#REF!</definedName>
    <definedName name="_xlnm.Print_Area" localSheetId="0">'Survey'!$A$1:$Y$41</definedName>
    <definedName name="_xlnm.Print_Area" localSheetId="1">'Map (2)'!$A$1:$BY$45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4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0</colOff>
      <row>2</row>
      <rowOff>0</rowOff>
    </from>
    <to>
      <col>68</col>
      <colOff>72240</colOff>
      <row>35</row>
      <rowOff>145676</rowOff>
    </to>
    <pic>
      <nvPicPr>
        <cNvPr id="10" name="Picture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96471" y="638735"/>
          <a:ext cx="6795769" cy="53227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H32" sqref="H32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6" t="inlineStr">
        <is>
          <t>Survey Number</t>
        </is>
      </c>
      <c r="B1" s="277" t="n"/>
      <c r="C1" s="278" t="n"/>
      <c r="D1" s="279" t="inlineStr">
        <is>
          <t>INIS-022620-1347</t>
        </is>
      </c>
      <c r="E1" s="277" t="n"/>
      <c r="F1" s="277" t="n"/>
      <c r="G1" s="278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0" t="inlineStr">
        <is>
          <t>Date Performed</t>
        </is>
      </c>
      <c r="B2" s="281" t="n"/>
      <c r="C2" s="282" t="n"/>
      <c r="D2" s="283" t="n">
        <v>43886</v>
      </c>
      <c r="E2" s="281" t="n"/>
      <c r="F2" s="281" t="n"/>
      <c r="G2" s="282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0" t="inlineStr">
        <is>
          <t>Survey Tech</t>
        </is>
      </c>
      <c r="B3" s="281" t="n"/>
      <c r="C3" s="282" t="n"/>
      <c r="D3" s="284" t="inlineStr">
        <is>
          <t>J. Kallunki</t>
        </is>
      </c>
      <c r="E3" s="281" t="n"/>
      <c r="F3" s="281" t="n"/>
      <c r="G3" s="282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0" t="inlineStr">
        <is>
          <t>Count Room Tech</t>
        </is>
      </c>
      <c r="B4" s="281" t="n"/>
      <c r="C4" s="282" t="n"/>
      <c r="D4" s="284" t="inlineStr">
        <is>
          <t>P. Ray</t>
        </is>
      </c>
      <c r="E4" s="281" t="n"/>
      <c r="F4" s="281" t="n"/>
      <c r="G4" s="282" t="n"/>
      <c r="H4" s="285" t="inlineStr">
        <is>
          <t>Item Surveyed</t>
        </is>
      </c>
      <c r="I4" s="286" t="n"/>
      <c r="J4" s="287" t="inlineStr">
        <is>
          <t>Room 220 freezer ceiling section #2, post-decontamination</t>
        </is>
      </c>
      <c r="K4" s="277" t="n"/>
      <c r="L4" s="277" t="n"/>
      <c r="M4" s="277" t="n"/>
      <c r="N4" s="277" t="n"/>
      <c r="O4" s="277" t="n"/>
      <c r="P4" s="277" t="n"/>
      <c r="Q4" s="277" t="n"/>
      <c r="R4" s="277" t="n"/>
      <c r="S4" s="277" t="n"/>
      <c r="T4" s="277" t="n"/>
      <c r="U4" s="277" t="n"/>
      <c r="V4" s="277" t="n"/>
      <c r="W4" s="277" t="n"/>
      <c r="X4" s="277" t="n"/>
      <c r="Y4" s="278" t="n"/>
    </row>
    <row r="5" ht="18" customHeight="1">
      <c r="A5" s="280" t="inlineStr">
        <is>
          <t>Date Counted</t>
        </is>
      </c>
      <c r="B5" s="281" t="n"/>
      <c r="C5" s="282" t="n"/>
      <c r="D5" s="284" t="inlineStr">
        <is>
          <t>2/26/2020</t>
        </is>
      </c>
      <c r="E5" s="281" t="n"/>
      <c r="F5" s="281" t="n"/>
      <c r="G5" s="282" t="n"/>
      <c r="H5" s="248" t="inlineStr">
        <is>
          <t>Comments</t>
        </is>
      </c>
      <c r="J5" s="288" t="inlineStr">
        <is>
          <t>100% scan of all accessible surfaces. Locations identified with &gt;900 cpm were numbered, had a static count taken, and a smear taken. Some elevated large areas found. All areas surveyed were concrete. Reference survey INIS-020620-1174 for pre-decontamination results.</t>
        </is>
      </c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  <c r="U5" s="289" t="n"/>
      <c r="V5" s="289" t="n"/>
      <c r="W5" s="289" t="n"/>
      <c r="X5" s="289" t="n"/>
      <c r="Y5" s="290" t="n"/>
    </row>
    <row r="6" ht="18" customHeight="1" thickBot="1">
      <c r="A6" s="280" t="inlineStr">
        <is>
          <t>Survey Type</t>
        </is>
      </c>
      <c r="B6" s="281" t="n"/>
      <c r="C6" s="282" t="n"/>
      <c r="D6" s="284" t="inlineStr">
        <is>
          <t>Characterization</t>
        </is>
      </c>
      <c r="E6" s="281" t="n"/>
      <c r="F6" s="281" t="n"/>
      <c r="G6" s="282" t="n"/>
      <c r="H6" s="291" t="n"/>
      <c r="I6" s="292" t="n"/>
      <c r="J6" s="293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5" t="n"/>
    </row>
    <row r="7" ht="18" customHeight="1" thickBot="1" thickTop="1">
      <c r="A7" s="296" t="inlineStr">
        <is>
          <t>Level Of Posting</t>
        </is>
      </c>
      <c r="B7" s="297" t="n"/>
      <c r="C7" s="298" t="n"/>
      <c r="D7" s="299" t="inlineStr">
        <is>
          <t>CA</t>
        </is>
      </c>
      <c r="E7" s="297" t="n"/>
      <c r="F7" s="297" t="n"/>
      <c r="G7" s="298" t="n"/>
      <c r="H7" s="300" t="inlineStr">
        <is>
          <t>Instrumentation</t>
        </is>
      </c>
      <c r="I7" s="292" t="n"/>
      <c r="J7" s="292" t="n"/>
      <c r="K7" s="292" t="n"/>
      <c r="L7" s="292" t="n"/>
      <c r="M7" s="292" t="n"/>
      <c r="N7" s="292" t="n"/>
      <c r="O7" s="292" t="n"/>
      <c r="P7" s="292" t="n"/>
      <c r="Q7" s="292" t="n"/>
      <c r="R7" s="292" t="n"/>
      <c r="S7" s="292" t="n"/>
      <c r="T7" s="292" t="n"/>
      <c r="U7" s="292" t="n"/>
      <c r="V7" s="292" t="n"/>
      <c r="W7" s="292" t="n"/>
      <c r="X7" s="292" t="n"/>
      <c r="Y7" s="301" t="n"/>
    </row>
    <row r="8" ht="18" customHeight="1" thickBot="1" thickTop="1">
      <c r="A8" s="302" t="inlineStr">
        <is>
          <t>Building Material Background - cpm</t>
        </is>
      </c>
      <c r="B8" s="303" t="n"/>
      <c r="C8" s="303" t="n"/>
      <c r="D8" s="303" t="n"/>
      <c r="E8" s="304" t="n"/>
      <c r="F8" s="261" t="inlineStr">
        <is>
          <t>Alpha</t>
        </is>
      </c>
      <c r="G8" s="27" t="inlineStr">
        <is>
          <t>Beta</t>
        </is>
      </c>
      <c r="H8" s="305" t="inlineStr">
        <is>
          <t>Gamma</t>
        </is>
      </c>
      <c r="I8" s="306" t="n"/>
      <c r="J8" s="3" t="n"/>
      <c r="K8" s="3" t="n"/>
      <c r="L8" s="3" t="n"/>
      <c r="M8" s="3" t="n"/>
      <c r="N8" s="117" t="inlineStr">
        <is>
          <t>Total Activity</t>
        </is>
      </c>
      <c r="O8" s="307" t="n"/>
      <c r="P8" s="307" t="n"/>
      <c r="Q8" s="307" t="n"/>
      <c r="R8" s="307" t="n"/>
      <c r="S8" s="307" t="n"/>
      <c r="T8" s="308" t="inlineStr">
        <is>
          <t>Removable Activity</t>
        </is>
      </c>
      <c r="U8" s="307" t="n"/>
      <c r="V8" s="307" t="n"/>
      <c r="W8" s="307" t="n"/>
      <c r="X8" s="307" t="n"/>
      <c r="Y8" s="309" t="n"/>
    </row>
    <row r="9" ht="18" customHeight="1" thickBot="1" thickTop="1">
      <c r="A9" s="310" t="inlineStr">
        <is>
          <t>Brick</t>
        </is>
      </c>
      <c r="B9" s="294" t="n"/>
      <c r="C9" s="294" t="n"/>
      <c r="D9" s="294" t="n"/>
      <c r="E9" s="311" t="n"/>
      <c r="F9" s="4" t="n">
        <v>3</v>
      </c>
      <c r="G9" s="5" t="n">
        <v>389.88</v>
      </c>
      <c r="H9" s="38" t="inlineStr">
        <is>
          <t>Dose</t>
        </is>
      </c>
      <c r="I9" s="244" t="inlineStr">
        <is>
          <t>CPM</t>
        </is>
      </c>
      <c r="J9" s="3" t="n"/>
      <c r="K9" s="3" t="n"/>
      <c r="L9" s="3" t="n"/>
      <c r="M9" s="3" t="n"/>
      <c r="N9" s="137" t="inlineStr">
        <is>
          <t>Alpha</t>
        </is>
      </c>
      <c r="O9" s="312" t="n"/>
      <c r="P9" s="313" t="n"/>
      <c r="Q9" s="139" t="inlineStr">
        <is>
          <t>Beta-Gamma</t>
        </is>
      </c>
      <c r="R9" s="312" t="n"/>
      <c r="S9" s="313" t="n"/>
      <c r="T9" s="139" t="inlineStr">
        <is>
          <t>Alpha</t>
        </is>
      </c>
      <c r="U9" s="312" t="n"/>
      <c r="V9" s="313" t="n"/>
      <c r="W9" s="314" t="inlineStr">
        <is>
          <t>Beta-Gamma</t>
        </is>
      </c>
      <c r="X9" s="312" t="n"/>
      <c r="Y9" s="315" t="n"/>
    </row>
    <row r="10" ht="18" customHeight="1" thickTop="1">
      <c r="A10" s="316" t="inlineStr">
        <is>
          <t>Concrete</t>
        </is>
      </c>
      <c r="B10" s="281" t="n"/>
      <c r="C10" s="281" t="n"/>
      <c r="D10" s="281" t="n"/>
      <c r="E10" s="317" t="n"/>
      <c r="F10" s="4" t="n">
        <v>2</v>
      </c>
      <c r="G10" s="5" t="n">
        <v>223.0566666666667</v>
      </c>
      <c r="H10" s="46" t="n"/>
      <c r="I10" s="47" t="n"/>
      <c r="J10" s="214" t="inlineStr">
        <is>
          <t>Instrument Model</t>
        </is>
      </c>
      <c r="K10" s="277" t="n"/>
      <c r="L10" s="277" t="n"/>
      <c r="M10" s="286" t="n"/>
      <c r="N10" s="141" t="inlineStr">
        <is>
          <t>2360/43-93</t>
        </is>
      </c>
      <c r="O10" s="294" t="n"/>
      <c r="P10" s="294" t="n"/>
      <c r="Q10" s="128">
        <f>IF(N10="","",N10)</f>
        <v/>
      </c>
      <c r="R10" s="281" t="n"/>
      <c r="S10" s="281" t="n"/>
      <c r="T10" s="47" t="inlineStr">
        <is>
          <t>2929/43-10-1</t>
        </is>
      </c>
      <c r="U10" s="277" t="n"/>
      <c r="V10" s="286" t="n"/>
      <c r="W10" s="318">
        <f>IF(T10="","",T10)</f>
        <v/>
      </c>
      <c r="X10" s="281" t="n"/>
      <c r="Y10" s="282" t="n"/>
    </row>
    <row r="11" ht="18" customHeight="1">
      <c r="A11" s="316" t="inlineStr">
        <is>
          <t>Linoleum</t>
        </is>
      </c>
      <c r="B11" s="281" t="n"/>
      <c r="C11" s="281" t="n"/>
      <c r="D11" s="281" t="n"/>
      <c r="E11" s="317" t="n"/>
      <c r="F11" s="4" t="n">
        <v>1</v>
      </c>
      <c r="G11" s="5" t="n">
        <v>182.55</v>
      </c>
      <c r="H11" s="48" t="n"/>
      <c r="I11" s="49" t="n"/>
      <c r="J11" s="163" t="inlineStr">
        <is>
          <t>Instrument SN</t>
        </is>
      </c>
      <c r="K11" s="281" t="n"/>
      <c r="L11" s="281" t="n"/>
      <c r="M11" s="317" t="n"/>
      <c r="N11" s="126" t="inlineStr">
        <is>
          <t>259730/PR374384</t>
        </is>
      </c>
      <c r="O11" s="281" t="n"/>
      <c r="P11" s="281" t="n"/>
      <c r="Q11" s="128">
        <f>IF(N11="","",N11)</f>
        <v/>
      </c>
      <c r="R11" s="281" t="n"/>
      <c r="S11" s="281" t="n"/>
      <c r="T11" s="319" t="inlineStr">
        <is>
          <t>185266/PR194717</t>
        </is>
      </c>
      <c r="U11" s="281" t="n"/>
      <c r="V11" s="317" t="n"/>
      <c r="W11" s="318">
        <f>IF(T11="","",T11)</f>
        <v/>
      </c>
      <c r="X11" s="281" t="n"/>
      <c r="Y11" s="282" t="n"/>
    </row>
    <row r="12" ht="18" customHeight="1">
      <c r="A12" s="316" t="inlineStr">
        <is>
          <t>Drywall</t>
        </is>
      </c>
      <c r="B12" s="281" t="n"/>
      <c r="C12" s="281" t="n"/>
      <c r="D12" s="281" t="n"/>
      <c r="E12" s="317" t="n"/>
      <c r="F12" s="4" t="n">
        <v>1</v>
      </c>
      <c r="G12" s="5" t="n">
        <v>165.0166666666667</v>
      </c>
      <c r="H12" s="320" t="n"/>
      <c r="I12" s="321" t="n"/>
      <c r="J12" s="163" t="inlineStr">
        <is>
          <t>Cal Due Date</t>
        </is>
      </c>
      <c r="K12" s="281" t="n"/>
      <c r="L12" s="281" t="n"/>
      <c r="M12" s="317" t="n"/>
      <c r="N12" s="130" t="n">
        <v>44087</v>
      </c>
      <c r="O12" s="281" t="n"/>
      <c r="P12" s="281" t="n"/>
      <c r="Q12" s="322">
        <f>IF(N12="","",N12)</f>
        <v/>
      </c>
      <c r="R12" s="281" t="n"/>
      <c r="S12" s="281" t="n"/>
      <c r="T12" s="323" t="n">
        <v>44218</v>
      </c>
      <c r="U12" s="281" t="n"/>
      <c r="V12" s="317" t="n"/>
      <c r="W12" s="324">
        <f>IF(T12="","",T12)</f>
        <v/>
      </c>
      <c r="X12" s="281" t="n"/>
      <c r="Y12" s="282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6" t="inlineStr">
        <is>
          <t>Metal</t>
        </is>
      </c>
      <c r="B13" s="281" t="n"/>
      <c r="C13" s="281" t="n"/>
      <c r="D13" s="281" t="n"/>
      <c r="E13" s="317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63" t="inlineStr">
        <is>
          <t>Instrument Efficiency</t>
        </is>
      </c>
      <c r="K13" s="281" t="n"/>
      <c r="L13" s="281" t="n"/>
      <c r="M13" s="317" t="n"/>
      <c r="N13" s="122" t="n">
        <v>0.2054</v>
      </c>
      <c r="O13" s="281" t="n"/>
      <c r="P13" s="281" t="n"/>
      <c r="Q13" s="124" t="n">
        <v>0.3578</v>
      </c>
      <c r="R13" s="281" t="n"/>
      <c r="S13" s="281" t="n"/>
      <c r="T13" s="325" t="n">
        <v>0.3557</v>
      </c>
      <c r="U13" s="281" t="n"/>
      <c r="V13" s="317" t="n"/>
      <c r="W13" s="326" t="n">
        <v>0.4071</v>
      </c>
      <c r="X13" s="281" t="n"/>
      <c r="Y13" s="282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6" t="inlineStr">
        <is>
          <t>Ceiling Tile</t>
        </is>
      </c>
      <c r="B14" s="281" t="n"/>
      <c r="C14" s="281" t="n"/>
      <c r="D14" s="281" t="n"/>
      <c r="E14" s="317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63" t="inlineStr">
        <is>
          <t>Probe Correction Factor</t>
        </is>
      </c>
      <c r="K14" s="281" t="n"/>
      <c r="L14" s="281" t="n"/>
      <c r="M14" s="317" t="n"/>
      <c r="N14" s="40" t="n">
        <v>1</v>
      </c>
      <c r="O14" s="281" t="n"/>
      <c r="P14" s="317" t="n"/>
      <c r="Q14" s="155" t="n">
        <v>1</v>
      </c>
      <c r="R14" s="281" t="n"/>
      <c r="S14" s="281" t="n"/>
      <c r="T14" s="40" t="n">
        <v>1</v>
      </c>
      <c r="U14" s="281" t="n"/>
      <c r="V14" s="317" t="n"/>
      <c r="W14" s="327" t="n">
        <v>1</v>
      </c>
      <c r="X14" s="281" t="n"/>
      <c r="Y14" s="282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6" t="inlineStr">
        <is>
          <t>Wood</t>
        </is>
      </c>
      <c r="B15" s="281" t="n"/>
      <c r="C15" s="281" t="n"/>
      <c r="D15" s="281" t="n"/>
      <c r="E15" s="317" t="n"/>
      <c r="F15" s="4" t="n">
        <v>1</v>
      </c>
      <c r="G15" s="5" t="n">
        <v>160</v>
      </c>
      <c r="H15" s="48" t="n"/>
      <c r="I15" s="49" t="n"/>
      <c r="J15" s="163" t="inlineStr">
        <is>
          <t>Background Count Time (min)</t>
        </is>
      </c>
      <c r="K15" s="281" t="n"/>
      <c r="L15" s="281" t="n"/>
      <c r="M15" s="317" t="n"/>
      <c r="N15" s="40" t="n">
        <v>1</v>
      </c>
      <c r="O15" s="281" t="n"/>
      <c r="P15" s="317" t="n"/>
      <c r="Q15" s="155" t="n">
        <v>1</v>
      </c>
      <c r="R15" s="281" t="n"/>
      <c r="S15" s="281" t="n"/>
      <c r="T15" s="40" t="n">
        <v>60</v>
      </c>
      <c r="U15" s="281" t="n"/>
      <c r="V15" s="317" t="n"/>
      <c r="W15" s="327" t="n">
        <v>60</v>
      </c>
      <c r="X15" s="281" t="n"/>
      <c r="Y15" s="282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8" t="n"/>
      <c r="B16" s="281" t="n"/>
      <c r="C16" s="281" t="n"/>
      <c r="D16" s="281" t="n"/>
      <c r="E16" s="317" t="n"/>
      <c r="F16" s="4" t="n"/>
      <c r="G16" s="5" t="n"/>
      <c r="H16" s="48" t="n"/>
      <c r="I16" s="49" t="n"/>
      <c r="J16" s="163" t="inlineStr">
        <is>
          <t>Sample Count Time (min)</t>
        </is>
      </c>
      <c r="K16" s="281" t="n"/>
      <c r="L16" s="281" t="n"/>
      <c r="M16" s="317" t="n"/>
      <c r="N16" s="40" t="n">
        <v>1</v>
      </c>
      <c r="O16" s="281" t="n"/>
      <c r="P16" s="317" t="n"/>
      <c r="Q16" s="155" t="n">
        <v>1</v>
      </c>
      <c r="R16" s="281" t="n"/>
      <c r="S16" s="281" t="n"/>
      <c r="T16" s="40" t="n">
        <v>1</v>
      </c>
      <c r="U16" s="281" t="n"/>
      <c r="V16" s="317" t="n"/>
      <c r="W16" s="327" t="n">
        <v>1</v>
      </c>
      <c r="X16" s="281" t="n"/>
      <c r="Y16" s="282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8" t="n"/>
      <c r="B17" s="281" t="n"/>
      <c r="C17" s="281" t="n"/>
      <c r="D17" s="281" t="n"/>
      <c r="E17" s="317" t="n"/>
      <c r="F17" s="4" t="n"/>
      <c r="G17" s="5" t="n"/>
      <c r="H17" s="48" t="n"/>
      <c r="I17" s="49" t="n"/>
      <c r="J17" s="163" t="inlineStr">
        <is>
          <t>Instrument Background</t>
        </is>
      </c>
      <c r="K17" s="281" t="n"/>
      <c r="L17" s="281" t="n"/>
      <c r="M17" s="317" t="n"/>
      <c r="N17" s="329" t="n">
        <v>0</v>
      </c>
      <c r="O17" s="281" t="n"/>
      <c r="P17" s="317" t="n"/>
      <c r="Q17" s="166" t="n">
        <v>315</v>
      </c>
      <c r="R17" s="281" t="n"/>
      <c r="S17" s="281" t="n"/>
      <c r="T17" s="49" t="n">
        <v>13</v>
      </c>
      <c r="U17" s="281" t="n"/>
      <c r="V17" s="317" t="n"/>
      <c r="W17" s="330" t="n">
        <v>2178</v>
      </c>
      <c r="X17" s="281" t="n"/>
      <c r="Y17" s="282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8" t="n"/>
      <c r="B18" s="281" t="n"/>
      <c r="C18" s="281" t="n"/>
      <c r="D18" s="281" t="n"/>
      <c r="E18" s="317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61" t="inlineStr">
        <is>
          <t>MDC</t>
        </is>
      </c>
      <c r="K18" s="297" t="n"/>
      <c r="L18" s="297" t="n"/>
      <c r="M18" s="331" t="n"/>
      <c r="N18" s="332" t="inlineStr">
        <is>
          <t>See Below</t>
        </is>
      </c>
      <c r="O18" s="297" t="n"/>
      <c r="P18" s="297" t="n"/>
      <c r="Q18" s="297" t="n"/>
      <c r="R18" s="297" t="n"/>
      <c r="S18" s="331" t="n"/>
      <c r="T18" s="333">
        <f>IF(ISBLANK(T17)," ",(3+3.29*(((T17/T15)*T16*(1+(T16/T15)))^0.5))/(T13*T14*T16))</f>
        <v/>
      </c>
      <c r="U18" s="297" t="n"/>
      <c r="V18" s="331" t="n"/>
      <c r="W18" s="334">
        <f>IF(ISBLANK(W17)," ",(3+3.29*(((W17/W15)*W16*(1+(W16/W15)))^0.5))/(W13*W14*W16))</f>
        <v/>
      </c>
      <c r="X18" s="297" t="n"/>
      <c r="Y18" s="298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5" t="n"/>
      <c r="B19" s="297" t="n"/>
      <c r="C19" s="297" t="n"/>
      <c r="D19" s="297" t="n"/>
      <c r="E19" s="331" t="n"/>
      <c r="F19" s="24" t="n"/>
      <c r="G19" s="25" t="n"/>
      <c r="H19" s="336" t="inlineStr">
        <is>
          <t>Gamma</t>
        </is>
      </c>
      <c r="I19" s="337" t="n"/>
      <c r="J19" s="159" t="inlineStr">
        <is>
          <t>Total Activity</t>
        </is>
      </c>
      <c r="K19" s="338" t="n"/>
      <c r="L19" s="338" t="n"/>
      <c r="M19" s="338" t="n"/>
      <c r="N19" s="338" t="n"/>
      <c r="O19" s="338" t="n"/>
      <c r="P19" s="338" t="n"/>
      <c r="Q19" s="338" t="n"/>
      <c r="R19" s="338" t="n"/>
      <c r="S19" s="337" t="n"/>
      <c r="T19" s="339" t="inlineStr">
        <is>
          <t>Removable Activity</t>
        </is>
      </c>
      <c r="U19" s="338" t="n"/>
      <c r="V19" s="338" t="n"/>
      <c r="W19" s="338" t="n"/>
      <c r="X19" s="338" t="n"/>
      <c r="Y19" s="30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203" t="inlineStr">
        <is>
          <t>*MDC &amp; Net Activity displayed in dpm/100cm²</t>
        </is>
      </c>
      <c r="C20" s="303" t="n"/>
      <c r="D20" s="303" t="n"/>
      <c r="E20" s="303" t="n"/>
      <c r="F20" s="303" t="n"/>
      <c r="G20" s="340" t="n"/>
      <c r="H20" s="38" t="inlineStr">
        <is>
          <t>Dose</t>
        </is>
      </c>
      <c r="I20" s="43" t="inlineStr">
        <is>
          <t>CPM</t>
        </is>
      </c>
      <c r="J20" s="144" t="inlineStr">
        <is>
          <t>Alpha</t>
        </is>
      </c>
      <c r="K20" s="312" t="n"/>
      <c r="L20" s="312" t="n"/>
      <c r="M20" s="312" t="n"/>
      <c r="N20" s="312" t="n"/>
      <c r="O20" s="341" t="inlineStr">
        <is>
          <t>Beta-Gamma</t>
        </is>
      </c>
      <c r="P20" s="312" t="n"/>
      <c r="Q20" s="312" t="n"/>
      <c r="R20" s="312" t="n"/>
      <c r="S20" s="313" t="n"/>
      <c r="T20" s="342" t="inlineStr">
        <is>
          <t>Alpha</t>
        </is>
      </c>
      <c r="U20" s="343" t="n"/>
      <c r="V20" s="344" t="n"/>
      <c r="W20" s="314" t="inlineStr">
        <is>
          <t>Beta-Gamma</t>
        </is>
      </c>
      <c r="X20" s="312" t="n"/>
      <c r="Y20" s="315" t="n"/>
    </row>
    <row r="21" ht="49.9" customHeight="1" thickBot="1" thickTop="1">
      <c r="A21" s="6" t="inlineStr">
        <is>
          <t>No</t>
        </is>
      </c>
      <c r="B21" s="345" t="inlineStr">
        <is>
          <t>Description/Location</t>
        </is>
      </c>
      <c r="C21" s="303" t="n"/>
      <c r="D21" s="303" t="n"/>
      <c r="E21" s="303" t="n"/>
      <c r="F21" s="303" t="n"/>
      <c r="G21" s="304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6" t="inlineStr">
        <is>
          <t>Concrete ceiling, room 220 freezer area panel #2</t>
        </is>
      </c>
      <c r="C22" s="277" t="n"/>
      <c r="D22" s="277" t="n"/>
      <c r="E22" s="277" t="n"/>
      <c r="F22" s="277" t="n"/>
      <c r="G22" s="286" t="n"/>
      <c r="H22" s="111" t="n"/>
      <c r="I22" s="112" t="n"/>
      <c r="J22" s="105" t="n">
        <v>0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7813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112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7" t="inlineStr">
        <is>
          <t>Concrete ceiling, room 220 freezer area panel #2</t>
        </is>
      </c>
      <c r="C23" s="281" t="n"/>
      <c r="D23" s="281" t="n"/>
      <c r="E23" s="281" t="n"/>
      <c r="F23" s="281" t="n"/>
      <c r="G23" s="317" t="n"/>
      <c r="H23" s="113" t="n"/>
      <c r="I23" s="114" t="n"/>
      <c r="J23" s="107" t="n">
        <v>0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1410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39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7" t="inlineStr">
        <is>
          <t>Concrete ceiling, room 220 freezer area panel #2</t>
        </is>
      </c>
      <c r="C24" s="281" t="n"/>
      <c r="D24" s="281" t="n"/>
      <c r="E24" s="281" t="n"/>
      <c r="F24" s="281" t="n"/>
      <c r="G24" s="317" t="n"/>
      <c r="H24" s="113" t="n"/>
      <c r="I24" s="114" t="n"/>
      <c r="J24" s="107" t="n">
        <v>1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2650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1</v>
      </c>
      <c r="U24" s="28">
        <f>IF(ISBLANK(T24)," ",(T24/$T$16)-($T$17/$T$15))</f>
        <v/>
      </c>
      <c r="V24" s="29">
        <f>IF(ISBLANK(T24), " ", (U24/T$13))</f>
        <v/>
      </c>
      <c r="W24" s="107" t="n">
        <v>35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7" t="inlineStr">
        <is>
          <t>Concrete ceiling, room 220 freezer area panel #2</t>
        </is>
      </c>
      <c r="C25" s="281" t="n"/>
      <c r="D25" s="281" t="n"/>
      <c r="E25" s="281" t="n"/>
      <c r="F25" s="281" t="n"/>
      <c r="G25" s="317" t="n"/>
      <c r="H25" s="113" t="n"/>
      <c r="I25" s="114" t="n"/>
      <c r="J25" s="107" t="n">
        <v>0</v>
      </c>
      <c r="K25" s="103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>
        <v>2252</v>
      </c>
      <c r="P25" s="108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>
        <v>0</v>
      </c>
      <c r="U25" s="28">
        <f>IF(ISBLANK(T25)," ",(T25/$T$16)-($T$17/$T$15))</f>
        <v/>
      </c>
      <c r="V25" s="29">
        <f>IF(ISBLANK(T25), " ", (U25/T$13))</f>
        <v/>
      </c>
      <c r="W25" s="107" t="n">
        <v>23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7" t="inlineStr">
        <is>
          <t>Concrete ceiling, room 220 freezer area panel #2</t>
        </is>
      </c>
      <c r="C26" s="281" t="n"/>
      <c r="D26" s="281" t="n"/>
      <c r="E26" s="281" t="n"/>
      <c r="F26" s="281" t="n"/>
      <c r="G26" s="317" t="n"/>
      <c r="H26" s="113" t="n"/>
      <c r="I26" s="114" t="n"/>
      <c r="J26" s="107" t="n">
        <v>1</v>
      </c>
      <c r="K26" s="103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>
        <v>3526</v>
      </c>
      <c r="P26" s="108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>
        <v>0</v>
      </c>
      <c r="U26" s="28">
        <f>IF(ISBLANK(T26)," ",(T26/$T$16)-($T$17/$T$15))</f>
        <v/>
      </c>
      <c r="V26" s="29">
        <f>IF(ISBLANK(T26), " ", (U26/T$13))</f>
        <v/>
      </c>
      <c r="W26" s="107" t="n">
        <v>80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347" t="n"/>
      <c r="C27" s="281" t="n"/>
      <c r="D27" s="281" t="n"/>
      <c r="E27" s="281" t="n"/>
      <c r="F27" s="281" t="n"/>
      <c r="G27" s="317" t="n"/>
      <c r="H27" s="113" t="n"/>
      <c r="I27" s="114" t="n"/>
      <c r="J27" s="107" t="n"/>
      <c r="K27" s="103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/>
      <c r="P27" s="108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/>
      <c r="U27" s="28">
        <f>IF(ISBLANK(T27)," ",(T27/$T$16)-($T$17/$T$15))</f>
        <v/>
      </c>
      <c r="V27" s="29">
        <f>IF(ISBLANK(T27), " ", (U27/T$13))</f>
        <v/>
      </c>
      <c r="W27" s="107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7" t="n"/>
      <c r="C28" s="281" t="n"/>
      <c r="D28" s="281" t="n"/>
      <c r="E28" s="281" t="n"/>
      <c r="F28" s="281" t="n"/>
      <c r="G28" s="317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7" t="n"/>
      <c r="C29" s="281" t="n"/>
      <c r="D29" s="281" t="n"/>
      <c r="E29" s="281" t="n"/>
      <c r="F29" s="281" t="n"/>
      <c r="G29" s="317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7" t="n"/>
      <c r="C30" s="281" t="n"/>
      <c r="D30" s="281" t="n"/>
      <c r="E30" s="281" t="n"/>
      <c r="F30" s="281" t="n"/>
      <c r="G30" s="317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7" t="n"/>
      <c r="C31" s="281" t="n"/>
      <c r="D31" s="281" t="n"/>
      <c r="E31" s="281" t="n"/>
      <c r="F31" s="281" t="n"/>
      <c r="G31" s="317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7" t="n"/>
      <c r="C32" s="281" t="n"/>
      <c r="D32" s="281" t="n"/>
      <c r="E32" s="281" t="n"/>
      <c r="F32" s="281" t="n"/>
      <c r="G32" s="317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7" t="n"/>
      <c r="C33" s="281" t="n"/>
      <c r="D33" s="281" t="n"/>
      <c r="E33" s="281" t="n"/>
      <c r="F33" s="281" t="n"/>
      <c r="G33" s="317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7" t="n"/>
      <c r="C34" s="281" t="n"/>
      <c r="D34" s="281" t="n"/>
      <c r="E34" s="281" t="n"/>
      <c r="F34" s="281" t="n"/>
      <c r="G34" s="317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7" t="n"/>
      <c r="C35" s="281" t="n"/>
      <c r="D35" s="281" t="n"/>
      <c r="E35" s="281" t="n"/>
      <c r="F35" s="281" t="n"/>
      <c r="G35" s="317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7" t="n"/>
      <c r="C36" s="281" t="n"/>
      <c r="D36" s="281" t="n"/>
      <c r="E36" s="281" t="n"/>
      <c r="F36" s="281" t="n"/>
      <c r="G36" s="317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7" t="n"/>
      <c r="C37" s="281" t="n"/>
      <c r="D37" s="281" t="n"/>
      <c r="E37" s="281" t="n"/>
      <c r="F37" s="281" t="n"/>
      <c r="G37" s="317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7" t="n"/>
      <c r="C38" s="281" t="n"/>
      <c r="D38" s="281" t="n"/>
      <c r="E38" s="281" t="n"/>
      <c r="F38" s="281" t="n"/>
      <c r="G38" s="317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7" t="n"/>
      <c r="C39" s="281" t="n"/>
      <c r="D39" s="281" t="n"/>
      <c r="E39" s="281" t="n"/>
      <c r="F39" s="281" t="n"/>
      <c r="G39" s="317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7" t="n"/>
      <c r="C40" s="281" t="n"/>
      <c r="D40" s="281" t="n"/>
      <c r="E40" s="281" t="n"/>
      <c r="F40" s="281" t="n"/>
      <c r="G40" s="317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8" t="n"/>
      <c r="C41" s="297" t="n"/>
      <c r="D41" s="297" t="n"/>
      <c r="E41" s="297" t="n"/>
      <c r="F41" s="297" t="n"/>
      <c r="G41" s="331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BT26" sqref="BT26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9" t="inlineStr">
        <is>
          <t>INIS-022620-1347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50" t="n">
        <v>43886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1" t="inlineStr">
        <is>
          <t>J. Kallunki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1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50" t="n">
        <v>43887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1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1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2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1" t="n"/>
      <c r="K45" s="353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F30" sqref="F30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9" t="inlineStr">
        <is>
          <t>INIS-022620-1347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50" t="n">
        <v>43886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1" t="inlineStr">
        <is>
          <t>J. Kallunki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1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50" t="n">
        <v>43887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1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1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2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1" t="n"/>
      <c r="K45" s="353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2020-06-28T14:37:01Z</dcterms:modified>
  <cp:lastModifiedBy>Marty Schriver</cp:lastModifiedBy>
  <cp:lastPrinted>2020-02-26T15:07:15Z</cp:lastPrinted>
</cp:coreProperties>
</file>