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89650</colOff>
      <row>2</row>
      <rowOff>11206</rowOff>
    </from>
    <to>
      <col>56</col>
      <colOff>47628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30826" y="649941"/>
          <a:ext cx="3992096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:S27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INIS-022720-1360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43887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Renderos.M. Dodge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ceiling #7,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2/27/2020</t>
        </is>
      </c>
      <c r="E5" s="281" t="n"/>
      <c r="F5" s="281" t="n"/>
      <c r="G5" s="282" t="n"/>
      <c r="H5" s="144" t="inlineStr">
        <is>
          <t>Comments</t>
        </is>
      </c>
      <c r="J5" s="288" t="inlineStr">
        <is>
          <t>100% scan of all accessible areas. Static counts and smears taken at locations of highest observed activity. Area divided into grids (1-6). Material composition of scan area was concrete. Scan results were observed to be between 200 and 250 cpm gross geta gamma. See survey INIS-021420-1256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21.75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5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163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228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12" t="n"/>
      <c r="P9" s="313" t="n"/>
      <c r="Q9" s="248" t="inlineStr">
        <is>
          <t>Beta-Gamma</t>
        </is>
      </c>
      <c r="R9" s="312" t="n"/>
      <c r="S9" s="313" t="n"/>
      <c r="T9" s="248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77" t="n"/>
      <c r="L10" s="277" t="n"/>
      <c r="M10" s="286" t="n"/>
      <c r="N10" s="250" t="inlineStr">
        <is>
          <t>2360/43-93</t>
        </is>
      </c>
      <c r="O10" s="294" t="n"/>
      <c r="P10" s="294" t="n"/>
      <c r="Q10" s="237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81" t="n"/>
      <c r="L11" s="281" t="n"/>
      <c r="M11" s="317" t="n"/>
      <c r="N11" s="201" t="inlineStr">
        <is>
          <t>225238/PR294127</t>
        </is>
      </c>
      <c r="O11" s="281" t="n"/>
      <c r="P11" s="281" t="n"/>
      <c r="Q11" s="237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71" t="inlineStr">
        <is>
          <t>Cal Due Date</t>
        </is>
      </c>
      <c r="K12" s="281" t="n"/>
      <c r="L12" s="281" t="n"/>
      <c r="M12" s="317" t="n"/>
      <c r="N12" s="239" t="n">
        <v>44134</v>
      </c>
      <c r="O12" s="281" t="n"/>
      <c r="P12" s="281" t="n"/>
      <c r="Q12" s="241">
        <f>IF(N12="","",N12)</f>
        <v/>
      </c>
      <c r="R12" s="281" t="n"/>
      <c r="S12" s="281" t="n"/>
      <c r="T12" s="322" t="n">
        <v>44218</v>
      </c>
      <c r="U12" s="281" t="n"/>
      <c r="V12" s="317" t="n"/>
      <c r="W12" s="323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81" t="n"/>
      <c r="L13" s="281" t="n"/>
      <c r="M13" s="317" t="n"/>
      <c r="N13" s="222" t="n">
        <v>0.2063</v>
      </c>
      <c r="O13" s="281" t="n"/>
      <c r="P13" s="281" t="n"/>
      <c r="Q13" s="234" t="n">
        <v>0.3543</v>
      </c>
      <c r="R13" s="281" t="n"/>
      <c r="S13" s="281" t="n"/>
      <c r="T13" s="324" t="n">
        <v>0.3557</v>
      </c>
      <c r="U13" s="281" t="n"/>
      <c r="V13" s="317" t="n"/>
      <c r="W13" s="325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94" t="n">
        <v>1</v>
      </c>
      <c r="R14" s="281" t="n"/>
      <c r="S14" s="281" t="n"/>
      <c r="T14" s="40" t="n">
        <v>1</v>
      </c>
      <c r="U14" s="281" t="n"/>
      <c r="V14" s="317" t="n"/>
      <c r="W14" s="326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94" t="n">
        <v>1</v>
      </c>
      <c r="R15" s="281" t="n"/>
      <c r="S15" s="281" t="n"/>
      <c r="T15" s="40" t="n">
        <v>60</v>
      </c>
      <c r="U15" s="281" t="n"/>
      <c r="V15" s="317" t="n"/>
      <c r="W15" s="326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71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94" t="n">
        <v>1</v>
      </c>
      <c r="R16" s="281" t="n"/>
      <c r="S16" s="281" t="n"/>
      <c r="T16" s="40" t="n">
        <v>1</v>
      </c>
      <c r="U16" s="281" t="n"/>
      <c r="V16" s="317" t="n"/>
      <c r="W16" s="326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71" t="inlineStr">
        <is>
          <t>Instrument Background</t>
        </is>
      </c>
      <c r="K17" s="281" t="n"/>
      <c r="L17" s="281" t="n"/>
      <c r="M17" s="317" t="n"/>
      <c r="N17" s="328" t="n">
        <v>0</v>
      </c>
      <c r="O17" s="281" t="n"/>
      <c r="P17" s="317" t="n"/>
      <c r="Q17" s="225" t="n">
        <v>314</v>
      </c>
      <c r="R17" s="281" t="n"/>
      <c r="S17" s="281" t="n"/>
      <c r="T17" s="49" t="n">
        <v>14</v>
      </c>
      <c r="U17" s="281" t="n"/>
      <c r="V17" s="317" t="n"/>
      <c r="W17" s="329" t="n">
        <v>2146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297" t="n"/>
      <c r="L18" s="297" t="n"/>
      <c r="M18" s="330" t="n"/>
      <c r="N18" s="331" t="inlineStr">
        <is>
          <t>See Below</t>
        </is>
      </c>
      <c r="O18" s="297" t="n"/>
      <c r="P18" s="297" t="n"/>
      <c r="Q18" s="297" t="n"/>
      <c r="R18" s="297" t="n"/>
      <c r="S18" s="330" t="n"/>
      <c r="T18" s="332">
        <f>IF(ISBLANK(T17)," ",(3+3.29*(((T17/T15)*T16*(1+(T16/T15)))^0.5))/(T13*T14*T16))</f>
        <v/>
      </c>
      <c r="U18" s="297" t="n"/>
      <c r="V18" s="330" t="n"/>
      <c r="W18" s="333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7" t="n"/>
      <c r="C19" s="297" t="n"/>
      <c r="D19" s="297" t="n"/>
      <c r="E19" s="330" t="n"/>
      <c r="F19" s="24" t="n"/>
      <c r="G19" s="25" t="n"/>
      <c r="H19" s="335" t="inlineStr">
        <is>
          <t>Gamma</t>
        </is>
      </c>
      <c r="I19" s="336" t="n"/>
      <c r="J19" s="219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3" t="n"/>
      <c r="D20" s="303" t="n"/>
      <c r="E20" s="303" t="n"/>
      <c r="F20" s="303" t="n"/>
      <c r="G20" s="339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12" t="n"/>
      <c r="L20" s="312" t="n"/>
      <c r="M20" s="312" t="n"/>
      <c r="N20" s="312" t="n"/>
      <c r="O20" s="340" t="inlineStr">
        <is>
          <t>Beta-Gamma</t>
        </is>
      </c>
      <c r="P20" s="312" t="n"/>
      <c r="Q20" s="312" t="n"/>
      <c r="R20" s="312" t="n"/>
      <c r="S20" s="313" t="n"/>
      <c r="T20" s="341" t="inlineStr">
        <is>
          <t>Alpha</t>
        </is>
      </c>
      <c r="U20" s="342" t="n"/>
      <c r="V20" s="343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Ceiling (grid #1)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285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53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6" t="inlineStr">
        <is>
          <t>Ceiling (grid #2)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295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45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6" t="inlineStr">
        <is>
          <t>Ceiling (grid #3)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291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43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6" t="inlineStr">
        <is>
          <t>Ceiling (grid #4)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1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308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2</v>
      </c>
      <c r="U25" s="28">
        <f>IF(ISBLANK(T25)," ",(T25/$T$16)-($T$17/$T$15))</f>
        <v/>
      </c>
      <c r="V25" s="29">
        <f>IF(ISBLANK(T25), " ", (U25/T$13))</f>
        <v/>
      </c>
      <c r="W25" s="107" t="n">
        <v>34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6" t="inlineStr">
        <is>
          <t>Ceiling (grid #5)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0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327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49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6" t="inlineStr">
        <is>
          <t>Ceiling (grid #6)</t>
        </is>
      </c>
      <c r="C27" s="281" t="n"/>
      <c r="D27" s="281" t="n"/>
      <c r="E27" s="281" t="n"/>
      <c r="F27" s="281" t="n"/>
      <c r="G27" s="317" t="n"/>
      <c r="H27" s="113" t="n"/>
      <c r="I27" s="114" t="n"/>
      <c r="J27" s="107" t="n">
        <v>2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283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39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6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6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6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6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6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6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6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6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6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7" t="n"/>
      <c r="D41" s="297" t="n"/>
      <c r="E41" s="297" t="n"/>
      <c r="F41" s="297" t="n"/>
      <c r="G41" s="33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D30" sqref="D3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INIS-022720-1360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43887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Renderos/M.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43888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D18" sqref="D18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INIS-022720-1360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43887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Renderos/M.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43888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2020-06-29T15:23:49Z</dcterms:modified>
  <cp:lastModifiedBy>Marty Schriver</cp:lastModifiedBy>
  <cp:lastPrinted>2020-01-21T21:16:06Z</cp:lastPrinted>
</cp:coreProperties>
</file>