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7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5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3" fontId="13" fillId="0" borderId="10" applyAlignment="1" pivotButton="0" quotePrefix="0" xfId="1">
      <alignment horizontal="center" vertical="center"/>
    </xf>
    <xf numFmtId="3" fontId="13" fillId="0" borderId="45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78445</colOff>
      <row>2</row>
      <rowOff>0</rowOff>
    </from>
    <to>
      <col>56</col>
      <colOff>44827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19621" y="638735"/>
          <a:ext cx="4000500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S22" sqref="S22:S27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8" t="inlineStr">
        <is>
          <t>Survey Number</t>
        </is>
      </c>
      <c r="B1" s="279" t="n"/>
      <c r="C1" s="280" t="n"/>
      <c r="D1" s="281" t="inlineStr">
        <is>
          <t>INIS-022720-1361</t>
        </is>
      </c>
      <c r="E1" s="279" t="n"/>
      <c r="F1" s="279" t="n"/>
      <c r="G1" s="280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2" t="inlineStr">
        <is>
          <t>Date Performed</t>
        </is>
      </c>
      <c r="B2" s="283" t="n"/>
      <c r="C2" s="284" t="n"/>
      <c r="D2" s="285" t="n">
        <v>43887</v>
      </c>
      <c r="E2" s="283" t="n"/>
      <c r="F2" s="283" t="n"/>
      <c r="G2" s="284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2" t="inlineStr">
        <is>
          <t>Survey Tech</t>
        </is>
      </c>
      <c r="B3" s="283" t="n"/>
      <c r="C3" s="284" t="n"/>
      <c r="D3" s="286" t="inlineStr">
        <is>
          <t>M. Renderos/M. Dodge</t>
        </is>
      </c>
      <c r="E3" s="283" t="n"/>
      <c r="F3" s="283" t="n"/>
      <c r="G3" s="284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2" t="inlineStr">
        <is>
          <t>Count Room Tech</t>
        </is>
      </c>
      <c r="B4" s="283" t="n"/>
      <c r="C4" s="284" t="n"/>
      <c r="D4" s="286" t="inlineStr">
        <is>
          <t>P. Ray</t>
        </is>
      </c>
      <c r="E4" s="283" t="n"/>
      <c r="F4" s="283" t="n"/>
      <c r="G4" s="284" t="n"/>
      <c r="H4" s="287" t="inlineStr">
        <is>
          <t>Item Surveyed</t>
        </is>
      </c>
      <c r="I4" s="288" t="n"/>
      <c r="J4" s="289" t="inlineStr">
        <is>
          <t>Room 220 floor #8, pre-decontamination</t>
        </is>
      </c>
      <c r="K4" s="279" t="n"/>
      <c r="L4" s="279" t="n"/>
      <c r="M4" s="279" t="n"/>
      <c r="N4" s="279" t="n"/>
      <c r="O4" s="279" t="n"/>
      <c r="P4" s="279" t="n"/>
      <c r="Q4" s="279" t="n"/>
      <c r="R4" s="279" t="n"/>
      <c r="S4" s="279" t="n"/>
      <c r="T4" s="279" t="n"/>
      <c r="U4" s="279" t="n"/>
      <c r="V4" s="279" t="n"/>
      <c r="W4" s="279" t="n"/>
      <c r="X4" s="279" t="n"/>
      <c r="Y4" s="280" t="n"/>
    </row>
    <row r="5" ht="18" customHeight="1">
      <c r="A5" s="282" t="inlineStr">
        <is>
          <t>Date Counted</t>
        </is>
      </c>
      <c r="B5" s="283" t="n"/>
      <c r="C5" s="284" t="n"/>
      <c r="D5" s="286" t="inlineStr">
        <is>
          <t>2/27/2020</t>
        </is>
      </c>
      <c r="E5" s="283" t="n"/>
      <c r="F5" s="283" t="n"/>
      <c r="G5" s="284" t="n"/>
      <c r="H5" s="146" t="inlineStr">
        <is>
          <t>Comments</t>
        </is>
      </c>
      <c r="J5" s="290" t="inlineStr">
        <is>
          <t>100% scan of all accessible areas; static counts and smears taken at locations of highest activity. Area divided into grids (1-6). Material composition of scan area was concrete. Scan range for area was between 1,000 and 1,500,000 cpm gross beta.</t>
        </is>
      </c>
      <c r="K5" s="291" t="n"/>
      <c r="L5" s="291" t="n"/>
      <c r="M5" s="291" t="n"/>
      <c r="N5" s="291" t="n"/>
      <c r="O5" s="291" t="n"/>
      <c r="P5" s="291" t="n"/>
      <c r="Q5" s="291" t="n"/>
      <c r="R5" s="291" t="n"/>
      <c r="S5" s="291" t="n"/>
      <c r="T5" s="291" t="n"/>
      <c r="U5" s="291" t="n"/>
      <c r="V5" s="291" t="n"/>
      <c r="W5" s="291" t="n"/>
      <c r="X5" s="291" t="n"/>
      <c r="Y5" s="292" t="n"/>
    </row>
    <row r="6" ht="18" customHeight="1" thickBot="1">
      <c r="A6" s="282" t="inlineStr">
        <is>
          <t>Survey Type</t>
        </is>
      </c>
      <c r="B6" s="283" t="n"/>
      <c r="C6" s="284" t="n"/>
      <c r="D6" s="286" t="inlineStr">
        <is>
          <t>Characterization</t>
        </is>
      </c>
      <c r="E6" s="283" t="n"/>
      <c r="F6" s="283" t="n"/>
      <c r="G6" s="284" t="n"/>
      <c r="H6" s="293" t="n"/>
      <c r="I6" s="294" t="n"/>
      <c r="J6" s="295" t="n"/>
      <c r="K6" s="296" t="n"/>
      <c r="L6" s="296" t="n"/>
      <c r="M6" s="296" t="n"/>
      <c r="N6" s="296" t="n"/>
      <c r="O6" s="296" t="n"/>
      <c r="P6" s="296" t="n"/>
      <c r="Q6" s="296" t="n"/>
      <c r="R6" s="296" t="n"/>
      <c r="S6" s="296" t="n"/>
      <c r="T6" s="296" t="n"/>
      <c r="U6" s="296" t="n"/>
      <c r="V6" s="296" t="n"/>
      <c r="W6" s="296" t="n"/>
      <c r="X6" s="296" t="n"/>
      <c r="Y6" s="297" t="n"/>
    </row>
    <row r="7" ht="18" customHeight="1" thickBot="1" thickTop="1">
      <c r="A7" s="298" t="inlineStr">
        <is>
          <t>Level Of Posting</t>
        </is>
      </c>
      <c r="B7" s="299" t="n"/>
      <c r="C7" s="300" t="n"/>
      <c r="D7" s="301" t="inlineStr">
        <is>
          <t>CA</t>
        </is>
      </c>
      <c r="E7" s="299" t="n"/>
      <c r="F7" s="299" t="n"/>
      <c r="G7" s="300" t="n"/>
      <c r="H7" s="302" t="inlineStr">
        <is>
          <t>Instrumentation</t>
        </is>
      </c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303" t="n"/>
    </row>
    <row r="8" ht="18" customHeight="1" thickBot="1" thickTop="1">
      <c r="A8" s="304" t="inlineStr">
        <is>
          <t>Building Material Background - cpm</t>
        </is>
      </c>
      <c r="B8" s="305" t="n"/>
      <c r="C8" s="305" t="n"/>
      <c r="D8" s="305" t="n"/>
      <c r="E8" s="306" t="n"/>
      <c r="F8" s="165" t="inlineStr">
        <is>
          <t>Alpha</t>
        </is>
      </c>
      <c r="G8" s="27" t="inlineStr">
        <is>
          <t>Beta</t>
        </is>
      </c>
      <c r="H8" s="307" t="inlineStr">
        <is>
          <t>Gamma</t>
        </is>
      </c>
      <c r="I8" s="308" t="n"/>
      <c r="J8" s="3" t="n"/>
      <c r="K8" s="3" t="n"/>
      <c r="L8" s="3" t="n"/>
      <c r="M8" s="3" t="n"/>
      <c r="N8" s="230" t="inlineStr">
        <is>
          <t>Total Activity</t>
        </is>
      </c>
      <c r="O8" s="309" t="n"/>
      <c r="P8" s="309" t="n"/>
      <c r="Q8" s="309" t="n"/>
      <c r="R8" s="309" t="n"/>
      <c r="S8" s="309" t="n"/>
      <c r="T8" s="310" t="inlineStr">
        <is>
          <t>Removable Activity</t>
        </is>
      </c>
      <c r="U8" s="309" t="n"/>
      <c r="V8" s="309" t="n"/>
      <c r="W8" s="309" t="n"/>
      <c r="X8" s="309" t="n"/>
      <c r="Y8" s="311" t="n"/>
    </row>
    <row r="9" ht="18" customHeight="1" thickBot="1" thickTop="1">
      <c r="A9" s="312" t="inlineStr">
        <is>
          <t>Brick</t>
        </is>
      </c>
      <c r="B9" s="296" t="n"/>
      <c r="C9" s="296" t="n"/>
      <c r="D9" s="296" t="n"/>
      <c r="E9" s="313" t="n"/>
      <c r="F9" s="4" t="n">
        <v>3</v>
      </c>
      <c r="G9" s="5" t="n">
        <v>389.88</v>
      </c>
      <c r="H9" s="38" t="inlineStr">
        <is>
          <t>Dose</t>
        </is>
      </c>
      <c r="I9" s="141" t="inlineStr">
        <is>
          <t>CPM</t>
        </is>
      </c>
      <c r="J9" s="3" t="n"/>
      <c r="K9" s="3" t="n"/>
      <c r="L9" s="3" t="n"/>
      <c r="M9" s="3" t="n"/>
      <c r="N9" s="248" t="inlineStr">
        <is>
          <t>Alpha</t>
        </is>
      </c>
      <c r="O9" s="314" t="n"/>
      <c r="P9" s="315" t="n"/>
      <c r="Q9" s="250" t="inlineStr">
        <is>
          <t>Beta-Gamma</t>
        </is>
      </c>
      <c r="R9" s="314" t="n"/>
      <c r="S9" s="315" t="n"/>
      <c r="T9" s="250" t="inlineStr">
        <is>
          <t>Alpha</t>
        </is>
      </c>
      <c r="U9" s="314" t="n"/>
      <c r="V9" s="315" t="n"/>
      <c r="W9" s="316" t="inlineStr">
        <is>
          <t>Beta-Gamma</t>
        </is>
      </c>
      <c r="X9" s="314" t="n"/>
      <c r="Y9" s="317" t="n"/>
    </row>
    <row r="10" ht="18" customHeight="1" thickTop="1">
      <c r="A10" s="318" t="inlineStr">
        <is>
          <t>Concrete</t>
        </is>
      </c>
      <c r="B10" s="283" t="n"/>
      <c r="C10" s="283" t="n"/>
      <c r="D10" s="283" t="n"/>
      <c r="E10" s="319" t="n"/>
      <c r="F10" s="4" t="n">
        <v>2</v>
      </c>
      <c r="G10" s="5" t="n">
        <v>223.0566666666667</v>
      </c>
      <c r="H10" s="46" t="n"/>
      <c r="I10" s="47" t="n"/>
      <c r="J10" s="175" t="inlineStr">
        <is>
          <t>Instrument Model</t>
        </is>
      </c>
      <c r="K10" s="279" t="n"/>
      <c r="L10" s="279" t="n"/>
      <c r="M10" s="288" t="n"/>
      <c r="N10" s="252" t="inlineStr">
        <is>
          <t>2360/43-93</t>
        </is>
      </c>
      <c r="O10" s="296" t="n"/>
      <c r="P10" s="296" t="n"/>
      <c r="Q10" s="239">
        <f>IF(N10="","",N10)</f>
        <v/>
      </c>
      <c r="R10" s="283" t="n"/>
      <c r="S10" s="283" t="n"/>
      <c r="T10" s="47" t="inlineStr">
        <is>
          <t>2929/43-10-1</t>
        </is>
      </c>
      <c r="U10" s="279" t="n"/>
      <c r="V10" s="288" t="n"/>
      <c r="W10" s="320">
        <f>IF(T10="","",T10)</f>
        <v/>
      </c>
      <c r="X10" s="283" t="n"/>
      <c r="Y10" s="284" t="n"/>
    </row>
    <row r="11" ht="18" customHeight="1">
      <c r="A11" s="318" t="inlineStr">
        <is>
          <t>Linoleum</t>
        </is>
      </c>
      <c r="B11" s="283" t="n"/>
      <c r="C11" s="283" t="n"/>
      <c r="D11" s="283" t="n"/>
      <c r="E11" s="319" t="n"/>
      <c r="F11" s="4" t="n">
        <v>1</v>
      </c>
      <c r="G11" s="5" t="n">
        <v>182.55</v>
      </c>
      <c r="H11" s="48" t="n"/>
      <c r="I11" s="49" t="n"/>
      <c r="J11" s="173" t="inlineStr">
        <is>
          <t>Instrument SN</t>
        </is>
      </c>
      <c r="K11" s="283" t="n"/>
      <c r="L11" s="283" t="n"/>
      <c r="M11" s="319" t="n"/>
      <c r="N11" s="203" t="inlineStr">
        <is>
          <t>225238/PR294127</t>
        </is>
      </c>
      <c r="O11" s="283" t="n"/>
      <c r="P11" s="283" t="n"/>
      <c r="Q11" s="239">
        <f>IF(N11="","",N11)</f>
        <v/>
      </c>
      <c r="R11" s="283" t="n"/>
      <c r="S11" s="283" t="n"/>
      <c r="T11" s="321" t="inlineStr">
        <is>
          <t>208310/PR229222</t>
        </is>
      </c>
      <c r="U11" s="283" t="n"/>
      <c r="V11" s="319" t="n"/>
      <c r="W11" s="320">
        <f>IF(T11="","",T11)</f>
        <v/>
      </c>
      <c r="X11" s="283" t="n"/>
      <c r="Y11" s="284" t="n"/>
    </row>
    <row r="12" ht="18" customHeight="1">
      <c r="A12" s="318" t="inlineStr">
        <is>
          <t>Drywall</t>
        </is>
      </c>
      <c r="B12" s="283" t="n"/>
      <c r="C12" s="283" t="n"/>
      <c r="D12" s="283" t="n"/>
      <c r="E12" s="319" t="n"/>
      <c r="F12" s="4" t="n">
        <v>1</v>
      </c>
      <c r="G12" s="5" t="n">
        <v>165.0166666666667</v>
      </c>
      <c r="H12" s="322" t="n"/>
      <c r="I12" s="323" t="n"/>
      <c r="J12" s="173" t="inlineStr">
        <is>
          <t>Cal Due Date</t>
        </is>
      </c>
      <c r="K12" s="283" t="n"/>
      <c r="L12" s="283" t="n"/>
      <c r="M12" s="319" t="n"/>
      <c r="N12" s="241" t="n">
        <v>44134</v>
      </c>
      <c r="O12" s="283" t="n"/>
      <c r="P12" s="283" t="n"/>
      <c r="Q12" s="243">
        <f>IF(N12="","",N12)</f>
        <v/>
      </c>
      <c r="R12" s="283" t="n"/>
      <c r="S12" s="283" t="n"/>
      <c r="T12" s="324" t="n">
        <v>44141</v>
      </c>
      <c r="U12" s="283" t="n"/>
      <c r="V12" s="319" t="n"/>
      <c r="W12" s="325">
        <f>IF(T12="","",T12)</f>
        <v/>
      </c>
      <c r="X12" s="283" t="n"/>
      <c r="Y12" s="284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8" t="inlineStr">
        <is>
          <t>Metal</t>
        </is>
      </c>
      <c r="B13" s="283" t="n"/>
      <c r="C13" s="283" t="n"/>
      <c r="D13" s="283" t="n"/>
      <c r="E13" s="319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73" t="inlineStr">
        <is>
          <t>Instrument Efficiency</t>
        </is>
      </c>
      <c r="K13" s="283" t="n"/>
      <c r="L13" s="283" t="n"/>
      <c r="M13" s="319" t="n"/>
      <c r="N13" s="224" t="n">
        <v>0.2063</v>
      </c>
      <c r="O13" s="283" t="n"/>
      <c r="P13" s="283" t="n"/>
      <c r="Q13" s="236" t="n">
        <v>0.3543</v>
      </c>
      <c r="R13" s="283" t="n"/>
      <c r="S13" s="283" t="n"/>
      <c r="T13" s="326" t="n">
        <v>0.3179</v>
      </c>
      <c r="U13" s="283" t="n"/>
      <c r="V13" s="319" t="n"/>
      <c r="W13" s="327" t="n">
        <v>0.4141</v>
      </c>
      <c r="X13" s="283" t="n"/>
      <c r="Y13" s="284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8" t="inlineStr">
        <is>
          <t>Ceiling Tile</t>
        </is>
      </c>
      <c r="B14" s="283" t="n"/>
      <c r="C14" s="283" t="n"/>
      <c r="D14" s="283" t="n"/>
      <c r="E14" s="319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73" t="inlineStr">
        <is>
          <t>Probe Correction Factor</t>
        </is>
      </c>
      <c r="K14" s="283" t="n"/>
      <c r="L14" s="283" t="n"/>
      <c r="M14" s="319" t="n"/>
      <c r="N14" s="40" t="n">
        <v>1</v>
      </c>
      <c r="O14" s="283" t="n"/>
      <c r="P14" s="319" t="n"/>
      <c r="Q14" s="196" t="n">
        <v>1</v>
      </c>
      <c r="R14" s="283" t="n"/>
      <c r="S14" s="283" t="n"/>
      <c r="T14" s="40" t="n">
        <v>1</v>
      </c>
      <c r="U14" s="283" t="n"/>
      <c r="V14" s="319" t="n"/>
      <c r="W14" s="328" t="n">
        <v>1</v>
      </c>
      <c r="X14" s="283" t="n"/>
      <c r="Y14" s="284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8" t="inlineStr">
        <is>
          <t>Wood</t>
        </is>
      </c>
      <c r="B15" s="283" t="n"/>
      <c r="C15" s="283" t="n"/>
      <c r="D15" s="283" t="n"/>
      <c r="E15" s="319" t="n"/>
      <c r="F15" s="4" t="n">
        <v>1</v>
      </c>
      <c r="G15" s="5" t="n">
        <v>160</v>
      </c>
      <c r="H15" s="48" t="n"/>
      <c r="I15" s="49" t="n"/>
      <c r="J15" s="173" t="inlineStr">
        <is>
          <t>Background Count Time (min)</t>
        </is>
      </c>
      <c r="K15" s="283" t="n"/>
      <c r="L15" s="283" t="n"/>
      <c r="M15" s="319" t="n"/>
      <c r="N15" s="40" t="n">
        <v>1</v>
      </c>
      <c r="O15" s="283" t="n"/>
      <c r="P15" s="319" t="n"/>
      <c r="Q15" s="196" t="n">
        <v>1</v>
      </c>
      <c r="R15" s="283" t="n"/>
      <c r="S15" s="283" t="n"/>
      <c r="T15" s="40" t="n">
        <v>60</v>
      </c>
      <c r="U15" s="283" t="n"/>
      <c r="V15" s="319" t="n"/>
      <c r="W15" s="328" t="n">
        <v>60</v>
      </c>
      <c r="X15" s="283" t="n"/>
      <c r="Y15" s="284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9" t="n"/>
      <c r="B16" s="283" t="n"/>
      <c r="C16" s="283" t="n"/>
      <c r="D16" s="283" t="n"/>
      <c r="E16" s="319" t="n"/>
      <c r="F16" s="4" t="n"/>
      <c r="G16" s="5" t="n"/>
      <c r="H16" s="48" t="n"/>
      <c r="I16" s="49" t="n"/>
      <c r="J16" s="173" t="inlineStr">
        <is>
          <t>Sample Count Time (min)</t>
        </is>
      </c>
      <c r="K16" s="283" t="n"/>
      <c r="L16" s="283" t="n"/>
      <c r="M16" s="319" t="n"/>
      <c r="N16" s="40" t="n">
        <v>1</v>
      </c>
      <c r="O16" s="283" t="n"/>
      <c r="P16" s="319" t="n"/>
      <c r="Q16" s="196" t="n">
        <v>1</v>
      </c>
      <c r="R16" s="283" t="n"/>
      <c r="S16" s="283" t="n"/>
      <c r="T16" s="40" t="n">
        <v>1</v>
      </c>
      <c r="U16" s="283" t="n"/>
      <c r="V16" s="319" t="n"/>
      <c r="W16" s="328" t="n">
        <v>1</v>
      </c>
      <c r="X16" s="283" t="n"/>
      <c r="Y16" s="284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9" t="n"/>
      <c r="B17" s="283" t="n"/>
      <c r="C17" s="283" t="n"/>
      <c r="D17" s="283" t="n"/>
      <c r="E17" s="319" t="n"/>
      <c r="F17" s="4" t="n"/>
      <c r="G17" s="5" t="n"/>
      <c r="H17" s="48" t="n"/>
      <c r="I17" s="49" t="n"/>
      <c r="J17" s="173" t="inlineStr">
        <is>
          <t>Instrument Background</t>
        </is>
      </c>
      <c r="K17" s="283" t="n"/>
      <c r="L17" s="283" t="n"/>
      <c r="M17" s="319" t="n"/>
      <c r="N17" s="330" t="n">
        <v>0</v>
      </c>
      <c r="O17" s="283" t="n"/>
      <c r="P17" s="319" t="n"/>
      <c r="Q17" s="227" t="n">
        <v>406</v>
      </c>
      <c r="R17" s="283" t="n"/>
      <c r="S17" s="283" t="n"/>
      <c r="T17" s="49" t="n">
        <v>7</v>
      </c>
      <c r="U17" s="283" t="n"/>
      <c r="V17" s="319" t="n"/>
      <c r="W17" s="331" t="n">
        <v>2719</v>
      </c>
      <c r="X17" s="283" t="n"/>
      <c r="Y17" s="284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9" t="n"/>
      <c r="B18" s="283" t="n"/>
      <c r="C18" s="283" t="n"/>
      <c r="D18" s="283" t="n"/>
      <c r="E18" s="319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23" t="inlineStr">
        <is>
          <t>MDC</t>
        </is>
      </c>
      <c r="K18" s="299" t="n"/>
      <c r="L18" s="299" t="n"/>
      <c r="M18" s="332" t="n"/>
      <c r="N18" s="333" t="inlineStr">
        <is>
          <t>See Below</t>
        </is>
      </c>
      <c r="O18" s="299" t="n"/>
      <c r="P18" s="299" t="n"/>
      <c r="Q18" s="299" t="n"/>
      <c r="R18" s="299" t="n"/>
      <c r="S18" s="332" t="n"/>
      <c r="T18" s="334">
        <f>IF(ISBLANK(T17)," ",(3+3.29*(((T17/T15)*T16*(1+(T16/T15)))^0.5))/(T13*T14*T16))</f>
        <v/>
      </c>
      <c r="U18" s="299" t="n"/>
      <c r="V18" s="332" t="n"/>
      <c r="W18" s="335">
        <f>IF(ISBLANK(W17)," ",(3+3.29*(((W17/W15)*W16*(1+(W16/W15)))^0.5))/(W13*W14*W16))</f>
        <v/>
      </c>
      <c r="X18" s="299" t="n"/>
      <c r="Y18" s="300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6" t="n"/>
      <c r="B19" s="299" t="n"/>
      <c r="C19" s="299" t="n"/>
      <c r="D19" s="299" t="n"/>
      <c r="E19" s="332" t="n"/>
      <c r="F19" s="24" t="n"/>
      <c r="G19" s="25" t="n"/>
      <c r="H19" s="337" t="inlineStr">
        <is>
          <t>Gamma</t>
        </is>
      </c>
      <c r="I19" s="338" t="n"/>
      <c r="J19" s="221" t="inlineStr">
        <is>
          <t>Total Activity</t>
        </is>
      </c>
      <c r="K19" s="339" t="n"/>
      <c r="L19" s="339" t="n"/>
      <c r="M19" s="339" t="n"/>
      <c r="N19" s="339" t="n"/>
      <c r="O19" s="339" t="n"/>
      <c r="P19" s="339" t="n"/>
      <c r="Q19" s="339" t="n"/>
      <c r="R19" s="339" t="n"/>
      <c r="S19" s="338" t="n"/>
      <c r="T19" s="340" t="inlineStr">
        <is>
          <t>Removable Activity</t>
        </is>
      </c>
      <c r="U19" s="339" t="n"/>
      <c r="V19" s="339" t="n"/>
      <c r="W19" s="339" t="n"/>
      <c r="X19" s="339" t="n"/>
      <c r="Y19" s="308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5" t="inlineStr">
        <is>
          <t>*MDC &amp; Net Activity displayed in dpm/100cm²</t>
        </is>
      </c>
      <c r="C20" s="305" t="n"/>
      <c r="D20" s="305" t="n"/>
      <c r="E20" s="305" t="n"/>
      <c r="F20" s="305" t="n"/>
      <c r="G20" s="341" t="n"/>
      <c r="H20" s="38" t="inlineStr">
        <is>
          <t>Dose</t>
        </is>
      </c>
      <c r="I20" s="43" t="inlineStr">
        <is>
          <t>CPM</t>
        </is>
      </c>
      <c r="J20" s="176" t="inlineStr">
        <is>
          <t>Alpha</t>
        </is>
      </c>
      <c r="K20" s="314" t="n"/>
      <c r="L20" s="314" t="n"/>
      <c r="M20" s="314" t="n"/>
      <c r="N20" s="314" t="n"/>
      <c r="O20" s="342" t="inlineStr">
        <is>
          <t>Beta-Gamma</t>
        </is>
      </c>
      <c r="P20" s="314" t="n"/>
      <c r="Q20" s="314" t="n"/>
      <c r="R20" s="314" t="n"/>
      <c r="S20" s="315" t="n"/>
      <c r="T20" s="343" t="inlineStr">
        <is>
          <t>Alpha</t>
        </is>
      </c>
      <c r="U20" s="344" t="n"/>
      <c r="V20" s="345" t="n"/>
      <c r="W20" s="316" t="inlineStr">
        <is>
          <t>Beta-Gamma</t>
        </is>
      </c>
      <c r="X20" s="314" t="n"/>
      <c r="Y20" s="317" t="n"/>
    </row>
    <row r="21" ht="49.9" customHeight="1" thickBot="1" thickTop="1">
      <c r="A21" s="6" t="inlineStr">
        <is>
          <t>No</t>
        </is>
      </c>
      <c r="B21" s="346" t="inlineStr">
        <is>
          <t>Description/Location</t>
        </is>
      </c>
      <c r="C21" s="305" t="n"/>
      <c r="D21" s="305" t="n"/>
      <c r="E21" s="305" t="n"/>
      <c r="F21" s="305" t="n"/>
      <c r="G21" s="306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7" t="inlineStr">
        <is>
          <t>Floor (grid #1)</t>
        </is>
      </c>
      <c r="C22" s="279" t="n"/>
      <c r="D22" s="279" t="n"/>
      <c r="E22" s="279" t="n"/>
      <c r="F22" s="279" t="n"/>
      <c r="G22" s="288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15104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73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8" t="inlineStr">
        <is>
          <t>Floor (grid #2)</t>
        </is>
      </c>
      <c r="C23" s="283" t="n"/>
      <c r="D23" s="283" t="n"/>
      <c r="E23" s="283" t="n"/>
      <c r="F23" s="283" t="n"/>
      <c r="G23" s="319" t="n"/>
      <c r="H23" s="113" t="n"/>
      <c r="I23" s="114" t="n"/>
      <c r="J23" s="107" t="n">
        <v>8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1523326</v>
      </c>
      <c r="P23" s="108" t="n">
        <v>223</v>
      </c>
      <c r="Q23" s="7">
        <f>IF(ISBLANK(P23)," ",IF(P23=" "," ",(3+3.29*(((P23)*$Q$16*(1+($Q$16/$Q$15)))^0.5))/($Q$14*$Q$13*$Q$16)))</f>
        <v/>
      </c>
      <c r="R23" s="117">
        <f>IF(ISBLANK(O23)," ",(O23/$Q$16)-P23)</f>
        <v/>
      </c>
      <c r="S23" s="118">
        <f>IF(ISBLANK(O23)," ",R23/(Q$13*Q$14))</f>
        <v/>
      </c>
      <c r="T23" s="107" t="n">
        <v>1</v>
      </c>
      <c r="U23" s="28">
        <f>IF(ISBLANK(T23)," ",(T23/$T$16)-($T$17/$T$15))</f>
        <v/>
      </c>
      <c r="V23" s="29">
        <f>IF(ISBLANK(T23), " ", (U23/T$13))</f>
        <v/>
      </c>
      <c r="W23" s="107" t="n">
        <v>847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8" t="inlineStr">
        <is>
          <t>Floor (grid #3)</t>
        </is>
      </c>
      <c r="C24" s="283" t="n"/>
      <c r="D24" s="283" t="n"/>
      <c r="E24" s="283" t="n"/>
      <c r="F24" s="283" t="n"/>
      <c r="G24" s="319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114416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154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8" t="inlineStr">
        <is>
          <t>Floor (grid #4)</t>
        </is>
      </c>
      <c r="C25" s="283" t="n"/>
      <c r="D25" s="283" t="n"/>
      <c r="E25" s="283" t="n"/>
      <c r="F25" s="283" t="n"/>
      <c r="G25" s="319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27937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107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8" t="inlineStr">
        <is>
          <t>Floor (grid #5)</t>
        </is>
      </c>
      <c r="C26" s="283" t="n"/>
      <c r="D26" s="283" t="n"/>
      <c r="E26" s="283" t="n"/>
      <c r="F26" s="283" t="n"/>
      <c r="G26" s="319" t="n"/>
      <c r="H26" s="113" t="n"/>
      <c r="I26" s="114" t="n"/>
      <c r="J26" s="107" t="n">
        <v>0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17545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95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8" t="inlineStr">
        <is>
          <t>Floor (grid #6)</t>
        </is>
      </c>
      <c r="C27" s="283" t="n"/>
      <c r="D27" s="283" t="n"/>
      <c r="E27" s="283" t="n"/>
      <c r="F27" s="283" t="n"/>
      <c r="G27" s="319" t="n"/>
      <c r="H27" s="113" t="n"/>
      <c r="I27" s="114" t="n"/>
      <c r="J27" s="107" t="n">
        <v>0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7386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48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8" t="n"/>
      <c r="C28" s="283" t="n"/>
      <c r="D28" s="283" t="n"/>
      <c r="E28" s="283" t="n"/>
      <c r="F28" s="283" t="n"/>
      <c r="G28" s="319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8" t="n"/>
      <c r="C29" s="283" t="n"/>
      <c r="D29" s="283" t="n"/>
      <c r="E29" s="283" t="n"/>
      <c r="F29" s="283" t="n"/>
      <c r="G29" s="319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8" t="n"/>
      <c r="C30" s="283" t="n"/>
      <c r="D30" s="283" t="n"/>
      <c r="E30" s="283" t="n"/>
      <c r="F30" s="283" t="n"/>
      <c r="G30" s="319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8" t="n"/>
      <c r="C31" s="283" t="n"/>
      <c r="D31" s="283" t="n"/>
      <c r="E31" s="283" t="n"/>
      <c r="F31" s="283" t="n"/>
      <c r="G31" s="319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8" t="n"/>
      <c r="C32" s="283" t="n"/>
      <c r="D32" s="283" t="n"/>
      <c r="E32" s="283" t="n"/>
      <c r="F32" s="283" t="n"/>
      <c r="G32" s="319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8" t="n"/>
      <c r="C33" s="283" t="n"/>
      <c r="D33" s="283" t="n"/>
      <c r="E33" s="283" t="n"/>
      <c r="F33" s="283" t="n"/>
      <c r="G33" s="319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8" t="n"/>
      <c r="C34" s="283" t="n"/>
      <c r="D34" s="283" t="n"/>
      <c r="E34" s="283" t="n"/>
      <c r="F34" s="283" t="n"/>
      <c r="G34" s="319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8" t="n"/>
      <c r="C35" s="283" t="n"/>
      <c r="D35" s="283" t="n"/>
      <c r="E35" s="283" t="n"/>
      <c r="F35" s="283" t="n"/>
      <c r="G35" s="319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8" t="n"/>
      <c r="C36" s="283" t="n"/>
      <c r="D36" s="283" t="n"/>
      <c r="E36" s="283" t="n"/>
      <c r="F36" s="283" t="n"/>
      <c r="G36" s="319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8" t="n"/>
      <c r="C37" s="283" t="n"/>
      <c r="D37" s="283" t="n"/>
      <c r="E37" s="283" t="n"/>
      <c r="F37" s="283" t="n"/>
      <c r="G37" s="319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8" t="n"/>
      <c r="C38" s="283" t="n"/>
      <c r="D38" s="283" t="n"/>
      <c r="E38" s="283" t="n"/>
      <c r="F38" s="283" t="n"/>
      <c r="G38" s="319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8" t="n"/>
      <c r="C39" s="283" t="n"/>
      <c r="D39" s="283" t="n"/>
      <c r="E39" s="283" t="n"/>
      <c r="F39" s="283" t="n"/>
      <c r="G39" s="319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8" t="n"/>
      <c r="C40" s="283" t="n"/>
      <c r="D40" s="283" t="n"/>
      <c r="E40" s="283" t="n"/>
      <c r="F40" s="283" t="n"/>
      <c r="G40" s="319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9" t="n"/>
      <c r="C41" s="299" t="n"/>
      <c r="D41" s="299" t="n"/>
      <c r="E41" s="299" t="n"/>
      <c r="F41" s="299" t="n"/>
      <c r="G41" s="332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Normal="100" workbookViewId="0">
      <selection activeCell="AA40" sqref="AA4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7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  <c r="O1" s="294" t="n"/>
      <c r="P1" s="294" t="n"/>
      <c r="Q1" s="294" t="n"/>
      <c r="R1" s="294" t="n"/>
      <c r="S1" s="294" t="n"/>
      <c r="T1" s="294" t="n"/>
      <c r="U1" s="294" t="n"/>
      <c r="V1" s="294" t="n"/>
      <c r="W1" s="294" t="n"/>
      <c r="X1" s="294" t="n"/>
      <c r="Y1" s="294" t="n"/>
      <c r="Z1" s="294" t="n"/>
      <c r="AA1" s="294" t="n"/>
      <c r="AB1" s="294" t="n"/>
      <c r="AC1" s="294" t="n"/>
      <c r="AD1" s="294" t="n"/>
      <c r="AE1" s="294" t="n"/>
      <c r="AF1" s="294" t="n"/>
      <c r="AG1" s="294" t="n"/>
      <c r="AH1" s="294" t="n"/>
      <c r="AI1" s="294" t="n"/>
      <c r="AJ1" s="294" t="n"/>
      <c r="AK1" s="294" t="n"/>
      <c r="AL1" s="294" t="n"/>
      <c r="AM1" s="294" t="n"/>
      <c r="AN1" s="294" t="n"/>
      <c r="AO1" s="294" t="n"/>
      <c r="AP1" s="294" t="n"/>
      <c r="AQ1" s="294" t="n"/>
      <c r="AR1" s="294" t="n"/>
      <c r="AS1" s="294" t="n"/>
      <c r="AT1" s="294" t="n"/>
      <c r="AU1" s="294" t="n"/>
      <c r="AV1" s="294" t="n"/>
      <c r="AW1" s="294" t="n"/>
      <c r="AX1" s="294" t="n"/>
      <c r="AY1" s="294" t="n"/>
      <c r="AZ1" s="294" t="n"/>
      <c r="BA1" s="294" t="n"/>
      <c r="BB1" s="294" t="n"/>
      <c r="BC1" s="294" t="n"/>
      <c r="BD1" s="294" t="n"/>
      <c r="BE1" s="294" t="n"/>
      <c r="BF1" s="294" t="n"/>
      <c r="BG1" s="294" t="n"/>
      <c r="BH1" s="294" t="n"/>
      <c r="BI1" s="294" t="n"/>
      <c r="BJ1" s="294" t="n"/>
      <c r="BK1" s="294" t="n"/>
      <c r="BL1" s="294" t="n"/>
      <c r="BM1" s="294" t="n"/>
      <c r="BN1" s="294" t="n"/>
      <c r="BO1" s="294" t="n"/>
      <c r="BP1" s="294" t="n"/>
      <c r="BQ1" s="294" t="n"/>
      <c r="BR1" s="294" t="n"/>
      <c r="BS1" s="294" t="n"/>
      <c r="BT1" s="294" t="n"/>
      <c r="BU1" s="294" t="n"/>
      <c r="BV1" s="294" t="n"/>
      <c r="BW1" s="294" t="n"/>
      <c r="BX1" s="294" t="n"/>
      <c r="BY1" s="294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7" t="inlineStr">
        <is>
          <t>Survey No</t>
        </is>
      </c>
      <c r="B38" s="279" t="n"/>
      <c r="C38" s="279" t="n"/>
      <c r="D38" s="279" t="n"/>
      <c r="E38" s="279" t="n"/>
      <c r="F38" s="279" t="n"/>
      <c r="G38" s="279" t="n"/>
      <c r="H38" s="279" t="n"/>
      <c r="I38" s="279" t="n"/>
      <c r="J38" s="288" t="n"/>
      <c r="K38" s="350" t="inlineStr">
        <is>
          <t>INIS-022720-1361</t>
        </is>
      </c>
      <c r="L38" s="279" t="n"/>
      <c r="M38" s="279" t="n"/>
      <c r="N38" s="279" t="n"/>
      <c r="O38" s="279" t="n"/>
      <c r="P38" s="279" t="n"/>
      <c r="Q38" s="279" t="n"/>
      <c r="R38" s="279" t="n"/>
      <c r="S38" s="279" t="n"/>
      <c r="T38" s="279" t="n"/>
      <c r="U38" s="279" t="n"/>
      <c r="V38" s="279" t="n"/>
      <c r="W38" s="279" t="n"/>
      <c r="X38" s="279" t="n"/>
      <c r="Y38" s="280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8" t="inlineStr">
        <is>
          <t>Date</t>
        </is>
      </c>
      <c r="B39" s="283" t="n"/>
      <c r="C39" s="283" t="n"/>
      <c r="D39" s="283" t="n"/>
      <c r="E39" s="283" t="n"/>
      <c r="F39" s="283" t="n"/>
      <c r="G39" s="283" t="n"/>
      <c r="H39" s="283" t="n"/>
      <c r="I39" s="283" t="n"/>
      <c r="J39" s="319" t="n"/>
      <c r="K39" s="351" t="n">
        <v>43887</v>
      </c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4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8" t="inlineStr">
        <is>
          <t>Survey Tech</t>
        </is>
      </c>
      <c r="B40" s="283" t="n"/>
      <c r="C40" s="283" t="n"/>
      <c r="D40" s="283" t="n"/>
      <c r="E40" s="283" t="n"/>
      <c r="F40" s="283" t="n"/>
      <c r="G40" s="283" t="n"/>
      <c r="H40" s="283" t="n"/>
      <c r="I40" s="283" t="n"/>
      <c r="J40" s="319" t="n"/>
      <c r="K40" s="352" t="inlineStr">
        <is>
          <t>M. Renderos/M. Dodge</t>
        </is>
      </c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4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8" t="inlineStr">
        <is>
          <t>Count Room Tech</t>
        </is>
      </c>
      <c r="B41" s="283" t="n"/>
      <c r="C41" s="283" t="n"/>
      <c r="D41" s="283" t="n"/>
      <c r="E41" s="283" t="n"/>
      <c r="F41" s="283" t="n"/>
      <c r="G41" s="283" t="n"/>
      <c r="H41" s="283" t="n"/>
      <c r="I41" s="283" t="n"/>
      <c r="J41" s="319" t="n"/>
      <c r="K41" s="352" t="inlineStr">
        <is>
          <t>P. Ray</t>
        </is>
      </c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4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8" t="inlineStr">
        <is>
          <t>Date Counted</t>
        </is>
      </c>
      <c r="B42" s="283" t="n"/>
      <c r="C42" s="283" t="n"/>
      <c r="D42" s="283" t="n"/>
      <c r="E42" s="283" t="n"/>
      <c r="F42" s="283" t="n"/>
      <c r="G42" s="283" t="n"/>
      <c r="H42" s="283" t="n"/>
      <c r="I42" s="283" t="n"/>
      <c r="J42" s="319" t="n"/>
      <c r="K42" s="351" t="n">
        <v>43888</v>
      </c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4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8" t="inlineStr">
        <is>
          <t>Survey Type</t>
        </is>
      </c>
      <c r="B43" s="283" t="n"/>
      <c r="C43" s="283" t="n"/>
      <c r="D43" s="283" t="n"/>
      <c r="E43" s="283" t="n"/>
      <c r="F43" s="283" t="n"/>
      <c r="G43" s="283" t="n"/>
      <c r="H43" s="283" t="n"/>
      <c r="I43" s="283" t="n"/>
      <c r="J43" s="319" t="n"/>
      <c r="K43" s="352" t="inlineStr">
        <is>
          <t>Characterization</t>
        </is>
      </c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4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8" t="inlineStr">
        <is>
          <t>Level of Posting</t>
        </is>
      </c>
      <c r="B44" s="283" t="n"/>
      <c r="C44" s="283" t="n"/>
      <c r="D44" s="283" t="n"/>
      <c r="E44" s="283" t="n"/>
      <c r="F44" s="283" t="n"/>
      <c r="G44" s="283" t="n"/>
      <c r="H44" s="283" t="n"/>
      <c r="I44" s="283" t="n"/>
      <c r="J44" s="319" t="n"/>
      <c r="K44" s="352" t="inlineStr">
        <is>
          <t>CA</t>
        </is>
      </c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4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3" t="inlineStr">
        <is>
          <t>Comments</t>
        </is>
      </c>
      <c r="B45" s="299" t="n"/>
      <c r="C45" s="299" t="n"/>
      <c r="D45" s="299" t="n"/>
      <c r="E45" s="299" t="n"/>
      <c r="F45" s="299" t="n"/>
      <c r="G45" s="299" t="n"/>
      <c r="H45" s="299" t="n"/>
      <c r="I45" s="299" t="n"/>
      <c r="J45" s="332" t="n"/>
      <c r="K45" s="354" t="n"/>
      <c r="L45" s="299" t="n"/>
      <c r="M45" s="299" t="n"/>
      <c r="N45" s="299" t="n"/>
      <c r="O45" s="299" t="n"/>
      <c r="P45" s="299" t="n"/>
      <c r="Q45" s="299" t="n"/>
      <c r="R45" s="299" t="n"/>
      <c r="S45" s="299" t="n"/>
      <c r="T45" s="299" t="n"/>
      <c r="U45" s="299" t="n"/>
      <c r="V45" s="299" t="n"/>
      <c r="W45" s="299" t="n"/>
      <c r="X45" s="299" t="n"/>
      <c r="Y45" s="300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H22" sqref="H22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7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  <c r="O1" s="294" t="n"/>
      <c r="P1" s="294" t="n"/>
      <c r="Q1" s="294" t="n"/>
      <c r="R1" s="294" t="n"/>
      <c r="S1" s="294" t="n"/>
      <c r="T1" s="294" t="n"/>
      <c r="U1" s="294" t="n"/>
      <c r="V1" s="294" t="n"/>
      <c r="W1" s="294" t="n"/>
      <c r="X1" s="294" t="n"/>
      <c r="Y1" s="294" t="n"/>
      <c r="Z1" s="294" t="n"/>
      <c r="AA1" s="294" t="n"/>
      <c r="AB1" s="294" t="n"/>
      <c r="AC1" s="294" t="n"/>
      <c r="AD1" s="294" t="n"/>
      <c r="AE1" s="294" t="n"/>
      <c r="AF1" s="294" t="n"/>
      <c r="AG1" s="294" t="n"/>
      <c r="AH1" s="294" t="n"/>
      <c r="AI1" s="294" t="n"/>
      <c r="AJ1" s="294" t="n"/>
      <c r="AK1" s="294" t="n"/>
      <c r="AL1" s="294" t="n"/>
      <c r="AM1" s="294" t="n"/>
      <c r="AN1" s="294" t="n"/>
      <c r="AO1" s="294" t="n"/>
      <c r="AP1" s="294" t="n"/>
      <c r="AQ1" s="294" t="n"/>
      <c r="AR1" s="294" t="n"/>
      <c r="AS1" s="294" t="n"/>
      <c r="AT1" s="294" t="n"/>
      <c r="AU1" s="294" t="n"/>
      <c r="AV1" s="294" t="n"/>
      <c r="AW1" s="294" t="n"/>
      <c r="AX1" s="294" t="n"/>
      <c r="AY1" s="294" t="n"/>
      <c r="AZ1" s="294" t="n"/>
      <c r="BA1" s="294" t="n"/>
      <c r="BB1" s="294" t="n"/>
      <c r="BC1" s="294" t="n"/>
      <c r="BD1" s="294" t="n"/>
      <c r="BE1" s="294" t="n"/>
      <c r="BF1" s="294" t="n"/>
      <c r="BG1" s="294" t="n"/>
      <c r="BH1" s="294" t="n"/>
      <c r="BI1" s="294" t="n"/>
      <c r="BJ1" s="294" t="n"/>
      <c r="BK1" s="294" t="n"/>
      <c r="BL1" s="294" t="n"/>
      <c r="BM1" s="294" t="n"/>
      <c r="BN1" s="294" t="n"/>
      <c r="BO1" s="294" t="n"/>
      <c r="BP1" s="294" t="n"/>
      <c r="BQ1" s="294" t="n"/>
      <c r="BR1" s="294" t="n"/>
      <c r="BS1" s="294" t="n"/>
      <c r="BT1" s="294" t="n"/>
      <c r="BU1" s="294" t="n"/>
      <c r="BV1" s="294" t="n"/>
      <c r="BW1" s="294" t="n"/>
      <c r="BX1" s="294" t="n"/>
      <c r="BY1" s="294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7" t="inlineStr">
        <is>
          <t>Survey No</t>
        </is>
      </c>
      <c r="B38" s="279" t="n"/>
      <c r="C38" s="279" t="n"/>
      <c r="D38" s="279" t="n"/>
      <c r="E38" s="279" t="n"/>
      <c r="F38" s="279" t="n"/>
      <c r="G38" s="279" t="n"/>
      <c r="H38" s="279" t="n"/>
      <c r="I38" s="279" t="n"/>
      <c r="J38" s="288" t="n"/>
      <c r="K38" s="350" t="inlineStr">
        <is>
          <t>INIS-022720-1361</t>
        </is>
      </c>
      <c r="L38" s="279" t="n"/>
      <c r="M38" s="279" t="n"/>
      <c r="N38" s="279" t="n"/>
      <c r="O38" s="279" t="n"/>
      <c r="P38" s="279" t="n"/>
      <c r="Q38" s="279" t="n"/>
      <c r="R38" s="279" t="n"/>
      <c r="S38" s="279" t="n"/>
      <c r="T38" s="279" t="n"/>
      <c r="U38" s="279" t="n"/>
      <c r="V38" s="279" t="n"/>
      <c r="W38" s="279" t="n"/>
      <c r="X38" s="279" t="n"/>
      <c r="Y38" s="280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8" t="inlineStr">
        <is>
          <t>Date</t>
        </is>
      </c>
      <c r="B39" s="283" t="n"/>
      <c r="C39" s="283" t="n"/>
      <c r="D39" s="283" t="n"/>
      <c r="E39" s="283" t="n"/>
      <c r="F39" s="283" t="n"/>
      <c r="G39" s="283" t="n"/>
      <c r="H39" s="283" t="n"/>
      <c r="I39" s="283" t="n"/>
      <c r="J39" s="319" t="n"/>
      <c r="K39" s="351" t="n">
        <v>43887</v>
      </c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4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8" t="inlineStr">
        <is>
          <t>Survey Tech</t>
        </is>
      </c>
      <c r="B40" s="283" t="n"/>
      <c r="C40" s="283" t="n"/>
      <c r="D40" s="283" t="n"/>
      <c r="E40" s="283" t="n"/>
      <c r="F40" s="283" t="n"/>
      <c r="G40" s="283" t="n"/>
      <c r="H40" s="283" t="n"/>
      <c r="I40" s="283" t="n"/>
      <c r="J40" s="319" t="n"/>
      <c r="K40" s="352" t="inlineStr">
        <is>
          <t>M. Renderos/M. Dodge</t>
        </is>
      </c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4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8" t="inlineStr">
        <is>
          <t>Count Room Tech</t>
        </is>
      </c>
      <c r="B41" s="283" t="n"/>
      <c r="C41" s="283" t="n"/>
      <c r="D41" s="283" t="n"/>
      <c r="E41" s="283" t="n"/>
      <c r="F41" s="283" t="n"/>
      <c r="G41" s="283" t="n"/>
      <c r="H41" s="283" t="n"/>
      <c r="I41" s="283" t="n"/>
      <c r="J41" s="319" t="n"/>
      <c r="K41" s="352" t="inlineStr">
        <is>
          <t>P. Ray</t>
        </is>
      </c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4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8" t="inlineStr">
        <is>
          <t>Date Counted</t>
        </is>
      </c>
      <c r="B42" s="283" t="n"/>
      <c r="C42" s="283" t="n"/>
      <c r="D42" s="283" t="n"/>
      <c r="E42" s="283" t="n"/>
      <c r="F42" s="283" t="n"/>
      <c r="G42" s="283" t="n"/>
      <c r="H42" s="283" t="n"/>
      <c r="I42" s="283" t="n"/>
      <c r="J42" s="319" t="n"/>
      <c r="K42" s="351" t="n">
        <v>43888</v>
      </c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4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8" t="inlineStr">
        <is>
          <t>Survey Type</t>
        </is>
      </c>
      <c r="B43" s="283" t="n"/>
      <c r="C43" s="283" t="n"/>
      <c r="D43" s="283" t="n"/>
      <c r="E43" s="283" t="n"/>
      <c r="F43" s="283" t="n"/>
      <c r="G43" s="283" t="n"/>
      <c r="H43" s="283" t="n"/>
      <c r="I43" s="283" t="n"/>
      <c r="J43" s="319" t="n"/>
      <c r="K43" s="352" t="inlineStr">
        <is>
          <t>Characterization</t>
        </is>
      </c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4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8" t="inlineStr">
        <is>
          <t>Level of Posting</t>
        </is>
      </c>
      <c r="B44" s="283" t="n"/>
      <c r="C44" s="283" t="n"/>
      <c r="D44" s="283" t="n"/>
      <c r="E44" s="283" t="n"/>
      <c r="F44" s="283" t="n"/>
      <c r="G44" s="283" t="n"/>
      <c r="H44" s="283" t="n"/>
      <c r="I44" s="283" t="n"/>
      <c r="J44" s="319" t="n"/>
      <c r="K44" s="352" t="inlineStr">
        <is>
          <t>CA</t>
        </is>
      </c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4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3" t="inlineStr">
        <is>
          <t>Comments</t>
        </is>
      </c>
      <c r="B45" s="299" t="n"/>
      <c r="C45" s="299" t="n"/>
      <c r="D45" s="299" t="n"/>
      <c r="E45" s="299" t="n"/>
      <c r="F45" s="299" t="n"/>
      <c r="G45" s="299" t="n"/>
      <c r="H45" s="299" t="n"/>
      <c r="I45" s="299" t="n"/>
      <c r="J45" s="332" t="n"/>
      <c r="K45" s="354" t="n"/>
      <c r="L45" s="299" t="n"/>
      <c r="M45" s="299" t="n"/>
      <c r="N45" s="299" t="n"/>
      <c r="O45" s="299" t="n"/>
      <c r="P45" s="299" t="n"/>
      <c r="Q45" s="299" t="n"/>
      <c r="R45" s="299" t="n"/>
      <c r="S45" s="299" t="n"/>
      <c r="T45" s="299" t="n"/>
      <c r="U45" s="299" t="n"/>
      <c r="V45" s="299" t="n"/>
      <c r="W45" s="299" t="n"/>
      <c r="X45" s="299" t="n"/>
      <c r="Y45" s="300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2020-06-28T17:09:23Z</dcterms:modified>
  <cp:lastModifiedBy>Marty Schriver</cp:lastModifiedBy>
  <cp:lastPrinted>2020-01-21T21:16:06Z</cp:lastPrinted>
</cp:coreProperties>
</file>