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Relationship Type="http://schemas.openxmlformats.org/officeDocument/2006/relationships/image" Target="/xl/media/image7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>
    <from>
      <col>1</col>
      <colOff>403412</colOff>
      <row>2</row>
      <rowOff>1</rowOff>
    </from>
    <to>
      <col>20</col>
      <colOff>374596</colOff>
      <row>31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3022" t="1034" r="1178" b="536"/>
        <a:stretch xmlns:a="http://schemas.openxmlformats.org/drawingml/2006/main">
          <a:fillRect/>
        </a:stretch>
      </blipFill>
      <spPr>
        <a:xfrm xmlns:a="http://schemas.openxmlformats.org/drawingml/2006/main">
          <a:off x="885265" y="448236"/>
          <a:ext cx="9126390" cy="71717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190496</colOff>
      <row>4</row>
      <rowOff>2559</rowOff>
    </from>
    <to>
      <col>8</col>
      <colOff>69785</colOff>
      <row>23</row>
      <rowOff>230082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31856" y="1521382"/>
          <a:ext cx="4978817" cy="3734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318086</colOff>
      <row>4</row>
      <rowOff>6883</rowOff>
    </from>
    <to>
      <col>16</col>
      <colOff>197376</colOff>
      <row>23</row>
      <rowOff>234406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550558" y="1525706"/>
          <a:ext cx="4978817" cy="3734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16</col>
      <colOff>456889</colOff>
      <row>4</row>
      <rowOff>0</rowOff>
    </from>
    <to>
      <col>24</col>
      <colOff>336178</colOff>
      <row>23</row>
      <rowOff>227523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7544184" y="1518823"/>
          <a:ext cx="4978817" cy="3734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0" zoomScaleNormal="80" workbookViewId="0">
      <selection activeCell="AB10" sqref="AB10:AB1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6" t="inlineStr">
        <is>
          <t>Survey Number</t>
        </is>
      </c>
      <c r="B1" s="297" t="n"/>
      <c r="C1" s="298" t="n"/>
      <c r="D1" s="299" t="inlineStr">
        <is>
          <t>INIS-030220-1396</t>
        </is>
      </c>
      <c r="E1" s="297" t="n"/>
      <c r="F1" s="297" t="n"/>
      <c r="G1" s="298" t="n"/>
      <c r="H1" s="300" t="inlineStr">
        <is>
          <t>Item Surveyed</t>
        </is>
      </c>
      <c r="I1" s="301" t="n"/>
      <c r="J1" s="302" t="inlineStr">
        <is>
          <t>Room 220A North wall, post-decontamination</t>
        </is>
      </c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8" t="n"/>
      <c r="V1" s="70" t="n"/>
      <c r="W1" s="71" t="n"/>
      <c r="X1" s="71" t="n"/>
      <c r="Y1" s="72" t="n"/>
    </row>
    <row r="2" ht="18" customHeight="1">
      <c r="A2" s="303" t="inlineStr">
        <is>
          <t>Date Surveyed</t>
        </is>
      </c>
      <c r="B2" s="304" t="n"/>
      <c r="C2" s="305" t="n"/>
      <c r="D2" s="306" t="n">
        <v>43892</v>
      </c>
      <c r="E2" s="304" t="n"/>
      <c r="F2" s="304" t="n"/>
      <c r="G2" s="305" t="n"/>
      <c r="H2" s="284" t="inlineStr">
        <is>
          <t>Comments</t>
        </is>
      </c>
      <c r="J2" s="307" t="inlineStr">
        <is>
          <t>100% scan of surface area was scanned. Any contaminated areas found to be greater than 900 cpm were identified then had static counts and smears taken. Reference survey INIS-012420-1070 for pre-decontamination results.</t>
        </is>
      </c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9" t="n"/>
      <c r="V2" s="66" t="n"/>
      <c r="W2" s="67" t="n"/>
      <c r="X2" s="67" t="n"/>
      <c r="Y2" s="73" t="n"/>
    </row>
    <row r="3" ht="18" customHeight="1" thickBot="1">
      <c r="A3" s="303" t="inlineStr">
        <is>
          <t>Survey Tech</t>
        </is>
      </c>
      <c r="B3" s="304" t="n"/>
      <c r="C3" s="305" t="n"/>
      <c r="D3" s="310" t="inlineStr">
        <is>
          <t>K. Kallunki</t>
        </is>
      </c>
      <c r="E3" s="304" t="n"/>
      <c r="F3" s="304" t="n"/>
      <c r="G3" s="305" t="n"/>
      <c r="H3" s="311" t="n"/>
      <c r="I3" s="312" t="n"/>
      <c r="J3" s="313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4" t="n"/>
      <c r="V3" s="68" t="n"/>
      <c r="W3" s="69" t="n"/>
      <c r="X3" s="69" t="n"/>
      <c r="Y3" s="74" t="n"/>
    </row>
    <row r="4" ht="18" customHeight="1" thickBot="1" thickTop="1">
      <c r="A4" s="303" t="inlineStr">
        <is>
          <t>Count Room Tech</t>
        </is>
      </c>
      <c r="B4" s="304" t="n"/>
      <c r="C4" s="305" t="n"/>
      <c r="D4" s="310" t="inlineStr">
        <is>
          <t>P. Ray</t>
        </is>
      </c>
      <c r="E4" s="304" t="n"/>
      <c r="F4" s="304" t="n"/>
      <c r="G4" s="305" t="n"/>
      <c r="H4" s="315" t="inlineStr">
        <is>
          <t>Instrumentation</t>
        </is>
      </c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4" t="n"/>
    </row>
    <row r="5" ht="18" customHeight="1" thickTop="1">
      <c r="A5" s="303" t="inlineStr">
        <is>
          <t>Date Counted</t>
        </is>
      </c>
      <c r="B5" s="304" t="n"/>
      <c r="C5" s="305" t="n"/>
      <c r="D5" s="306" t="n">
        <v>43892</v>
      </c>
      <c r="E5" s="304" t="n"/>
      <c r="F5" s="304" t="n"/>
      <c r="G5" s="305" t="n"/>
      <c r="H5" s="316" t="inlineStr">
        <is>
          <t>Gamma</t>
        </is>
      </c>
      <c r="I5" s="317" t="n"/>
      <c r="J5" s="4" t="n"/>
      <c r="K5" s="4" t="n"/>
      <c r="L5" s="4" t="n"/>
      <c r="M5" s="4" t="n"/>
      <c r="N5" s="271" t="inlineStr">
        <is>
          <t>Total Activity</t>
        </is>
      </c>
      <c r="O5" s="318" t="n"/>
      <c r="P5" s="318" t="n"/>
      <c r="Q5" s="318" t="n"/>
      <c r="R5" s="318" t="n"/>
      <c r="S5" s="318" t="n"/>
      <c r="T5" s="319" t="inlineStr">
        <is>
          <t>Removable Activity</t>
        </is>
      </c>
      <c r="U5" s="318" t="n"/>
      <c r="V5" s="318" t="n"/>
      <c r="W5" s="318" t="n"/>
      <c r="X5" s="318" t="n"/>
      <c r="Y5" s="320" t="n"/>
    </row>
    <row r="6" ht="18" customHeight="1" thickBot="1">
      <c r="A6" s="303" t="inlineStr">
        <is>
          <t>Survey Type</t>
        </is>
      </c>
      <c r="B6" s="304" t="n"/>
      <c r="C6" s="305" t="n"/>
      <c r="D6" s="310" t="inlineStr">
        <is>
          <t>Characterization</t>
        </is>
      </c>
      <c r="E6" s="304" t="n"/>
      <c r="F6" s="304" t="n"/>
      <c r="G6" s="305" t="n"/>
      <c r="H6" s="7" t="inlineStr">
        <is>
          <t>Dose</t>
        </is>
      </c>
      <c r="I6" s="269" t="inlineStr">
        <is>
          <t>CPM</t>
        </is>
      </c>
      <c r="J6" s="4" t="n"/>
      <c r="K6" s="4" t="n"/>
      <c r="L6" s="4" t="n"/>
      <c r="M6" s="4" t="n"/>
      <c r="N6" s="246" t="inlineStr">
        <is>
          <t>Alpha</t>
        </is>
      </c>
      <c r="O6" s="321" t="n"/>
      <c r="P6" s="322" t="n"/>
      <c r="Q6" s="248" t="inlineStr">
        <is>
          <t>Beta-Gamma</t>
        </is>
      </c>
      <c r="R6" s="321" t="n"/>
      <c r="S6" s="322" t="n"/>
      <c r="T6" s="248" t="inlineStr">
        <is>
          <t>Alpha</t>
        </is>
      </c>
      <c r="U6" s="321" t="n"/>
      <c r="V6" s="322" t="n"/>
      <c r="W6" s="323" t="inlineStr">
        <is>
          <t>Beta-Gamma</t>
        </is>
      </c>
      <c r="X6" s="321" t="n"/>
      <c r="Y6" s="324" t="n"/>
    </row>
    <row r="7" ht="18" customHeight="1" thickBot="1" thickTop="1">
      <c r="A7" s="325" t="inlineStr">
        <is>
          <t>Level Of Posting</t>
        </is>
      </c>
      <c r="B7" s="326" t="n"/>
      <c r="C7" s="327" t="n"/>
      <c r="D7" s="328" t="inlineStr">
        <is>
          <t>CA</t>
        </is>
      </c>
      <c r="E7" s="326" t="n"/>
      <c r="F7" s="326" t="n"/>
      <c r="G7" s="327" t="n"/>
      <c r="H7" s="9" t="n"/>
      <c r="I7" s="10" t="n"/>
      <c r="J7" s="255" t="inlineStr">
        <is>
          <t>Instrument Model</t>
        </is>
      </c>
      <c r="K7" s="297" t="n"/>
      <c r="L7" s="297" t="n"/>
      <c r="M7" s="301" t="n"/>
      <c r="N7" s="256" t="inlineStr">
        <is>
          <t>2360/43-93</t>
        </is>
      </c>
      <c r="O7" s="329" t="n"/>
      <c r="P7" s="329" t="n"/>
      <c r="Q7" s="237">
        <f>IF(N7="","",N7)</f>
        <v/>
      </c>
      <c r="R7" s="304" t="n"/>
      <c r="S7" s="304" t="n"/>
      <c r="T7" s="10" t="n">
        <v>3030</v>
      </c>
      <c r="U7" s="297" t="n"/>
      <c r="V7" s="301" t="n"/>
      <c r="W7" s="330">
        <f>IF(T7="","",T7)</f>
        <v/>
      </c>
      <c r="X7" s="304" t="n"/>
      <c r="Y7" s="305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7" t="inlineStr">
        <is>
          <t>Instrument SN</t>
        </is>
      </c>
      <c r="K8" s="304" t="n"/>
      <c r="L8" s="304" t="n"/>
      <c r="M8" s="334" t="n"/>
      <c r="N8" s="211" t="inlineStr">
        <is>
          <t>170573/PR295917</t>
        </is>
      </c>
      <c r="O8" s="304" t="n"/>
      <c r="P8" s="304" t="n"/>
      <c r="Q8" s="237">
        <f>IF(N8="","",N8)</f>
        <v/>
      </c>
      <c r="R8" s="304" t="n"/>
      <c r="S8" s="304" t="n"/>
      <c r="T8" s="335" t="n">
        <v>247862</v>
      </c>
      <c r="U8" s="329" t="n"/>
      <c r="V8" s="336" t="n"/>
      <c r="W8" s="330">
        <f>IF(T8="","",T8)</f>
        <v/>
      </c>
      <c r="X8" s="304" t="n"/>
      <c r="Y8" s="305" t="n"/>
    </row>
    <row r="9" ht="18" customHeight="1" thickTop="1">
      <c r="A9" s="300" t="inlineStr">
        <is>
          <t>Brick</t>
        </is>
      </c>
      <c r="B9" s="297" t="n"/>
      <c r="C9" s="297" t="n"/>
      <c r="D9" s="297" t="n"/>
      <c r="E9" s="301" t="n"/>
      <c r="F9" s="5" t="n">
        <v>2.994444444444444</v>
      </c>
      <c r="G9" s="6" t="n">
        <v>410.2277777777778</v>
      </c>
      <c r="H9" s="13" t="n"/>
      <c r="I9" s="14" t="n"/>
      <c r="J9" s="207" t="inlineStr">
        <is>
          <t>Cal Due Date</t>
        </is>
      </c>
      <c r="K9" s="304" t="n"/>
      <c r="L9" s="304" t="n"/>
      <c r="M9" s="334" t="n"/>
      <c r="N9" s="231" t="n">
        <v>44219</v>
      </c>
      <c r="O9" s="304" t="n"/>
      <c r="P9" s="304" t="n"/>
      <c r="Q9" s="233">
        <f>IF(N9="","",N9)</f>
        <v/>
      </c>
      <c r="R9" s="304" t="n"/>
      <c r="S9" s="304" t="n"/>
      <c r="T9" s="337" t="n">
        <v>44234</v>
      </c>
      <c r="U9" s="304" t="n"/>
      <c r="V9" s="334" t="n"/>
      <c r="W9" s="338">
        <f>IF(T9="","",T9)</f>
        <v/>
      </c>
      <c r="X9" s="304" t="n"/>
      <c r="Y9" s="305" t="n"/>
    </row>
    <row r="10" ht="18" customHeight="1">
      <c r="A10" s="339" t="inlineStr">
        <is>
          <t>Concrete</t>
        </is>
      </c>
      <c r="B10" s="304" t="n"/>
      <c r="C10" s="304" t="n"/>
      <c r="D10" s="304" t="n"/>
      <c r="E10" s="334" t="n"/>
      <c r="F10" s="5" t="n">
        <v>2.061111111111111</v>
      </c>
      <c r="G10" s="6" t="n">
        <v>228.55</v>
      </c>
      <c r="H10" s="340" t="inlineStr">
        <is>
          <t>N/A</t>
        </is>
      </c>
      <c r="I10" s="334" t="n"/>
      <c r="J10" s="207" t="inlineStr">
        <is>
          <t>Instrument Efficiency</t>
        </is>
      </c>
      <c r="K10" s="304" t="n"/>
      <c r="L10" s="304" t="n"/>
      <c r="M10" s="334" t="n"/>
      <c r="N10" s="222" t="n">
        <v>0.2124</v>
      </c>
      <c r="O10" s="304" t="n"/>
      <c r="P10" s="304" t="n"/>
      <c r="Q10" s="224" t="n">
        <v>0.3688</v>
      </c>
      <c r="R10" s="304" t="n"/>
      <c r="S10" s="304" t="n"/>
      <c r="T10" s="341" t="n">
        <v>0.3203</v>
      </c>
      <c r="U10" s="304" t="n"/>
      <c r="V10" s="334" t="n"/>
      <c r="W10" s="342" t="n">
        <v>0.384</v>
      </c>
      <c r="X10" s="304" t="n"/>
      <c r="Y10" s="305" t="n"/>
      <c r="AB10" s="295">
        <f>AVERAGE(S20:S41)</f>
        <v/>
      </c>
    </row>
    <row r="11" ht="18" customHeight="1">
      <c r="A11" s="339" t="inlineStr">
        <is>
          <t>Linoleum</t>
        </is>
      </c>
      <c r="B11" s="304" t="n"/>
      <c r="C11" s="304" t="n"/>
      <c r="D11" s="304" t="n"/>
      <c r="E11" s="334" t="n"/>
      <c r="F11" s="5" t="n">
        <v>1.277777777777778</v>
      </c>
      <c r="G11" s="6" t="n">
        <v>185.3722222222222</v>
      </c>
      <c r="H11" s="340" t="inlineStr">
        <is>
          <t>N/A</t>
        </is>
      </c>
      <c r="I11" s="334" t="n"/>
      <c r="J11" s="207" t="inlineStr">
        <is>
          <t>Probe Correction Factor</t>
        </is>
      </c>
      <c r="K11" s="304" t="n"/>
      <c r="L11" s="304" t="n"/>
      <c r="M11" s="334" t="n"/>
      <c r="N11" s="343" t="n">
        <v>1</v>
      </c>
      <c r="O11" s="304" t="n"/>
      <c r="P11" s="334" t="n"/>
      <c r="Q11" s="216" t="n">
        <v>1</v>
      </c>
      <c r="R11" s="304" t="n"/>
      <c r="S11" s="304" t="n"/>
      <c r="T11" s="343" t="n">
        <v>1</v>
      </c>
      <c r="U11" s="304" t="n"/>
      <c r="V11" s="334" t="n"/>
      <c r="W11" s="344" t="n">
        <v>1</v>
      </c>
      <c r="X11" s="304" t="n"/>
      <c r="Y11" s="305" t="n"/>
      <c r="AB11" s="1">
        <f>_xlfn.STDEV.P(S20:S41)</f>
        <v/>
      </c>
    </row>
    <row r="12" ht="18" customHeight="1">
      <c r="A12" s="339" t="inlineStr">
        <is>
          <t>Drywall</t>
        </is>
      </c>
      <c r="B12" s="304" t="n"/>
      <c r="C12" s="304" t="n"/>
      <c r="D12" s="304" t="n"/>
      <c r="E12" s="334" t="n"/>
      <c r="F12" s="5" t="n">
        <v>0.9888888888888889</v>
      </c>
      <c r="G12" s="6" t="n">
        <v>160.1</v>
      </c>
      <c r="H12" s="11" t="n"/>
      <c r="I12" s="12" t="n"/>
      <c r="J12" s="207" t="inlineStr">
        <is>
          <t>Background Count Time (min)</t>
        </is>
      </c>
      <c r="K12" s="304" t="n"/>
      <c r="L12" s="304" t="n"/>
      <c r="M12" s="334" t="n"/>
      <c r="N12" s="343" t="n">
        <v>1</v>
      </c>
      <c r="O12" s="304" t="n"/>
      <c r="P12" s="334" t="n"/>
      <c r="Q12" s="216" t="n">
        <v>1</v>
      </c>
      <c r="R12" s="304" t="n"/>
      <c r="S12" s="304" t="n"/>
      <c r="T12" s="343" t="n">
        <v>60</v>
      </c>
      <c r="U12" s="304" t="n"/>
      <c r="V12" s="334" t="n"/>
      <c r="W12" s="344" t="n">
        <v>60</v>
      </c>
      <c r="X12" s="304" t="n"/>
      <c r="Y12" s="305" t="n"/>
      <c r="AB12" s="295">
        <f>MIN(S20:S41)</f>
        <v/>
      </c>
    </row>
    <row r="13" ht="18" customHeight="1">
      <c r="A13" s="339" t="inlineStr">
        <is>
          <t>Metal</t>
        </is>
      </c>
      <c r="B13" s="304" t="n"/>
      <c r="C13" s="304" t="n"/>
      <c r="D13" s="304" t="n"/>
      <c r="E13" s="334" t="n"/>
      <c r="F13" s="5" t="n">
        <v>0.7055555555555556</v>
      </c>
      <c r="G13" s="6" t="n">
        <v>155.6888888888889</v>
      </c>
      <c r="H13" s="11" t="n"/>
      <c r="I13" s="12" t="n"/>
      <c r="J13" s="207" t="inlineStr">
        <is>
          <t>Sample Count Time (min)</t>
        </is>
      </c>
      <c r="K13" s="304" t="n"/>
      <c r="L13" s="304" t="n"/>
      <c r="M13" s="334" t="n"/>
      <c r="N13" s="343" t="n">
        <v>1</v>
      </c>
      <c r="O13" s="304" t="n"/>
      <c r="P13" s="334" t="n"/>
      <c r="Q13" s="216" t="n">
        <v>1</v>
      </c>
      <c r="R13" s="304" t="n"/>
      <c r="S13" s="304" t="n"/>
      <c r="T13" s="343" t="n">
        <v>1</v>
      </c>
      <c r="U13" s="304" t="n"/>
      <c r="V13" s="334" t="n"/>
      <c r="W13" s="344" t="n">
        <v>1</v>
      </c>
      <c r="X13" s="304" t="n"/>
      <c r="Y13" s="305" t="n"/>
      <c r="AB13" s="295">
        <f>MAX(S20:S41)</f>
        <v/>
      </c>
    </row>
    <row r="14" ht="18" customHeight="1">
      <c r="A14" s="339" t="inlineStr">
        <is>
          <t>Ceiling Tile</t>
        </is>
      </c>
      <c r="B14" s="304" t="n"/>
      <c r="C14" s="304" t="n"/>
      <c r="D14" s="304" t="n"/>
      <c r="E14" s="334" t="n"/>
      <c r="F14" s="5" t="n">
        <v>2.305555555555555</v>
      </c>
      <c r="G14" s="6" t="n">
        <v>294.6277777777778</v>
      </c>
      <c r="H14" s="11" t="n"/>
      <c r="I14" s="12" t="n"/>
      <c r="J14" s="207" t="inlineStr">
        <is>
          <t>Instrument Background</t>
        </is>
      </c>
      <c r="K14" s="304" t="n"/>
      <c r="L14" s="304" t="n"/>
      <c r="M14" s="334" t="n"/>
      <c r="N14" s="345" t="n">
        <v>0</v>
      </c>
      <c r="O14" s="304" t="n"/>
      <c r="P14" s="334" t="n"/>
      <c r="Q14" s="208" t="n">
        <v>325</v>
      </c>
      <c r="R14" s="304" t="n"/>
      <c r="S14" s="304" t="n"/>
      <c r="T14" s="12" t="n">
        <v>4</v>
      </c>
      <c r="U14" s="304" t="n"/>
      <c r="V14" s="334" t="n"/>
      <c r="W14" s="346" t="n">
        <v>1459</v>
      </c>
      <c r="X14" s="304" t="n"/>
      <c r="Y14" s="305" t="n"/>
    </row>
    <row r="15" ht="18" customHeight="1" thickBot="1">
      <c r="A15" s="339" t="inlineStr">
        <is>
          <t>Wood</t>
        </is>
      </c>
      <c r="B15" s="304" t="n"/>
      <c r="C15" s="304" t="n"/>
      <c r="D15" s="304" t="n"/>
      <c r="E15" s="334" t="n"/>
      <c r="F15" s="5" t="n">
        <v>0.8111111111111111</v>
      </c>
      <c r="G15" s="6" t="n">
        <v>160.2388888888889</v>
      </c>
      <c r="H15" s="347" t="inlineStr">
        <is>
          <t>N/A</t>
        </is>
      </c>
      <c r="I15" s="348" t="n"/>
      <c r="J15" s="188" t="inlineStr">
        <is>
          <t>MDC</t>
        </is>
      </c>
      <c r="K15" s="326" t="n"/>
      <c r="L15" s="326" t="n"/>
      <c r="M15" s="348" t="n"/>
      <c r="N15" s="349" t="inlineStr">
        <is>
          <t>See Below</t>
        </is>
      </c>
      <c r="O15" s="326" t="n"/>
      <c r="P15" s="326" t="n"/>
      <c r="Q15" s="326" t="n"/>
      <c r="R15" s="326" t="n"/>
      <c r="S15" s="348" t="n"/>
      <c r="T15" s="350">
        <f>IF(ISBLANK(T14)," ",(3+3.29*(((T14/T12)*T13*(1+(T13/T12)))^0.5))/(T10*T11*T13))</f>
        <v/>
      </c>
      <c r="U15" s="326" t="n"/>
      <c r="V15" s="348" t="n"/>
      <c r="W15" s="351">
        <f>IF(ISBLANK(W14)," ",(3+3.29*(((W14/W12)*W13*(1+(W13/W12)))^0.5))/(W10*W11*W13))</f>
        <v/>
      </c>
      <c r="X15" s="326" t="n"/>
      <c r="Y15" s="327" t="n"/>
    </row>
    <row r="16" ht="18" customHeight="1" thickBot="1" thickTop="1">
      <c r="A16" s="352" t="inlineStr">
        <is>
          <t>Asphalt</t>
        </is>
      </c>
      <c r="B16" s="326" t="n"/>
      <c r="C16" s="326" t="n"/>
      <c r="D16" s="326" t="n"/>
      <c r="E16" s="348" t="n"/>
      <c r="F16" s="351" t="inlineStr">
        <is>
          <t>N/A</t>
        </is>
      </c>
      <c r="G16" s="327" t="n"/>
      <c r="H16" s="353" t="inlineStr">
        <is>
          <t>Gamma</t>
        </is>
      </c>
      <c r="I16" s="354" t="n"/>
      <c r="J16" s="199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7" t="n"/>
    </row>
    <row r="17" ht="18" customHeight="1" thickBot="1" thickTop="1">
      <c r="A17" s="75" t="inlineStr">
        <is>
          <t>Note</t>
        </is>
      </c>
      <c r="B17" s="172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173" t="inlineStr">
        <is>
          <t>Alpha</t>
        </is>
      </c>
      <c r="K17" s="321" t="n"/>
      <c r="L17" s="321" t="n"/>
      <c r="M17" s="321" t="n"/>
      <c r="N17" s="321" t="n"/>
      <c r="O17" s="358" t="inlineStr">
        <is>
          <t>Beta-Gamma</t>
        </is>
      </c>
      <c r="P17" s="321" t="n"/>
      <c r="Q17" s="321" t="n"/>
      <c r="R17" s="321" t="n"/>
      <c r="S17" s="322" t="n"/>
      <c r="T17" s="359" t="inlineStr">
        <is>
          <t>Alpha</t>
        </is>
      </c>
      <c r="U17" s="360" t="n"/>
      <c r="V17" s="361" t="n"/>
      <c r="W17" s="323" t="inlineStr">
        <is>
          <t>Beta-Gamma</t>
        </is>
      </c>
      <c r="X17" s="321" t="n"/>
      <c r="Y17" s="324" t="n"/>
    </row>
    <row r="18" ht="18" customHeight="1" thickBot="1" thickTop="1">
      <c r="A18" s="75" t="n"/>
      <c r="B18" s="171" t="n"/>
      <c r="C18" s="171" t="n"/>
      <c r="D18" s="171" t="n"/>
      <c r="E18" s="171" t="n"/>
      <c r="F18" s="171" t="n"/>
      <c r="G18" s="171" t="n"/>
      <c r="H18" s="76" t="n"/>
      <c r="I18" s="15" t="n"/>
      <c r="J18" s="268" t="n"/>
      <c r="K18" s="268" t="n"/>
      <c r="L18" s="268" t="n"/>
      <c r="M18" s="268" t="n"/>
      <c r="N18" s="26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3" t="inlineStr">
        <is>
          <t>Concrete block wall</t>
        </is>
      </c>
      <c r="C20" s="297" t="n"/>
      <c r="D20" s="297" t="n"/>
      <c r="E20" s="297" t="n"/>
      <c r="F20" s="297" t="n"/>
      <c r="G20" s="301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939</v>
      </c>
      <c r="P20" s="33" t="n">
        <v>223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24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4" t="inlineStr">
        <is>
          <t>Concrete block wall</t>
        </is>
      </c>
      <c r="C21" s="304" t="n"/>
      <c r="D21" s="304" t="n"/>
      <c r="E21" s="304" t="n"/>
      <c r="F21" s="304" t="n"/>
      <c r="G21" s="334" t="n"/>
      <c r="H21" s="42" t="n"/>
      <c r="I21" s="43" t="n"/>
      <c r="J21" s="44" t="n">
        <v>1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1677</v>
      </c>
      <c r="P21" s="48" t="n">
        <v>223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25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4" t="inlineStr">
        <is>
          <t>Concrete block wall</t>
        </is>
      </c>
      <c r="C22" s="304" t="n"/>
      <c r="D22" s="304" t="n"/>
      <c r="E22" s="304" t="n"/>
      <c r="F22" s="304" t="n"/>
      <c r="G22" s="334" t="n"/>
      <c r="H22" s="42" t="n"/>
      <c r="I22" s="43" t="n"/>
      <c r="J22" s="44" t="n">
        <v>1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1526</v>
      </c>
      <c r="P22" s="48" t="n">
        <v>223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28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64" t="inlineStr">
        <is>
          <t>Concrete block wall pipe pentration</t>
        </is>
      </c>
      <c r="C23" s="304" t="n"/>
      <c r="D23" s="304" t="n"/>
      <c r="E23" s="304" t="n"/>
      <c r="F23" s="304" t="n"/>
      <c r="G23" s="334" t="n"/>
      <c r="H23" s="42" t="n"/>
      <c r="I23" s="43" t="n"/>
      <c r="J23" s="44" t="n">
        <v>1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4950</v>
      </c>
      <c r="P23" s="48" t="n">
        <v>223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217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4" t="inlineStr">
        <is>
          <t>Concrete wall</t>
        </is>
      </c>
      <c r="C24" s="304" t="n"/>
      <c r="D24" s="304" t="n"/>
      <c r="E24" s="304" t="n"/>
      <c r="F24" s="304" t="n"/>
      <c r="G24" s="334" t="n"/>
      <c r="H24" s="42" t="n"/>
      <c r="I24" s="43" t="n"/>
      <c r="J24" s="44" t="n">
        <v>1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923</v>
      </c>
      <c r="P24" s="48" t="n">
        <v>223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27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4" t="n"/>
      <c r="C25" s="304" t="n"/>
      <c r="D25" s="304" t="n"/>
      <c r="E25" s="304" t="n"/>
      <c r="F25" s="304" t="n"/>
      <c r="G25" s="334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4" t="n"/>
      <c r="C26" s="304" t="n"/>
      <c r="D26" s="304" t="n"/>
      <c r="E26" s="304" t="n"/>
      <c r="F26" s="304" t="n"/>
      <c r="G26" s="334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4" t="n"/>
      <c r="C27" s="304" t="n"/>
      <c r="D27" s="304" t="n"/>
      <c r="E27" s="304" t="n"/>
      <c r="F27" s="304" t="n"/>
      <c r="G27" s="334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4" t="n"/>
      <c r="C28" s="304" t="n"/>
      <c r="D28" s="304" t="n"/>
      <c r="E28" s="304" t="n"/>
      <c r="F28" s="304" t="n"/>
      <c r="G28" s="334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4" t="n"/>
      <c r="C29" s="304" t="n"/>
      <c r="D29" s="304" t="n"/>
      <c r="E29" s="304" t="n"/>
      <c r="F29" s="304" t="n"/>
      <c r="G29" s="334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4" t="n"/>
      <c r="C30" s="304" t="n"/>
      <c r="D30" s="304" t="n"/>
      <c r="E30" s="304" t="n"/>
      <c r="F30" s="304" t="n"/>
      <c r="G30" s="334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4" t="n"/>
      <c r="C31" s="304" t="n"/>
      <c r="D31" s="304" t="n"/>
      <c r="E31" s="304" t="n"/>
      <c r="F31" s="304" t="n"/>
      <c r="G31" s="334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4" t="n"/>
      <c r="C32" s="304" t="n"/>
      <c r="D32" s="304" t="n"/>
      <c r="E32" s="304" t="n"/>
      <c r="F32" s="304" t="n"/>
      <c r="G32" s="334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4" t="n"/>
      <c r="C33" s="304" t="n"/>
      <c r="D33" s="304" t="n"/>
      <c r="E33" s="304" t="n"/>
      <c r="F33" s="304" t="n"/>
      <c r="G33" s="334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4" t="n"/>
      <c r="C34" s="304" t="n"/>
      <c r="D34" s="304" t="n"/>
      <c r="E34" s="304" t="n"/>
      <c r="F34" s="304" t="n"/>
      <c r="G34" s="334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4" t="n"/>
      <c r="C35" s="304" t="n"/>
      <c r="D35" s="304" t="n"/>
      <c r="E35" s="304" t="n"/>
      <c r="F35" s="304" t="n"/>
      <c r="G35" s="334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4" t="n"/>
      <c r="C36" s="304" t="n"/>
      <c r="D36" s="304" t="n"/>
      <c r="E36" s="304" t="n"/>
      <c r="F36" s="304" t="n"/>
      <c r="G36" s="334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4" t="n"/>
      <c r="C37" s="304" t="n"/>
      <c r="D37" s="304" t="n"/>
      <c r="E37" s="304" t="n"/>
      <c r="F37" s="304" t="n"/>
      <c r="G37" s="334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4" t="n"/>
      <c r="C38" s="304" t="n"/>
      <c r="D38" s="304" t="n"/>
      <c r="E38" s="304" t="n"/>
      <c r="F38" s="304" t="n"/>
      <c r="G38" s="334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5" t="n"/>
      <c r="C39" s="326" t="n"/>
      <c r="D39" s="326" t="n"/>
      <c r="E39" s="326" t="n"/>
      <c r="F39" s="326" t="n"/>
      <c r="G39" s="348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X19" sqref="X1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6" t="inlineStr">
        <is>
          <t>Survey Number</t>
        </is>
      </c>
      <c r="B33" s="297" t="n"/>
      <c r="C33" s="298" t="n"/>
      <c r="D33" s="299" t="inlineStr">
        <is>
          <t>INIS-030220-1396</t>
        </is>
      </c>
      <c r="E33" s="297" t="n"/>
      <c r="F33" s="297" t="n"/>
      <c r="G33" s="298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3" t="inlineStr">
        <is>
          <t>Date Surveyed</t>
        </is>
      </c>
      <c r="B34" s="304" t="n"/>
      <c r="C34" s="305" t="n"/>
      <c r="D34" s="306" t="n">
        <v>43892</v>
      </c>
      <c r="E34" s="304" t="n"/>
      <c r="F34" s="304" t="n"/>
      <c r="G34" s="305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3" t="inlineStr">
        <is>
          <t>Survey Tech</t>
        </is>
      </c>
      <c r="B35" s="304" t="n"/>
      <c r="C35" s="305" t="n"/>
      <c r="D35" s="310" t="inlineStr">
        <is>
          <t>J. Kallunki</t>
        </is>
      </c>
      <c r="E35" s="304" t="n"/>
      <c r="F35" s="304" t="n"/>
      <c r="G35" s="305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3" t="inlineStr">
        <is>
          <t>Count Room Tech</t>
        </is>
      </c>
      <c r="B36" s="304" t="n"/>
      <c r="C36" s="305" t="n"/>
      <c r="D36" s="310" t="inlineStr">
        <is>
          <t>P. Ray</t>
        </is>
      </c>
      <c r="E36" s="304" t="n"/>
      <c r="F36" s="304" t="n"/>
      <c r="G36" s="305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3" t="inlineStr">
        <is>
          <t>Date Counted</t>
        </is>
      </c>
      <c r="B37" s="304" t="n"/>
      <c r="C37" s="305" t="n"/>
      <c r="D37" s="306" t="n">
        <v>43892</v>
      </c>
      <c r="E37" s="304" t="n"/>
      <c r="F37" s="304" t="n"/>
      <c r="G37" s="305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3" t="inlineStr">
        <is>
          <t>Survey Type</t>
        </is>
      </c>
      <c r="B38" s="304" t="n"/>
      <c r="C38" s="305" t="n"/>
      <c r="D38" s="310" t="inlineStr">
        <is>
          <t>Characterization</t>
        </is>
      </c>
      <c r="E38" s="304" t="n"/>
      <c r="F38" s="304" t="n"/>
      <c r="G38" s="305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5" t="inlineStr">
        <is>
          <t>Level Of Posting</t>
        </is>
      </c>
      <c r="B39" s="326" t="n"/>
      <c r="C39" s="327" t="n"/>
      <c r="D39" s="328" t="inlineStr">
        <is>
          <t>CA</t>
        </is>
      </c>
      <c r="E39" s="326" t="n"/>
      <c r="F39" s="326" t="n"/>
      <c r="G39" s="327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U29" sqref="U2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6" t="inlineStr">
        <is>
          <t>Survey Number</t>
        </is>
      </c>
      <c r="B33" s="297" t="n"/>
      <c r="C33" s="298" t="n"/>
      <c r="D33" s="299" t="inlineStr">
        <is>
          <t>INIS-030220-1396</t>
        </is>
      </c>
      <c r="E33" s="297" t="n"/>
      <c r="F33" s="297" t="n"/>
      <c r="G33" s="298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3" t="inlineStr">
        <is>
          <t>Date Surveyed</t>
        </is>
      </c>
      <c r="B34" s="304" t="n"/>
      <c r="C34" s="305" t="n"/>
      <c r="D34" s="306" t="n">
        <v>43892</v>
      </c>
      <c r="E34" s="304" t="n"/>
      <c r="F34" s="304" t="n"/>
      <c r="G34" s="305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3" t="inlineStr">
        <is>
          <t>Survey Tech</t>
        </is>
      </c>
      <c r="B35" s="304" t="n"/>
      <c r="C35" s="305" t="n"/>
      <c r="D35" s="310" t="inlineStr">
        <is>
          <t>J. Kallunki</t>
        </is>
      </c>
      <c r="E35" s="304" t="n"/>
      <c r="F35" s="304" t="n"/>
      <c r="G35" s="305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3" t="inlineStr">
        <is>
          <t>Count Room Tech</t>
        </is>
      </c>
      <c r="B36" s="304" t="n"/>
      <c r="C36" s="305" t="n"/>
      <c r="D36" s="310" t="inlineStr">
        <is>
          <t>P. Ray</t>
        </is>
      </c>
      <c r="E36" s="304" t="n"/>
      <c r="F36" s="304" t="n"/>
      <c r="G36" s="305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3" t="inlineStr">
        <is>
          <t>Date Counted</t>
        </is>
      </c>
      <c r="B37" s="304" t="n"/>
      <c r="C37" s="305" t="n"/>
      <c r="D37" s="306" t="n">
        <v>43892</v>
      </c>
      <c r="E37" s="304" t="n"/>
      <c r="F37" s="304" t="n"/>
      <c r="G37" s="305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3" t="inlineStr">
        <is>
          <t>Survey Type</t>
        </is>
      </c>
      <c r="B38" s="304" t="n"/>
      <c r="C38" s="305" t="n"/>
      <c r="D38" s="310" t="inlineStr">
        <is>
          <t>Characterization</t>
        </is>
      </c>
      <c r="E38" s="304" t="n"/>
      <c r="F38" s="304" t="n"/>
      <c r="G38" s="305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5" t="inlineStr">
        <is>
          <t>Level Of Posting</t>
        </is>
      </c>
      <c r="B39" s="326" t="n"/>
      <c r="C39" s="327" t="n"/>
      <c r="D39" s="328" t="inlineStr">
        <is>
          <t>CA</t>
        </is>
      </c>
      <c r="E39" s="326" t="n"/>
      <c r="F39" s="326" t="n"/>
      <c r="G39" s="327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2020-06-26T16:27:22Z</dcterms:modified>
  <cp:lastModifiedBy>Marty Schriver</cp:lastModifiedBy>
  <cp:lastPrinted>2020-03-12T20:09:19Z</cp:lastPrinted>
</cp:coreProperties>
</file>