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280145</colOff>
      <row>3</row>
      <rowOff>0</rowOff>
    </from>
    <to>
      <col>23</col>
      <colOff>235320</colOff>
      <row>30</row>
      <rowOff>230502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1998" y="672353"/>
          <a:ext cx="10555940" cy="69316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1</row>
      <rowOff>1</rowOff>
    </from>
    <to>
      <col>19</col>
      <colOff>326792</colOff>
      <row>31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372971" y="224119"/>
          <a:ext cx="6109027" cy="73958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INIS-030320-1412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Room 220 floor #21, pre-decontamination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43892</v>
      </c>
      <c r="E2" s="303" t="n"/>
      <c r="F2" s="303" t="n"/>
      <c r="G2" s="304" t="n"/>
      <c r="H2" s="284" t="inlineStr">
        <is>
          <t>Comments</t>
        </is>
      </c>
      <c r="J2" s="306" t="inlineStr">
        <is>
          <t>100% scan of all accessible areas. Static counts and smears taken at locations of highest activity. Area divided into grids (1-3). Material composition of scan area was concrete. Range of scan area was between 5000-33000 cpm.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M. Renderos/M. Dodge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43893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271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0" t="n"/>
      <c r="P6" s="321" t="n"/>
      <c r="Q6" s="248" t="inlineStr">
        <is>
          <t>Beta-Gamma</t>
        </is>
      </c>
      <c r="R6" s="320" t="n"/>
      <c r="S6" s="321" t="n"/>
      <c r="T6" s="248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55" t="inlineStr">
        <is>
          <t>Instrument Model</t>
        </is>
      </c>
      <c r="K7" s="296" t="n"/>
      <c r="L7" s="296" t="n"/>
      <c r="M7" s="300" t="n"/>
      <c r="N7" s="256" t="inlineStr">
        <is>
          <t>2360/43-93</t>
        </is>
      </c>
      <c r="O7" s="328" t="n"/>
      <c r="P7" s="328" t="n"/>
      <c r="Q7" s="237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3" t="n"/>
      <c r="L8" s="303" t="n"/>
      <c r="M8" s="333" t="n"/>
      <c r="N8" s="211" t="inlineStr">
        <is>
          <t>225238/PR294127</t>
        </is>
      </c>
      <c r="O8" s="303" t="n"/>
      <c r="P8" s="303" t="n"/>
      <c r="Q8" s="237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3" t="n"/>
      <c r="L9" s="303" t="n"/>
      <c r="M9" s="333" t="n"/>
      <c r="N9" s="231" t="n">
        <v>44134</v>
      </c>
      <c r="O9" s="303" t="n"/>
      <c r="P9" s="303" t="n"/>
      <c r="Q9" s="233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207" t="inlineStr">
        <is>
          <t>Instrument Efficiency</t>
        </is>
      </c>
      <c r="K10" s="303" t="n"/>
      <c r="L10" s="303" t="n"/>
      <c r="M10" s="333" t="n"/>
      <c r="N10" s="222" t="n">
        <v>0.2063</v>
      </c>
      <c r="O10" s="303" t="n"/>
      <c r="P10" s="303" t="n"/>
      <c r="Q10" s="224" t="n">
        <v>0.3543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207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16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16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16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3" t="n"/>
      <c r="L14" s="303" t="n"/>
      <c r="M14" s="333" t="n"/>
      <c r="N14" s="344" t="n">
        <v>0</v>
      </c>
      <c r="O14" s="303" t="n"/>
      <c r="P14" s="333" t="n"/>
      <c r="Q14" s="208" t="n">
        <v>487</v>
      </c>
      <c r="R14" s="303" t="n"/>
      <c r="S14" s="303" t="n"/>
      <c r="T14" s="12" t="n">
        <v>6</v>
      </c>
      <c r="U14" s="303" t="n"/>
      <c r="V14" s="333" t="n"/>
      <c r="W14" s="345" t="n">
        <v>1501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188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199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Floor (grid #1)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5308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50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3" t="inlineStr">
        <is>
          <t>Floor (grid #2)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32476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2</v>
      </c>
      <c r="U21" s="49">
        <f>IF(ISBLANK(T21)," ",(T21/$T$13)-($T$14/$T$12))</f>
        <v/>
      </c>
      <c r="V21" s="50">
        <f>IF(ISBLANK(T21), " ", (U21/T$10))</f>
        <v/>
      </c>
      <c r="W21" s="44" t="n">
        <v>153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3" t="inlineStr">
        <is>
          <t>Floor (grid #3)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8611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59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I34" sqref="I3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INIS-030320-1412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C19" sqref="C1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INIS-030320-1412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2020-06-28T18:31:11Z</dcterms:modified>
  <cp:lastModifiedBy>Marty Schriver</cp:lastModifiedBy>
  <cp:lastPrinted>2020-03-12T20:09:19Z</cp:lastPrinted>
</cp:coreProperties>
</file>