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700" windowHeight="79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1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68" applyAlignment="1" pivotButton="0" quotePrefix="0" xfId="0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7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0" fontId="11" fillId="0" borderId="0" pivotButton="0" quotePrefix="0" xfId="1"/>
    <xf numFmtId="0" fontId="2" fillId="0" borderId="106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108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8" applyAlignment="1" applyProtection="1" pivotButton="0" quotePrefix="0" xfId="1">
      <alignment horizontal="left" vertical="center"/>
      <protection locked="0" hidden="0"/>
    </xf>
    <xf numFmtId="49" fontId="4" fillId="3" borderId="108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10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7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7" applyAlignment="1" applyProtection="1" pivotButton="0" quotePrefix="0" xfId="1">
      <alignment horizontal="left" vertical="center"/>
      <protection locked="0" hidden="0"/>
    </xf>
    <xf numFmtId="0" fontId="2" fillId="0" borderId="113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2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100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3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5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2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4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9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10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3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44829</colOff>
      <row>2</row>
      <rowOff>11204</rowOff>
    </from>
    <to>
      <col>65</col>
      <colOff>67240</colOff>
      <row>36</row>
      <rowOff>11205</rowOff>
    </to>
    <pic>
      <nvPicPr>
        <cNvPr id="4" name="Picture 3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2785" t="1430" r="2877" b="1336"/>
        <a:stretch xmlns:a="http://schemas.openxmlformats.org/drawingml/2006/main">
          <a:fillRect/>
        </a:stretch>
      </blipFill>
      <spPr>
        <a:xfrm xmlns:a="http://schemas.openxmlformats.org/drawingml/2006/main">
          <a:off x="1263143" y="653588"/>
          <a:ext cx="6003225" cy="52719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20</col>
      <colOff>56033</colOff>
      <row>2</row>
      <rowOff>11204</rowOff>
    </from>
    <to>
      <col>56</col>
      <colOff>14015</colOff>
      <row>36</row>
      <rowOff>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631859" y="1315289"/>
          <a:ext cx="5322799" cy="3992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0</col>
      <colOff>0</colOff>
      <row>0</row>
      <rowOff>0</rowOff>
    </from>
    <ext cx="1524000" cy="457200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41"/>
  <sheetViews>
    <sheetView showGridLines="0" tabSelected="1" zoomScale="80" zoomScaleNormal="80" workbookViewId="0">
      <selection activeCell="D1" sqref="D1:G1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74" t="inlineStr">
        <is>
          <t>Survey Number</t>
        </is>
      </c>
      <c r="B1" s="275" t="n"/>
      <c r="C1" s="276" t="n"/>
      <c r="D1" s="277" t="inlineStr">
        <is>
          <t>INIS-030620-1451</t>
        </is>
      </c>
      <c r="E1" s="275" t="n"/>
      <c r="F1" s="275" t="n"/>
      <c r="G1" s="276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78" t="inlineStr">
        <is>
          <t>Date Surveyed</t>
        </is>
      </c>
      <c r="B2" s="279" t="n"/>
      <c r="C2" s="280" t="n"/>
      <c r="D2" s="281" t="n">
        <v>43895</v>
      </c>
      <c r="E2" s="279" t="n"/>
      <c r="F2" s="279" t="n"/>
      <c r="G2" s="280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78" t="inlineStr">
        <is>
          <t>Survey Tech</t>
        </is>
      </c>
      <c r="B3" s="279" t="n"/>
      <c r="C3" s="280" t="n"/>
      <c r="D3" s="282" t="inlineStr">
        <is>
          <t>J. Kallunki</t>
        </is>
      </c>
      <c r="E3" s="279" t="n"/>
      <c r="F3" s="279" t="n"/>
      <c r="G3" s="280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78" t="inlineStr">
        <is>
          <t>Count Room Tech</t>
        </is>
      </c>
      <c r="B4" s="279" t="n"/>
      <c r="C4" s="280" t="n"/>
      <c r="D4" s="282" t="inlineStr">
        <is>
          <t>P. Ray</t>
        </is>
      </c>
      <c r="E4" s="279" t="n"/>
      <c r="F4" s="279" t="n"/>
      <c r="G4" s="280" t="n"/>
      <c r="H4" s="283" t="inlineStr">
        <is>
          <t>Item Surveyed</t>
        </is>
      </c>
      <c r="I4" s="284" t="n"/>
      <c r="J4" s="285" t="inlineStr">
        <is>
          <t>East wall, concrete block, and metal door in Room 220E (post-decontamination)</t>
        </is>
      </c>
      <c r="K4" s="275" t="n"/>
      <c r="L4" s="275" t="n"/>
      <c r="M4" s="275" t="n"/>
      <c r="N4" s="275" t="n"/>
      <c r="O4" s="275" t="n"/>
      <c r="P4" s="275" t="n"/>
      <c r="Q4" s="275" t="n"/>
      <c r="R4" s="275" t="n"/>
      <c r="S4" s="275" t="n"/>
      <c r="T4" s="275" t="n"/>
      <c r="U4" s="275" t="n"/>
      <c r="V4" s="275" t="n"/>
      <c r="W4" s="275" t="n"/>
      <c r="X4" s="275" t="n"/>
      <c r="Y4" s="276" t="n"/>
    </row>
    <row r="5" ht="18" customHeight="1">
      <c r="A5" s="278" t="inlineStr">
        <is>
          <t>Date Counted</t>
        </is>
      </c>
      <c r="B5" s="279" t="n"/>
      <c r="C5" s="280" t="n"/>
      <c r="D5" s="281" t="n">
        <v>43896</v>
      </c>
      <c r="E5" s="279" t="n"/>
      <c r="F5" s="279" t="n"/>
      <c r="G5" s="280" t="n"/>
      <c r="H5" s="143" t="inlineStr">
        <is>
          <t>Comments</t>
        </is>
      </c>
      <c r="J5" s="286" t="inlineStr">
        <is>
          <t xml:space="preserve">100% of surface area was scanned. Smears were taken. Static counts were performed for all locations found to be less than 900 cpm. </t>
        </is>
      </c>
      <c r="K5" s="287" t="n"/>
      <c r="L5" s="287" t="n"/>
      <c r="M5" s="287" t="n"/>
      <c r="N5" s="287" t="n"/>
      <c r="O5" s="287" t="n"/>
      <c r="P5" s="287" t="n"/>
      <c r="Q5" s="287" t="n"/>
      <c r="R5" s="287" t="n"/>
      <c r="S5" s="287" t="n"/>
      <c r="T5" s="287" t="n"/>
      <c r="U5" s="287" t="n"/>
      <c r="V5" s="287" t="n"/>
      <c r="W5" s="287" t="n"/>
      <c r="X5" s="287" t="n"/>
      <c r="Y5" s="288" t="n"/>
    </row>
    <row r="6" ht="18" customHeight="1" thickBot="1">
      <c r="A6" s="278" t="inlineStr">
        <is>
          <t>Survey Type</t>
        </is>
      </c>
      <c r="B6" s="279" t="n"/>
      <c r="C6" s="280" t="n"/>
      <c r="D6" s="282" t="inlineStr">
        <is>
          <t>Characterization</t>
        </is>
      </c>
      <c r="E6" s="279" t="n"/>
      <c r="F6" s="279" t="n"/>
      <c r="G6" s="280" t="n"/>
      <c r="H6" s="289" t="n"/>
      <c r="I6" s="290" t="n"/>
      <c r="J6" s="291" t="n"/>
      <c r="K6" s="292" t="n"/>
      <c r="L6" s="292" t="n"/>
      <c r="M6" s="292" t="n"/>
      <c r="N6" s="292" t="n"/>
      <c r="O6" s="292" t="n"/>
      <c r="P6" s="292" t="n"/>
      <c r="Q6" s="292" t="n"/>
      <c r="R6" s="292" t="n"/>
      <c r="S6" s="292" t="n"/>
      <c r="T6" s="292" t="n"/>
      <c r="U6" s="292" t="n"/>
      <c r="V6" s="292" t="n"/>
      <c r="W6" s="292" t="n"/>
      <c r="X6" s="292" t="n"/>
      <c r="Y6" s="293" t="n"/>
    </row>
    <row r="7" ht="18" customHeight="1" thickBot="1" thickTop="1">
      <c r="A7" s="294" t="inlineStr">
        <is>
          <t>Level Of Posting</t>
        </is>
      </c>
      <c r="B7" s="295" t="n"/>
      <c r="C7" s="296" t="n"/>
      <c r="D7" s="297" t="inlineStr">
        <is>
          <t>CA</t>
        </is>
      </c>
      <c r="E7" s="295" t="n"/>
      <c r="F7" s="295" t="n"/>
      <c r="G7" s="296" t="n"/>
      <c r="H7" s="298" t="inlineStr">
        <is>
          <t>Instrumentation</t>
        </is>
      </c>
      <c r="I7" s="290" t="n"/>
      <c r="J7" s="290" t="n"/>
      <c r="K7" s="290" t="n"/>
      <c r="L7" s="290" t="n"/>
      <c r="M7" s="290" t="n"/>
      <c r="N7" s="290" t="n"/>
      <c r="O7" s="290" t="n"/>
      <c r="P7" s="290" t="n"/>
      <c r="Q7" s="290" t="n"/>
      <c r="R7" s="290" t="n"/>
      <c r="S7" s="290" t="n"/>
      <c r="T7" s="290" t="n"/>
      <c r="U7" s="290" t="n"/>
      <c r="V7" s="290" t="n"/>
      <c r="W7" s="290" t="n"/>
      <c r="X7" s="290" t="n"/>
      <c r="Y7" s="299" t="n"/>
    </row>
    <row r="8" ht="18" customHeight="1" thickBot="1" thickTop="1">
      <c r="A8" s="300" t="inlineStr">
        <is>
          <t>Building Material Background - cpm</t>
        </is>
      </c>
      <c r="B8" s="301" t="n"/>
      <c r="C8" s="301" t="n"/>
      <c r="D8" s="301" t="n"/>
      <c r="E8" s="302" t="n"/>
      <c r="F8" s="162" t="inlineStr">
        <is>
          <t>Alpha</t>
        </is>
      </c>
      <c r="G8" s="27" t="inlineStr">
        <is>
          <t>Beta</t>
        </is>
      </c>
      <c r="H8" s="303" t="inlineStr">
        <is>
          <t>Gamma</t>
        </is>
      </c>
      <c r="I8" s="304" t="n"/>
      <c r="J8" s="3" t="n"/>
      <c r="K8" s="3" t="n"/>
      <c r="L8" s="3" t="n"/>
      <c r="M8" s="3" t="n"/>
      <c r="N8" s="226" t="inlineStr">
        <is>
          <t>Total Activity</t>
        </is>
      </c>
      <c r="O8" s="305" t="n"/>
      <c r="P8" s="305" t="n"/>
      <c r="Q8" s="305" t="n"/>
      <c r="R8" s="305" t="n"/>
      <c r="S8" s="305" t="n"/>
      <c r="T8" s="306" t="inlineStr">
        <is>
          <t>Removable Activity</t>
        </is>
      </c>
      <c r="U8" s="305" t="n"/>
      <c r="V8" s="305" t="n"/>
      <c r="W8" s="305" t="n"/>
      <c r="X8" s="305" t="n"/>
      <c r="Y8" s="307" t="n"/>
    </row>
    <row r="9" ht="18" customHeight="1" thickBot="1" thickTop="1">
      <c r="A9" s="308" t="inlineStr">
        <is>
          <t>Brick</t>
        </is>
      </c>
      <c r="B9" s="292" t="n"/>
      <c r="C9" s="292" t="n"/>
      <c r="D9" s="292" t="n"/>
      <c r="E9" s="309" t="n"/>
      <c r="F9" s="4" t="n">
        <v>2.994444444444444</v>
      </c>
      <c r="G9" s="5" t="n">
        <v>410.2277777777778</v>
      </c>
      <c r="H9" s="41" t="inlineStr">
        <is>
          <t>Dose</t>
        </is>
      </c>
      <c r="I9" s="138" t="inlineStr">
        <is>
          <t>CPM</t>
        </is>
      </c>
      <c r="J9" s="3" t="n"/>
      <c r="K9" s="3" t="n"/>
      <c r="L9" s="3" t="n"/>
      <c r="M9" s="3" t="n"/>
      <c r="N9" s="240" t="inlineStr">
        <is>
          <t>Alpha</t>
        </is>
      </c>
      <c r="O9" s="310" t="n"/>
      <c r="P9" s="311" t="n"/>
      <c r="Q9" s="242" t="inlineStr">
        <is>
          <t>Beta-Gamma</t>
        </is>
      </c>
      <c r="R9" s="310" t="n"/>
      <c r="S9" s="311" t="n"/>
      <c r="T9" s="242" t="inlineStr">
        <is>
          <t>Alpha</t>
        </is>
      </c>
      <c r="U9" s="310" t="n"/>
      <c r="V9" s="311" t="n"/>
      <c r="W9" s="312" t="inlineStr">
        <is>
          <t>Beta-Gamma</t>
        </is>
      </c>
      <c r="X9" s="310" t="n"/>
      <c r="Y9" s="313" t="n"/>
    </row>
    <row r="10" ht="18" customHeight="1" thickTop="1">
      <c r="A10" s="314" t="inlineStr">
        <is>
          <t>Concrete</t>
        </is>
      </c>
      <c r="B10" s="279" t="n"/>
      <c r="C10" s="279" t="n"/>
      <c r="D10" s="279" t="n"/>
      <c r="E10" s="315" t="n"/>
      <c r="F10" s="4" t="n">
        <v>2.061111111111111</v>
      </c>
      <c r="G10" s="5" t="n">
        <v>228.55</v>
      </c>
      <c r="H10" s="49" t="n"/>
      <c r="I10" s="50" t="n"/>
      <c r="J10" s="172" t="inlineStr">
        <is>
          <t>Instrument Model</t>
        </is>
      </c>
      <c r="K10" s="275" t="n"/>
      <c r="L10" s="275" t="n"/>
      <c r="M10" s="284" t="n"/>
      <c r="N10" s="244" t="inlineStr">
        <is>
          <t>2360/43-93</t>
        </is>
      </c>
      <c r="O10" s="292" t="n"/>
      <c r="P10" s="292" t="n"/>
      <c r="Q10" s="232">
        <f>IF(N10="","",N10)</f>
        <v/>
      </c>
      <c r="R10" s="279" t="n"/>
      <c r="S10" s="279" t="n"/>
      <c r="T10" s="50" t="n">
        <v>3030</v>
      </c>
      <c r="U10" s="275" t="n"/>
      <c r="V10" s="284" t="n"/>
      <c r="W10" s="316">
        <f>IF(T10="","",T10)</f>
        <v/>
      </c>
      <c r="X10" s="279" t="n"/>
      <c r="Y10" s="280" t="n"/>
      <c r="AB10" s="272">
        <f>AVERAGE(S22:S43)</f>
        <v/>
      </c>
    </row>
    <row r="11" ht="18" customHeight="1">
      <c r="A11" s="314" t="inlineStr">
        <is>
          <t>Linoleum</t>
        </is>
      </c>
      <c r="B11" s="279" t="n"/>
      <c r="C11" s="279" t="n"/>
      <c r="D11" s="279" t="n"/>
      <c r="E11" s="315" t="n"/>
      <c r="F11" s="4" t="n">
        <v>1.277777777777778</v>
      </c>
      <c r="G11" s="5" t="n">
        <v>185.3722222222222</v>
      </c>
      <c r="H11" s="51" t="n"/>
      <c r="I11" s="52" t="n"/>
      <c r="J11" s="170" t="inlineStr">
        <is>
          <t>Instrument SN</t>
        </is>
      </c>
      <c r="K11" s="279" t="n"/>
      <c r="L11" s="279" t="n"/>
      <c r="M11" s="315" t="n"/>
      <c r="N11" s="200" t="inlineStr">
        <is>
          <t>170573/PR295917</t>
        </is>
      </c>
      <c r="O11" s="279" t="n"/>
      <c r="P11" s="279" t="n"/>
      <c r="Q11" s="232">
        <f>IF(N11="","",N11)</f>
        <v/>
      </c>
      <c r="R11" s="279" t="n"/>
      <c r="S11" s="279" t="n"/>
      <c r="T11" s="317" t="n">
        <v>247862</v>
      </c>
      <c r="U11" s="292" t="n"/>
      <c r="V11" s="309" t="n"/>
      <c r="W11" s="316">
        <f>IF(T11="","",T11)</f>
        <v/>
      </c>
      <c r="X11" s="279" t="n"/>
      <c r="Y11" s="280" t="n"/>
      <c r="AB11" s="37">
        <f>_xlfn.STDEV.P(S22:S43)</f>
        <v/>
      </c>
    </row>
    <row r="12" ht="18" customHeight="1">
      <c r="A12" s="314" t="inlineStr">
        <is>
          <t>Drywall</t>
        </is>
      </c>
      <c r="B12" s="279" t="n"/>
      <c r="C12" s="279" t="n"/>
      <c r="D12" s="279" t="n"/>
      <c r="E12" s="315" t="n"/>
      <c r="F12" s="4" t="n">
        <v>0.9888888888888889</v>
      </c>
      <c r="G12" s="5" t="n">
        <v>160.1</v>
      </c>
      <c r="H12" s="318" t="n"/>
      <c r="I12" s="319" t="n"/>
      <c r="J12" s="170" t="inlineStr">
        <is>
          <t>Cal Due Date</t>
        </is>
      </c>
      <c r="K12" s="279" t="n"/>
      <c r="L12" s="279" t="n"/>
      <c r="M12" s="315" t="n"/>
      <c r="N12" s="234" t="n">
        <v>44219</v>
      </c>
      <c r="O12" s="279" t="n"/>
      <c r="P12" s="279" t="n"/>
      <c r="Q12" s="236">
        <f>IF(N12="","",N12)</f>
        <v/>
      </c>
      <c r="R12" s="279" t="n"/>
      <c r="S12" s="279" t="n"/>
      <c r="T12" s="320" t="n">
        <v>44234</v>
      </c>
      <c r="U12" s="279" t="n"/>
      <c r="V12" s="315" t="n"/>
      <c r="W12" s="321">
        <f>IF(T12="","",T12)</f>
        <v/>
      </c>
      <c r="X12" s="279" t="n"/>
      <c r="Y12" s="280" t="n"/>
      <c r="AB12" s="272">
        <f>MIN(S22:S43)</f>
        <v/>
      </c>
    </row>
    <row r="13" ht="18" customHeight="1">
      <c r="A13" s="314" t="inlineStr">
        <is>
          <t>Metal</t>
        </is>
      </c>
      <c r="B13" s="279" t="n"/>
      <c r="C13" s="279" t="n"/>
      <c r="D13" s="279" t="n"/>
      <c r="E13" s="315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70" t="inlineStr">
        <is>
          <t>Instrument Efficiency</t>
        </is>
      </c>
      <c r="K13" s="279" t="n"/>
      <c r="L13" s="279" t="n"/>
      <c r="M13" s="315" t="n"/>
      <c r="N13" s="220" t="n">
        <v>0.2124</v>
      </c>
      <c r="O13" s="279" t="n"/>
      <c r="P13" s="279" t="n"/>
      <c r="Q13" s="230" t="n">
        <v>0.3688</v>
      </c>
      <c r="R13" s="279" t="n"/>
      <c r="S13" s="279" t="n"/>
      <c r="T13" s="322" t="n">
        <v>0.3203</v>
      </c>
      <c r="U13" s="279" t="n"/>
      <c r="V13" s="315" t="n"/>
      <c r="W13" s="323" t="n">
        <v>0.384</v>
      </c>
      <c r="X13" s="279" t="n"/>
      <c r="Y13" s="280" t="n"/>
      <c r="AB13" s="272">
        <f>MAX(S22:S43)</f>
        <v/>
      </c>
    </row>
    <row r="14" ht="18" customHeight="1">
      <c r="A14" s="314" t="inlineStr">
        <is>
          <t>Ceiling Tile</t>
        </is>
      </c>
      <c r="B14" s="279" t="n"/>
      <c r="C14" s="279" t="n"/>
      <c r="D14" s="279" t="n"/>
      <c r="E14" s="315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70" t="inlineStr">
        <is>
          <t>Probe Correction Factor</t>
        </is>
      </c>
      <c r="K14" s="279" t="n"/>
      <c r="L14" s="279" t="n"/>
      <c r="M14" s="315" t="n"/>
      <c r="N14" s="43" t="n">
        <v>1</v>
      </c>
      <c r="O14" s="279" t="n"/>
      <c r="P14" s="315" t="n"/>
      <c r="Q14" s="193" t="n">
        <v>1</v>
      </c>
      <c r="R14" s="279" t="n"/>
      <c r="S14" s="279" t="n"/>
      <c r="T14" s="43" t="n">
        <v>1</v>
      </c>
      <c r="U14" s="279" t="n"/>
      <c r="V14" s="315" t="n"/>
      <c r="W14" s="324" t="n">
        <v>1</v>
      </c>
      <c r="X14" s="279" t="n"/>
      <c r="Y14" s="280" t="n"/>
    </row>
    <row r="15" ht="18" customHeight="1">
      <c r="A15" s="314" t="inlineStr">
        <is>
          <t>Wood</t>
        </is>
      </c>
      <c r="B15" s="279" t="n"/>
      <c r="C15" s="279" t="n"/>
      <c r="D15" s="279" t="n"/>
      <c r="E15" s="315" t="n"/>
      <c r="F15" s="4" t="n">
        <v>0.8111111111111111</v>
      </c>
      <c r="G15" s="5" t="n">
        <v>160.2388888888889</v>
      </c>
      <c r="H15" s="51" t="n"/>
      <c r="I15" s="52" t="n"/>
      <c r="J15" s="170" t="inlineStr">
        <is>
          <t>Background Count Time (min)</t>
        </is>
      </c>
      <c r="K15" s="279" t="n"/>
      <c r="L15" s="279" t="n"/>
      <c r="M15" s="315" t="n"/>
      <c r="N15" s="43" t="n">
        <v>1</v>
      </c>
      <c r="O15" s="279" t="n"/>
      <c r="P15" s="315" t="n"/>
      <c r="Q15" s="193" t="n">
        <v>1</v>
      </c>
      <c r="R15" s="279" t="n"/>
      <c r="S15" s="279" t="n"/>
      <c r="T15" s="43" t="n">
        <v>60</v>
      </c>
      <c r="U15" s="279" t="n"/>
      <c r="V15" s="315" t="n"/>
      <c r="W15" s="324" t="n">
        <v>60</v>
      </c>
      <c r="X15" s="279" t="n"/>
      <c r="Y15" s="280" t="n"/>
    </row>
    <row r="16" ht="18" customHeight="1">
      <c r="A16" s="325" t="n"/>
      <c r="B16" s="279" t="n"/>
      <c r="C16" s="279" t="n"/>
      <c r="D16" s="279" t="n"/>
      <c r="E16" s="315" t="n"/>
      <c r="F16" s="4" t="n"/>
      <c r="G16" s="5" t="n"/>
      <c r="H16" s="51" t="n"/>
      <c r="I16" s="52" t="n"/>
      <c r="J16" s="170" t="inlineStr">
        <is>
          <t>Sample Count Time (min)</t>
        </is>
      </c>
      <c r="K16" s="279" t="n"/>
      <c r="L16" s="279" t="n"/>
      <c r="M16" s="315" t="n"/>
      <c r="N16" s="43" t="n">
        <v>1</v>
      </c>
      <c r="O16" s="279" t="n"/>
      <c r="P16" s="315" t="n"/>
      <c r="Q16" s="193" t="n">
        <v>1</v>
      </c>
      <c r="R16" s="279" t="n"/>
      <c r="S16" s="279" t="n"/>
      <c r="T16" s="43" t="n">
        <v>1</v>
      </c>
      <c r="U16" s="279" t="n"/>
      <c r="V16" s="315" t="n"/>
      <c r="W16" s="324" t="n">
        <v>1</v>
      </c>
      <c r="X16" s="279" t="n"/>
      <c r="Y16" s="280" t="n"/>
    </row>
    <row r="17" ht="18" customHeight="1">
      <c r="A17" s="325" t="n"/>
      <c r="B17" s="279" t="n"/>
      <c r="C17" s="279" t="n"/>
      <c r="D17" s="279" t="n"/>
      <c r="E17" s="315" t="n"/>
      <c r="F17" s="4" t="n"/>
      <c r="G17" s="5" t="n"/>
      <c r="H17" s="51" t="n"/>
      <c r="I17" s="52" t="n"/>
      <c r="J17" s="170" t="inlineStr">
        <is>
          <t>Instrument Background</t>
        </is>
      </c>
      <c r="K17" s="279" t="n"/>
      <c r="L17" s="279" t="n"/>
      <c r="M17" s="315" t="n"/>
      <c r="N17" s="326" t="n">
        <v>0</v>
      </c>
      <c r="O17" s="279" t="n"/>
      <c r="P17" s="315" t="n"/>
      <c r="Q17" s="223" t="n">
        <v>361</v>
      </c>
      <c r="R17" s="279" t="n"/>
      <c r="S17" s="279" t="n"/>
      <c r="T17" s="52" t="n">
        <v>4</v>
      </c>
      <c r="U17" s="279" t="n"/>
      <c r="V17" s="315" t="n"/>
      <c r="W17" s="327" t="n">
        <v>1496</v>
      </c>
      <c r="X17" s="279" t="n"/>
      <c r="Y17" s="280" t="n"/>
    </row>
    <row r="18" ht="18" customHeight="1" thickBot="1">
      <c r="A18" s="325" t="n"/>
      <c r="B18" s="279" t="n"/>
      <c r="C18" s="279" t="n"/>
      <c r="D18" s="279" t="n"/>
      <c r="E18" s="315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219" t="inlineStr">
        <is>
          <t>MDC</t>
        </is>
      </c>
      <c r="K18" s="295" t="n"/>
      <c r="L18" s="295" t="n"/>
      <c r="M18" s="328" t="n"/>
      <c r="N18" s="329" t="inlineStr">
        <is>
          <t>See Below</t>
        </is>
      </c>
      <c r="O18" s="295" t="n"/>
      <c r="P18" s="295" t="n"/>
      <c r="Q18" s="295" t="n"/>
      <c r="R18" s="295" t="n"/>
      <c r="S18" s="328" t="n"/>
      <c r="T18" s="330">
        <f>IF(ISBLANK(T17)," ",(3+3.29*(((T17/T15)*T16*(1+(T16/T15)))^0.5))/(T13*T14*T16))</f>
        <v/>
      </c>
      <c r="U18" s="295" t="n"/>
      <c r="V18" s="328" t="n"/>
      <c r="W18" s="331">
        <f>IF(ISBLANK(W17)," ",(3+3.29*(((W17/W15)*W16*(1+(W16/W15)))^0.5))/(W13*W14*W16))</f>
        <v/>
      </c>
      <c r="X18" s="295" t="n"/>
      <c r="Y18" s="296" t="n"/>
    </row>
    <row r="19" ht="18" customHeight="1" thickBot="1" thickTop="1">
      <c r="A19" s="332" t="n"/>
      <c r="B19" s="295" t="n"/>
      <c r="C19" s="295" t="n"/>
      <c r="D19" s="295" t="n"/>
      <c r="E19" s="328" t="n"/>
      <c r="F19" s="24" t="n"/>
      <c r="G19" s="25" t="n"/>
      <c r="H19" s="333" t="inlineStr">
        <is>
          <t>Gamma</t>
        </is>
      </c>
      <c r="I19" s="334" t="n"/>
      <c r="J19" s="217" t="inlineStr">
        <is>
          <t>Total Activity</t>
        </is>
      </c>
      <c r="K19" s="335" t="n"/>
      <c r="L19" s="335" t="n"/>
      <c r="M19" s="335" t="n"/>
      <c r="N19" s="335" t="n"/>
      <c r="O19" s="335" t="n"/>
      <c r="P19" s="335" t="n"/>
      <c r="Q19" s="335" t="n"/>
      <c r="R19" s="335" t="n"/>
      <c r="S19" s="334" t="n"/>
      <c r="T19" s="336" t="inlineStr">
        <is>
          <t>Removable Activity</t>
        </is>
      </c>
      <c r="U19" s="335" t="n"/>
      <c r="V19" s="335" t="n"/>
      <c r="W19" s="335" t="n"/>
      <c r="X19" s="335" t="n"/>
      <c r="Y19" s="304" t="n"/>
    </row>
    <row r="20" ht="18" customHeight="1" thickBot="1" thickTop="1">
      <c r="A20" s="26" t="inlineStr">
        <is>
          <t>Note</t>
        </is>
      </c>
      <c r="B20" s="192" t="inlineStr">
        <is>
          <t>*MDC &amp; Net Activity displayed in dpm/100cm²</t>
        </is>
      </c>
      <c r="C20" s="301" t="n"/>
      <c r="D20" s="301" t="n"/>
      <c r="E20" s="301" t="n"/>
      <c r="F20" s="301" t="n"/>
      <c r="G20" s="337" t="n"/>
      <c r="H20" s="41" t="inlineStr">
        <is>
          <t>Dose</t>
        </is>
      </c>
      <c r="I20" s="46" t="inlineStr">
        <is>
          <t>CPM</t>
        </is>
      </c>
      <c r="J20" s="173" t="inlineStr">
        <is>
          <t>Alpha</t>
        </is>
      </c>
      <c r="K20" s="310" t="n"/>
      <c r="L20" s="310" t="n"/>
      <c r="M20" s="310" t="n"/>
      <c r="N20" s="310" t="n"/>
      <c r="O20" s="338" t="inlineStr">
        <is>
          <t>Beta-Gamma</t>
        </is>
      </c>
      <c r="P20" s="310" t="n"/>
      <c r="Q20" s="310" t="n"/>
      <c r="R20" s="310" t="n"/>
      <c r="S20" s="311" t="n"/>
      <c r="T20" s="339" t="inlineStr">
        <is>
          <t>Alpha</t>
        </is>
      </c>
      <c r="U20" s="340" t="n"/>
      <c r="V20" s="341" t="n"/>
      <c r="W20" s="312" t="inlineStr">
        <is>
          <t>Beta-Gamma</t>
        </is>
      </c>
      <c r="X20" s="310" t="n"/>
      <c r="Y20" s="313" t="n"/>
    </row>
    <row r="21" ht="49.9" customHeight="1" thickBot="1" thickTop="1">
      <c r="A21" s="6" t="inlineStr">
        <is>
          <t>No</t>
        </is>
      </c>
      <c r="B21" s="342" t="inlineStr">
        <is>
          <t>Description/Location</t>
        </is>
      </c>
      <c r="C21" s="301" t="n"/>
      <c r="D21" s="301" t="n"/>
      <c r="E21" s="301" t="n"/>
      <c r="F21" s="301" t="n"/>
      <c r="G21" s="302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1</v>
      </c>
      <c r="B22" s="343" t="inlineStr">
        <is>
          <t>Metal door hinge</t>
        </is>
      </c>
      <c r="C22" s="275" t="n"/>
      <c r="D22" s="275" t="n"/>
      <c r="E22" s="275" t="n"/>
      <c r="F22" s="275" t="n"/>
      <c r="G22" s="284" t="n"/>
      <c r="H22" s="54" t="n"/>
      <c r="I22" s="55" t="n"/>
      <c r="J22" s="56" t="n">
        <v>0</v>
      </c>
      <c r="K22" s="66" t="n">
        <v>1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3422</v>
      </c>
      <c r="P22" s="69" t="n">
        <v>156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91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2</v>
      </c>
      <c r="B23" s="344" t="inlineStr">
        <is>
          <t>Metal door frame</t>
        </is>
      </c>
      <c r="C23" s="279" t="n"/>
      <c r="D23" s="279" t="n"/>
      <c r="E23" s="279" t="n"/>
      <c r="F23" s="279" t="n"/>
      <c r="G23" s="315" t="n"/>
      <c r="H23" s="58" t="n"/>
      <c r="I23" s="59" t="n"/>
      <c r="J23" s="60" t="n">
        <v>0</v>
      </c>
      <c r="K23" s="67" t="n">
        <v>1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2266</v>
      </c>
      <c r="P23" s="70" t="n">
        <v>156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60" t="n">
        <v>0</v>
      </c>
      <c r="U23" s="31">
        <f>IF(ISBLANK(T23)," ",(T23/$T$16)-($T$17/$T$15))</f>
        <v/>
      </c>
      <c r="V23" s="32">
        <f>IF(ISBLANK(T23), " ", (U23/T$13))</f>
        <v/>
      </c>
      <c r="W23" s="60" t="n">
        <v>88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>
        <v>3</v>
      </c>
      <c r="B24" s="344" t="inlineStr">
        <is>
          <t>Metal cover</t>
        </is>
      </c>
      <c r="C24" s="279" t="n"/>
      <c r="D24" s="279" t="n"/>
      <c r="E24" s="279" t="n"/>
      <c r="F24" s="279" t="n"/>
      <c r="G24" s="315" t="n"/>
      <c r="H24" s="58" t="n"/>
      <c r="I24" s="59" t="n"/>
      <c r="J24" s="60" t="n">
        <v>0</v>
      </c>
      <c r="K24" s="67" t="n">
        <v>1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>
        <v>1313</v>
      </c>
      <c r="P24" s="70" t="n">
        <v>156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60" t="n">
        <v>0</v>
      </c>
      <c r="U24" s="31">
        <f>IF(ISBLANK(T24)," ",(T24/$T$16)-($T$17/$T$15))</f>
        <v/>
      </c>
      <c r="V24" s="32">
        <f>IF(ISBLANK(T24), " ", (U24/T$13))</f>
        <v/>
      </c>
      <c r="W24" s="60" t="n">
        <v>39</v>
      </c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61" t="n">
        <v>4</v>
      </c>
      <c r="B25" s="344" t="inlineStr">
        <is>
          <t>Metal door top</t>
        </is>
      </c>
      <c r="C25" s="279" t="n"/>
      <c r="D25" s="279" t="n"/>
      <c r="E25" s="279" t="n"/>
      <c r="F25" s="279" t="n"/>
      <c r="G25" s="315" t="n"/>
      <c r="H25" s="58" t="n"/>
      <c r="I25" s="59" t="n"/>
      <c r="J25" s="60" t="n">
        <v>0</v>
      </c>
      <c r="K25" s="67" t="n">
        <v>1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60" t="n">
        <v>8210</v>
      </c>
      <c r="P25" s="70" t="n">
        <v>156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60" t="n">
        <v>0</v>
      </c>
      <c r="U25" s="31">
        <f>IF(ISBLANK(T25)," ",(T25/$T$16)-($T$17/$T$15))</f>
        <v/>
      </c>
      <c r="V25" s="32">
        <f>IF(ISBLANK(T25), " ", (U25/T$13))</f>
        <v/>
      </c>
      <c r="W25" s="60" t="n">
        <v>63</v>
      </c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61" t="n">
        <v>5</v>
      </c>
      <c r="B26" s="344" t="inlineStr">
        <is>
          <t>Metal door handle</t>
        </is>
      </c>
      <c r="C26" s="279" t="n"/>
      <c r="D26" s="279" t="n"/>
      <c r="E26" s="279" t="n"/>
      <c r="F26" s="279" t="n"/>
      <c r="G26" s="315" t="n"/>
      <c r="H26" s="58" t="n"/>
      <c r="I26" s="59" t="n"/>
      <c r="J26" s="60" t="n">
        <v>1</v>
      </c>
      <c r="K26" s="67" t="n">
        <v>1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60" t="n">
        <v>1731</v>
      </c>
      <c r="P26" s="70" t="n">
        <v>156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60" t="n">
        <v>0</v>
      </c>
      <c r="U26" s="31">
        <f>IF(ISBLANK(T26)," ",(T26/$T$16)-($T$17/$T$15))</f>
        <v/>
      </c>
      <c r="V26" s="32">
        <f>IF(ISBLANK(T26), " ", (U26/T$13))</f>
        <v/>
      </c>
      <c r="W26" s="60" t="n">
        <v>43</v>
      </c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2">
      <c r="A27" s="61" t="n">
        <v>6</v>
      </c>
      <c r="B27" s="344" t="inlineStr">
        <is>
          <t>Metal door handle</t>
        </is>
      </c>
      <c r="C27" s="279" t="n"/>
      <c r="D27" s="279" t="n"/>
      <c r="E27" s="279" t="n"/>
      <c r="F27" s="279" t="n"/>
      <c r="G27" s="315" t="n"/>
      <c r="H27" s="58" t="n"/>
      <c r="I27" s="59" t="n"/>
      <c r="J27" s="60" t="n">
        <v>1</v>
      </c>
      <c r="K27" s="67" t="n">
        <v>1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60" t="n">
        <v>1510</v>
      </c>
      <c r="P27" s="70" t="n">
        <v>156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60" t="n">
        <v>0</v>
      </c>
      <c r="U27" s="31">
        <f>IF(ISBLANK(T27)," ",(T27/$T$16)-($T$17/$T$15))</f>
        <v/>
      </c>
      <c r="V27" s="32">
        <f>IF(ISBLANK(T27), " ", (U27/T$13))</f>
        <v/>
      </c>
      <c r="W27" s="60" t="n">
        <v>64</v>
      </c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2">
      <c r="A28" s="61" t="n">
        <v>7</v>
      </c>
      <c r="B28" s="344" t="inlineStr">
        <is>
          <t>Concrete block wall</t>
        </is>
      </c>
      <c r="C28" s="279" t="n"/>
      <c r="D28" s="279" t="n"/>
      <c r="E28" s="279" t="n"/>
      <c r="F28" s="279" t="n"/>
      <c r="G28" s="315" t="n"/>
      <c r="H28" s="58" t="n"/>
      <c r="I28" s="59" t="n"/>
      <c r="J28" s="60" t="n">
        <v>0</v>
      </c>
      <c r="K28" s="67" t="n">
        <v>2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60" t="n">
        <v>610</v>
      </c>
      <c r="P28" s="70" t="n">
        <v>229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60" t="n">
        <v>0</v>
      </c>
      <c r="U28" s="31">
        <f>IF(ISBLANK(T28)," ",(T28/$T$16)-($T$17/$T$15))</f>
        <v/>
      </c>
      <c r="V28" s="32">
        <f>IF(ISBLANK(T28), " ", (U28/T$13))</f>
        <v/>
      </c>
      <c r="W28" s="60" t="n">
        <v>21</v>
      </c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2">
      <c r="A29" s="61" t="n"/>
      <c r="B29" s="344" t="n"/>
      <c r="C29" s="279" t="n"/>
      <c r="D29" s="279" t="n"/>
      <c r="E29" s="279" t="n"/>
      <c r="F29" s="279" t="n"/>
      <c r="G29" s="315" t="n"/>
      <c r="H29" s="58" t="n"/>
      <c r="I29" s="59" t="n"/>
      <c r="J29" s="60" t="n"/>
      <c r="K29" s="67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60" t="n"/>
      <c r="P29" s="70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60" t="n"/>
      <c r="U29" s="31">
        <f>IF(ISBLANK(T29)," ",(T29/$T$16)-($T$17/$T$15))</f>
        <v/>
      </c>
      <c r="V29" s="32">
        <f>IF(ISBLANK(T29), " ", (U29/T$13))</f>
        <v/>
      </c>
      <c r="W29" s="60" t="n"/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2">
      <c r="A30" s="61" t="n"/>
      <c r="B30" s="344" t="n"/>
      <c r="C30" s="279" t="n"/>
      <c r="D30" s="279" t="n"/>
      <c r="E30" s="279" t="n"/>
      <c r="F30" s="279" t="n"/>
      <c r="G30" s="315" t="n"/>
      <c r="H30" s="58" t="n"/>
      <c r="I30" s="59" t="n"/>
      <c r="J30" s="60" t="n"/>
      <c r="K30" s="67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60" t="n"/>
      <c r="P30" s="70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60" t="n"/>
      <c r="U30" s="31">
        <f>IF(ISBLANK(T30)," ",(T30/$T$16)-($T$17/$T$15))</f>
        <v/>
      </c>
      <c r="V30" s="32">
        <f>IF(ISBLANK(T30), " ", (U30/T$13))</f>
        <v/>
      </c>
      <c r="W30" s="60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2">
      <c r="A31" s="61" t="n"/>
      <c r="B31" s="344" t="n"/>
      <c r="C31" s="279" t="n"/>
      <c r="D31" s="279" t="n"/>
      <c r="E31" s="279" t="n"/>
      <c r="F31" s="279" t="n"/>
      <c r="G31" s="315" t="n"/>
      <c r="H31" s="58" t="n"/>
      <c r="I31" s="59" t="n"/>
      <c r="J31" s="60" t="n"/>
      <c r="K31" s="67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60" t="n"/>
      <c r="P31" s="70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60" t="n"/>
      <c r="U31" s="31">
        <f>IF(ISBLANK(T31)," ",(T31/$T$16)-($T$17/$T$15))</f>
        <v/>
      </c>
      <c r="V31" s="32">
        <f>IF(ISBLANK(T31), " ", (U31/T$13))</f>
        <v/>
      </c>
      <c r="W31" s="60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2">
      <c r="A32" s="61" t="n"/>
      <c r="B32" s="344" t="n"/>
      <c r="C32" s="279" t="n"/>
      <c r="D32" s="279" t="n"/>
      <c r="E32" s="279" t="n"/>
      <c r="F32" s="279" t="n"/>
      <c r="G32" s="315" t="n"/>
      <c r="H32" s="58" t="n"/>
      <c r="I32" s="59" t="n"/>
      <c r="J32" s="60" t="n"/>
      <c r="K32" s="6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60" t="n"/>
      <c r="P32" s="70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60" t="n"/>
      <c r="U32" s="31">
        <f>IF(ISBLANK(T32)," ",(T32/$T$16)-($T$17/$T$15))</f>
        <v/>
      </c>
      <c r="V32" s="32">
        <f>IF(ISBLANK(T32), " ", (U32/T$13))</f>
        <v/>
      </c>
      <c r="W32" s="60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2">
      <c r="A33" s="57" t="n"/>
      <c r="B33" s="344" t="n"/>
      <c r="C33" s="279" t="n"/>
      <c r="D33" s="279" t="n"/>
      <c r="E33" s="279" t="n"/>
      <c r="F33" s="279" t="n"/>
      <c r="G33" s="315" t="n"/>
      <c r="H33" s="58" t="n"/>
      <c r="I33" s="59" t="n"/>
      <c r="J33" s="60" t="n"/>
      <c r="K33" s="67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60" t="n"/>
      <c r="P33" s="70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60" t="n"/>
      <c r="U33" s="31">
        <f>IF(ISBLANK(T33)," ",(T33/$T$16)-($T$17/$T$15))</f>
        <v/>
      </c>
      <c r="V33" s="32">
        <f>IF(ISBLANK(T33), " ", (U33/T$13))</f>
        <v/>
      </c>
      <c r="W33" s="60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2">
      <c r="A34" s="57" t="n"/>
      <c r="B34" s="344" t="n"/>
      <c r="C34" s="279" t="n"/>
      <c r="D34" s="279" t="n"/>
      <c r="E34" s="279" t="n"/>
      <c r="F34" s="279" t="n"/>
      <c r="G34" s="315" t="n"/>
      <c r="H34" s="58" t="n"/>
      <c r="I34" s="59" t="n"/>
      <c r="J34" s="60" t="n"/>
      <c r="K34" s="67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60" t="n"/>
      <c r="P34" s="70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60" t="n"/>
      <c r="U34" s="31">
        <f>IF(ISBLANK(T34)," ",(T34/$T$16)-($T$17/$T$15))</f>
        <v/>
      </c>
      <c r="V34" s="32">
        <f>IF(ISBLANK(T34), " ", (U34/T$13))</f>
        <v/>
      </c>
      <c r="W34" s="60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2">
      <c r="A35" s="61" t="n"/>
      <c r="B35" s="344" t="n"/>
      <c r="C35" s="279" t="n"/>
      <c r="D35" s="279" t="n"/>
      <c r="E35" s="279" t="n"/>
      <c r="F35" s="279" t="n"/>
      <c r="G35" s="315" t="n"/>
      <c r="H35" s="58" t="n"/>
      <c r="I35" s="59" t="n"/>
      <c r="J35" s="60" t="n"/>
      <c r="K35" s="67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60" t="n"/>
      <c r="P35" s="70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60" t="n"/>
      <c r="U35" s="31">
        <f>IF(ISBLANK(T35)," ",(T35/$T$16)-($T$17/$T$15))</f>
        <v/>
      </c>
      <c r="V35" s="32">
        <f>IF(ISBLANK(T35), " ", (U35/T$13))</f>
        <v/>
      </c>
      <c r="W35" s="60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2">
      <c r="A36" s="61" t="n"/>
      <c r="B36" s="344" t="n"/>
      <c r="C36" s="279" t="n"/>
      <c r="D36" s="279" t="n"/>
      <c r="E36" s="279" t="n"/>
      <c r="F36" s="279" t="n"/>
      <c r="G36" s="315" t="n"/>
      <c r="H36" s="58" t="n"/>
      <c r="I36" s="59" t="n"/>
      <c r="J36" s="60" t="n"/>
      <c r="K36" s="67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60" t="n"/>
      <c r="P36" s="70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60" t="n"/>
      <c r="U36" s="31">
        <f>IF(ISBLANK(T36)," ",(T36/$T$16)-($T$17/$T$15))</f>
        <v/>
      </c>
      <c r="V36" s="32">
        <f>IF(ISBLANK(T36), " ", (U36/T$13))</f>
        <v/>
      </c>
      <c r="W36" s="60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2">
      <c r="A37" s="57" t="n"/>
      <c r="B37" s="344" t="n"/>
      <c r="C37" s="279" t="n"/>
      <c r="D37" s="279" t="n"/>
      <c r="E37" s="279" t="n"/>
      <c r="F37" s="279" t="n"/>
      <c r="G37" s="315" t="n"/>
      <c r="H37" s="58" t="n"/>
      <c r="I37" s="59" t="n"/>
      <c r="J37" s="60" t="n"/>
      <c r="K37" s="67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60" t="n"/>
      <c r="P37" s="70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60" t="n"/>
      <c r="U37" s="31">
        <f>IF(ISBLANK(T37)," ",(T37/$T$16)-($T$17/$T$15))</f>
        <v/>
      </c>
      <c r="V37" s="32">
        <f>IF(ISBLANK(T37), " ", (U37/T$13))</f>
        <v/>
      </c>
      <c r="W37" s="60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2">
      <c r="A38" s="61" t="n"/>
      <c r="B38" s="344" t="n"/>
      <c r="C38" s="279" t="n"/>
      <c r="D38" s="279" t="n"/>
      <c r="E38" s="279" t="n"/>
      <c r="F38" s="279" t="n"/>
      <c r="G38" s="315" t="n"/>
      <c r="H38" s="58" t="n"/>
      <c r="I38" s="59" t="n"/>
      <c r="J38" s="60" t="n"/>
      <c r="K38" s="67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60" t="n"/>
      <c r="P38" s="70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60" t="n"/>
      <c r="U38" s="31">
        <f>IF(ISBLANK(T38)," ",(T38/$T$16)-($T$17/$T$15))</f>
        <v/>
      </c>
      <c r="V38" s="32">
        <f>IF(ISBLANK(T38), " ", (U38/T$13))</f>
        <v/>
      </c>
      <c r="W38" s="60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2">
      <c r="A39" s="61" t="n"/>
      <c r="B39" s="344" t="n"/>
      <c r="C39" s="279" t="n"/>
      <c r="D39" s="279" t="n"/>
      <c r="E39" s="279" t="n"/>
      <c r="F39" s="279" t="n"/>
      <c r="G39" s="315" t="n"/>
      <c r="H39" s="58" t="n"/>
      <c r="I39" s="59" t="n"/>
      <c r="J39" s="60" t="n"/>
      <c r="K39" s="67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60" t="n"/>
      <c r="P39" s="70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60" t="n"/>
      <c r="U39" s="31">
        <f>IF(ISBLANK(T39)," ",(T39/$T$16)-($T$17/$T$15))</f>
        <v/>
      </c>
      <c r="V39" s="32">
        <f>IF(ISBLANK(T39), " ", (U39/T$13))</f>
        <v/>
      </c>
      <c r="W39" s="60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2">
      <c r="A40" s="61" t="n"/>
      <c r="B40" s="344" t="n"/>
      <c r="C40" s="279" t="n"/>
      <c r="D40" s="279" t="n"/>
      <c r="E40" s="279" t="n"/>
      <c r="F40" s="279" t="n"/>
      <c r="G40" s="315" t="n"/>
      <c r="H40" s="58" t="n"/>
      <c r="I40" s="59" t="n"/>
      <c r="J40" s="60" t="n"/>
      <c r="K40" s="67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60" t="n"/>
      <c r="P40" s="70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60" t="n"/>
      <c r="U40" s="31">
        <f>IF(ISBLANK(T40)," ",(T40/$T$16)-($T$17/$T$15))</f>
        <v/>
      </c>
      <c r="V40" s="32">
        <f>IF(ISBLANK(T40), " ", (U40/T$13))</f>
        <v/>
      </c>
      <c r="W40" s="60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2" thickBot="1">
      <c r="A41" s="62" t="n"/>
      <c r="B41" s="345" t="n"/>
      <c r="C41" s="295" t="n"/>
      <c r="D41" s="295" t="n"/>
      <c r="E41" s="295" t="n"/>
      <c r="F41" s="295" t="n"/>
      <c r="G41" s="328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6" zoomScaleNormal="86" workbookViewId="0">
      <selection activeCell="A1" sqref="A1:BY1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1" t="n"/>
      <c r="B1" s="290" t="n"/>
      <c r="C1" s="290" t="n"/>
      <c r="D1" s="290" t="n"/>
      <c r="E1" s="290" t="n"/>
      <c r="F1" s="290" t="n"/>
      <c r="G1" s="290" t="n"/>
      <c r="H1" s="290" t="n"/>
      <c r="I1" s="290" t="n"/>
      <c r="J1" s="290" t="n"/>
      <c r="K1" s="290" t="n"/>
      <c r="L1" s="290" t="n"/>
      <c r="M1" s="290" t="n"/>
      <c r="N1" s="290" t="n"/>
      <c r="O1" s="290" t="n"/>
      <c r="P1" s="290" t="n"/>
      <c r="Q1" s="290" t="n"/>
      <c r="R1" s="290" t="n"/>
      <c r="S1" s="290" t="n"/>
      <c r="T1" s="290" t="n"/>
      <c r="U1" s="290" t="n"/>
      <c r="V1" s="290" t="n"/>
      <c r="W1" s="290" t="n"/>
      <c r="X1" s="290" t="n"/>
      <c r="Y1" s="290" t="n"/>
      <c r="Z1" s="290" t="n"/>
      <c r="AA1" s="290" t="n"/>
      <c r="AB1" s="290" t="n"/>
      <c r="AC1" s="290" t="n"/>
      <c r="AD1" s="290" t="n"/>
      <c r="AE1" s="290" t="n"/>
      <c r="AF1" s="290" t="n"/>
      <c r="AG1" s="290" t="n"/>
      <c r="AH1" s="290" t="n"/>
      <c r="AI1" s="290" t="n"/>
      <c r="AJ1" s="290" t="n"/>
      <c r="AK1" s="290" t="n"/>
      <c r="AL1" s="290" t="n"/>
      <c r="AM1" s="290" t="n"/>
      <c r="AN1" s="290" t="n"/>
      <c r="AO1" s="290" t="n"/>
      <c r="AP1" s="290" t="n"/>
      <c r="AQ1" s="290" t="n"/>
      <c r="AR1" s="290" t="n"/>
      <c r="AS1" s="290" t="n"/>
      <c r="AT1" s="290" t="n"/>
      <c r="AU1" s="290" t="n"/>
      <c r="AV1" s="290" t="n"/>
      <c r="AW1" s="290" t="n"/>
      <c r="AX1" s="290" t="n"/>
      <c r="AY1" s="290" t="n"/>
      <c r="AZ1" s="290" t="n"/>
      <c r="BA1" s="290" t="n"/>
      <c r="BB1" s="290" t="n"/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  <c r="BM1" s="290" t="n"/>
      <c r="BN1" s="290" t="n"/>
      <c r="BO1" s="290" t="n"/>
      <c r="BP1" s="290" t="n"/>
      <c r="BQ1" s="290" t="n"/>
      <c r="BR1" s="290" t="n"/>
      <c r="BS1" s="290" t="n"/>
      <c r="BT1" s="290" t="n"/>
      <c r="BU1" s="290" t="n"/>
      <c r="BV1" s="290" t="n"/>
      <c r="BW1" s="290" t="n"/>
      <c r="BX1" s="290" t="n"/>
      <c r="BY1" s="290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273" t="n"/>
      <c r="O27" s="273" t="n"/>
      <c r="P27" s="273" t="n"/>
      <c r="Q27" s="273" t="n"/>
      <c r="R27" s="273" t="n"/>
      <c r="S27" s="273" t="n"/>
      <c r="T27" s="273" t="n"/>
      <c r="U27" s="273" t="n"/>
      <c r="V27" s="273" t="n"/>
      <c r="W27" s="273" t="n"/>
      <c r="X27" s="273" t="n"/>
      <c r="Y27" s="27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273" t="n"/>
      <c r="O28" s="273" t="n"/>
      <c r="P28" s="273" t="n"/>
      <c r="Q28" s="273" t="n"/>
      <c r="R28" s="273" t="n"/>
      <c r="S28" s="273" t="n"/>
      <c r="T28" s="273" t="n"/>
      <c r="U28" s="273" t="n"/>
      <c r="V28" s="273" t="n"/>
      <c r="W28" s="273" t="n"/>
      <c r="X28" s="273" t="n"/>
      <c r="Y28" s="27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273" t="n"/>
      <c r="O29" s="273" t="n"/>
      <c r="P29" s="273" t="n"/>
      <c r="Q29" s="273" t="n"/>
      <c r="R29" s="273" t="n"/>
      <c r="S29" s="273" t="n"/>
      <c r="T29" s="273" t="n"/>
      <c r="U29" s="273" t="n"/>
      <c r="V29" s="273" t="n"/>
      <c r="W29" s="273" t="n"/>
      <c r="X29" s="273" t="n"/>
      <c r="Y29" s="27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273" t="n"/>
      <c r="O30" s="273" t="n"/>
      <c r="P30" s="273" t="n"/>
      <c r="Q30" s="273" t="n"/>
      <c r="R30" s="273" t="n"/>
      <c r="S30" s="273" t="n"/>
      <c r="T30" s="273" t="n"/>
      <c r="U30" s="273" t="n"/>
      <c r="V30" s="273" t="n"/>
      <c r="W30" s="273" t="n"/>
      <c r="X30" s="273" t="n"/>
      <c r="Y30" s="27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273" t="n"/>
      <c r="O31" s="273" t="n"/>
      <c r="P31" s="273" t="n"/>
      <c r="Q31" s="273" t="n"/>
      <c r="R31" s="273" t="n"/>
      <c r="S31" s="273" t="n"/>
      <c r="T31" s="273" t="n"/>
      <c r="U31" s="273" t="n"/>
      <c r="V31" s="273" t="n"/>
      <c r="W31" s="273" t="n"/>
      <c r="X31" s="273" t="n"/>
      <c r="Y31" s="27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273" t="n"/>
      <c r="O32" s="273" t="n"/>
      <c r="P32" s="273" t="n"/>
      <c r="Q32" s="273" t="n"/>
      <c r="R32" s="273" t="n"/>
      <c r="S32" s="273" t="n"/>
      <c r="T32" s="273" t="n"/>
      <c r="U32" s="273" t="n"/>
      <c r="V32" s="273" t="n"/>
      <c r="W32" s="273" t="n"/>
      <c r="X32" s="273" t="n"/>
      <c r="Y32" s="27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273" t="n"/>
      <c r="P33" s="273" t="n"/>
      <c r="Q33" s="273" t="n"/>
      <c r="R33" s="273" t="n"/>
      <c r="S33" s="273" t="n"/>
      <c r="T33" s="273" t="n"/>
      <c r="U33" s="273" t="n"/>
      <c r="V33" s="273" t="n"/>
      <c r="W33" s="273" t="n"/>
      <c r="X33" s="273" t="n"/>
      <c r="Y33" s="27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273" t="n"/>
      <c r="O34" s="273" t="n"/>
      <c r="P34" s="273" t="n"/>
      <c r="Q34" s="273" t="n"/>
      <c r="R34" s="273" t="n"/>
      <c r="S34" s="273" t="n"/>
      <c r="T34" s="273" t="n"/>
      <c r="U34" s="273" t="n"/>
      <c r="V34" s="273" t="n"/>
      <c r="W34" s="273" t="n"/>
      <c r="X34" s="273" t="n"/>
      <c r="Y34" s="27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83" t="inlineStr">
        <is>
          <t>Survey No</t>
        </is>
      </c>
      <c r="B38" s="275" t="n"/>
      <c r="C38" s="275" t="n"/>
      <c r="D38" s="275" t="n"/>
      <c r="E38" s="275" t="n"/>
      <c r="F38" s="275" t="n"/>
      <c r="G38" s="275" t="n"/>
      <c r="H38" s="275" t="n"/>
      <c r="I38" s="275" t="n"/>
      <c r="J38" s="284" t="n"/>
      <c r="K38" s="346" t="inlineStr">
        <is>
          <t>INIS-030620-1451</t>
        </is>
      </c>
      <c r="L38" s="275" t="n"/>
      <c r="M38" s="275" t="n"/>
      <c r="N38" s="275" t="n"/>
      <c r="O38" s="275" t="n"/>
      <c r="P38" s="275" t="n"/>
      <c r="Q38" s="275" t="n"/>
      <c r="R38" s="275" t="n"/>
      <c r="S38" s="275" t="n"/>
      <c r="T38" s="275" t="n"/>
      <c r="U38" s="275" t="n"/>
      <c r="V38" s="275" t="n"/>
      <c r="W38" s="275" t="n"/>
      <c r="X38" s="275" t="n"/>
      <c r="Y38" s="276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14" t="inlineStr">
        <is>
          <t>Date</t>
        </is>
      </c>
      <c r="B39" s="279" t="n"/>
      <c r="C39" s="279" t="n"/>
      <c r="D39" s="279" t="n"/>
      <c r="E39" s="279" t="n"/>
      <c r="F39" s="279" t="n"/>
      <c r="G39" s="279" t="n"/>
      <c r="H39" s="279" t="n"/>
      <c r="I39" s="279" t="n"/>
      <c r="J39" s="315" t="n"/>
      <c r="K39" s="347" t="n">
        <v>43895</v>
      </c>
      <c r="L39" s="279" t="n"/>
      <c r="M39" s="279" t="n"/>
      <c r="N39" s="279" t="n"/>
      <c r="O39" s="279" t="n"/>
      <c r="P39" s="279" t="n"/>
      <c r="Q39" s="279" t="n"/>
      <c r="R39" s="279" t="n"/>
      <c r="S39" s="279" t="n"/>
      <c r="T39" s="279" t="n"/>
      <c r="U39" s="279" t="n"/>
      <c r="V39" s="279" t="n"/>
      <c r="W39" s="279" t="n"/>
      <c r="X39" s="279" t="n"/>
      <c r="Y39" s="280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14" t="inlineStr">
        <is>
          <t>Survey Tech</t>
        </is>
      </c>
      <c r="B40" s="279" t="n"/>
      <c r="C40" s="279" t="n"/>
      <c r="D40" s="279" t="n"/>
      <c r="E40" s="279" t="n"/>
      <c r="F40" s="279" t="n"/>
      <c r="G40" s="279" t="n"/>
      <c r="H40" s="279" t="n"/>
      <c r="I40" s="279" t="n"/>
      <c r="J40" s="315" t="n"/>
      <c r="K40" s="348" t="inlineStr">
        <is>
          <t>J. Kallunki</t>
        </is>
      </c>
      <c r="L40" s="279" t="n"/>
      <c r="M40" s="279" t="n"/>
      <c r="N40" s="279" t="n"/>
      <c r="O40" s="279" t="n"/>
      <c r="P40" s="279" t="n"/>
      <c r="Q40" s="279" t="n"/>
      <c r="R40" s="279" t="n"/>
      <c r="S40" s="279" t="n"/>
      <c r="T40" s="279" t="n"/>
      <c r="U40" s="279" t="n"/>
      <c r="V40" s="279" t="n"/>
      <c r="W40" s="279" t="n"/>
      <c r="X40" s="279" t="n"/>
      <c r="Y40" s="280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14" t="inlineStr">
        <is>
          <t>Count Room Tech</t>
        </is>
      </c>
      <c r="B41" s="279" t="n"/>
      <c r="C41" s="279" t="n"/>
      <c r="D41" s="279" t="n"/>
      <c r="E41" s="279" t="n"/>
      <c r="F41" s="279" t="n"/>
      <c r="G41" s="279" t="n"/>
      <c r="H41" s="279" t="n"/>
      <c r="I41" s="279" t="n"/>
      <c r="J41" s="315" t="n"/>
      <c r="K41" s="348" t="inlineStr">
        <is>
          <t>P. Ray</t>
        </is>
      </c>
      <c r="L41" s="279" t="n"/>
      <c r="M41" s="279" t="n"/>
      <c r="N41" s="279" t="n"/>
      <c r="O41" s="279" t="n"/>
      <c r="P41" s="279" t="n"/>
      <c r="Q41" s="279" t="n"/>
      <c r="R41" s="279" t="n"/>
      <c r="S41" s="279" t="n"/>
      <c r="T41" s="279" t="n"/>
      <c r="U41" s="279" t="n"/>
      <c r="V41" s="279" t="n"/>
      <c r="W41" s="279" t="n"/>
      <c r="X41" s="279" t="n"/>
      <c r="Y41" s="280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14" t="inlineStr">
        <is>
          <t>Date Counted</t>
        </is>
      </c>
      <c r="B42" s="279" t="n"/>
      <c r="C42" s="279" t="n"/>
      <c r="D42" s="279" t="n"/>
      <c r="E42" s="279" t="n"/>
      <c r="F42" s="279" t="n"/>
      <c r="G42" s="279" t="n"/>
      <c r="H42" s="279" t="n"/>
      <c r="I42" s="279" t="n"/>
      <c r="J42" s="315" t="n"/>
      <c r="K42" s="347" t="n">
        <v>43896</v>
      </c>
      <c r="L42" s="279" t="n"/>
      <c r="M42" s="279" t="n"/>
      <c r="N42" s="279" t="n"/>
      <c r="O42" s="279" t="n"/>
      <c r="P42" s="279" t="n"/>
      <c r="Q42" s="279" t="n"/>
      <c r="R42" s="279" t="n"/>
      <c r="S42" s="279" t="n"/>
      <c r="T42" s="279" t="n"/>
      <c r="U42" s="279" t="n"/>
      <c r="V42" s="279" t="n"/>
      <c r="W42" s="279" t="n"/>
      <c r="X42" s="279" t="n"/>
      <c r="Y42" s="280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14" t="inlineStr">
        <is>
          <t>Survey Type</t>
        </is>
      </c>
      <c r="B43" s="279" t="n"/>
      <c r="C43" s="279" t="n"/>
      <c r="D43" s="279" t="n"/>
      <c r="E43" s="279" t="n"/>
      <c r="F43" s="279" t="n"/>
      <c r="G43" s="279" t="n"/>
      <c r="H43" s="279" t="n"/>
      <c r="I43" s="279" t="n"/>
      <c r="J43" s="315" t="n"/>
      <c r="K43" s="348" t="inlineStr">
        <is>
          <t>Characterization</t>
        </is>
      </c>
      <c r="L43" s="279" t="n"/>
      <c r="M43" s="279" t="n"/>
      <c r="N43" s="279" t="n"/>
      <c r="O43" s="279" t="n"/>
      <c r="P43" s="279" t="n"/>
      <c r="Q43" s="279" t="n"/>
      <c r="R43" s="279" t="n"/>
      <c r="S43" s="279" t="n"/>
      <c r="T43" s="279" t="n"/>
      <c r="U43" s="279" t="n"/>
      <c r="V43" s="279" t="n"/>
      <c r="W43" s="279" t="n"/>
      <c r="X43" s="279" t="n"/>
      <c r="Y43" s="280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14" t="inlineStr">
        <is>
          <t>Level of Posting</t>
        </is>
      </c>
      <c r="B44" s="279" t="n"/>
      <c r="C44" s="279" t="n"/>
      <c r="D44" s="279" t="n"/>
      <c r="E44" s="279" t="n"/>
      <c r="F44" s="279" t="n"/>
      <c r="G44" s="279" t="n"/>
      <c r="H44" s="279" t="n"/>
      <c r="I44" s="279" t="n"/>
      <c r="J44" s="315" t="n"/>
      <c r="K44" s="348" t="inlineStr">
        <is>
          <t>CA</t>
        </is>
      </c>
      <c r="L44" s="279" t="n"/>
      <c r="M44" s="279" t="n"/>
      <c r="N44" s="279" t="n"/>
      <c r="O44" s="279" t="n"/>
      <c r="P44" s="279" t="n"/>
      <c r="Q44" s="279" t="n"/>
      <c r="R44" s="279" t="n"/>
      <c r="S44" s="279" t="n"/>
      <c r="T44" s="279" t="n"/>
      <c r="U44" s="279" t="n"/>
      <c r="V44" s="279" t="n"/>
      <c r="W44" s="279" t="n"/>
      <c r="X44" s="279" t="n"/>
      <c r="Y44" s="280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49" t="inlineStr">
        <is>
          <t>Comments</t>
        </is>
      </c>
      <c r="B45" s="295" t="n"/>
      <c r="C45" s="295" t="n"/>
      <c r="D45" s="295" t="n"/>
      <c r="E45" s="295" t="n"/>
      <c r="F45" s="295" t="n"/>
      <c r="G45" s="295" t="n"/>
      <c r="H45" s="295" t="n"/>
      <c r="I45" s="295" t="n"/>
      <c r="J45" s="328" t="n"/>
      <c r="K45" s="350" t="n"/>
      <c r="L45" s="295" t="n"/>
      <c r="M45" s="295" t="n"/>
      <c r="N45" s="295" t="n"/>
      <c r="O45" s="295" t="n"/>
      <c r="P45" s="295" t="n"/>
      <c r="Q45" s="295" t="n"/>
      <c r="R45" s="295" t="n"/>
      <c r="S45" s="295" t="n"/>
      <c r="T45" s="295" t="n"/>
      <c r="U45" s="295" t="n"/>
      <c r="V45" s="295" t="n"/>
      <c r="W45" s="295" t="n"/>
      <c r="X45" s="295" t="n"/>
      <c r="Y45" s="296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F26" sqref="F26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1" t="n"/>
      <c r="B1" s="290" t="n"/>
      <c r="C1" s="290" t="n"/>
      <c r="D1" s="290" t="n"/>
      <c r="E1" s="290" t="n"/>
      <c r="F1" s="290" t="n"/>
      <c r="G1" s="290" t="n"/>
      <c r="H1" s="290" t="n"/>
      <c r="I1" s="290" t="n"/>
      <c r="J1" s="290" t="n"/>
      <c r="K1" s="290" t="n"/>
      <c r="L1" s="290" t="n"/>
      <c r="M1" s="290" t="n"/>
      <c r="N1" s="290" t="n"/>
      <c r="O1" s="290" t="n"/>
      <c r="P1" s="290" t="n"/>
      <c r="Q1" s="290" t="n"/>
      <c r="R1" s="290" t="n"/>
      <c r="S1" s="290" t="n"/>
      <c r="T1" s="290" t="n"/>
      <c r="U1" s="290" t="n"/>
      <c r="V1" s="290" t="n"/>
      <c r="W1" s="290" t="n"/>
      <c r="X1" s="290" t="n"/>
      <c r="Y1" s="290" t="n"/>
      <c r="Z1" s="290" t="n"/>
      <c r="AA1" s="290" t="n"/>
      <c r="AB1" s="290" t="n"/>
      <c r="AC1" s="290" t="n"/>
      <c r="AD1" s="290" t="n"/>
      <c r="AE1" s="290" t="n"/>
      <c r="AF1" s="290" t="n"/>
      <c r="AG1" s="290" t="n"/>
      <c r="AH1" s="290" t="n"/>
      <c r="AI1" s="290" t="n"/>
      <c r="AJ1" s="290" t="n"/>
      <c r="AK1" s="290" t="n"/>
      <c r="AL1" s="290" t="n"/>
      <c r="AM1" s="290" t="n"/>
      <c r="AN1" s="290" t="n"/>
      <c r="AO1" s="290" t="n"/>
      <c r="AP1" s="290" t="n"/>
      <c r="AQ1" s="290" t="n"/>
      <c r="AR1" s="290" t="n"/>
      <c r="AS1" s="290" t="n"/>
      <c r="AT1" s="290" t="n"/>
      <c r="AU1" s="290" t="n"/>
      <c r="AV1" s="290" t="n"/>
      <c r="AW1" s="290" t="n"/>
      <c r="AX1" s="290" t="n"/>
      <c r="AY1" s="290" t="n"/>
      <c r="AZ1" s="290" t="n"/>
      <c r="BA1" s="290" t="n"/>
      <c r="BB1" s="290" t="n"/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  <c r="BM1" s="290" t="n"/>
      <c r="BN1" s="290" t="n"/>
      <c r="BO1" s="290" t="n"/>
      <c r="BP1" s="290" t="n"/>
      <c r="BQ1" s="290" t="n"/>
      <c r="BR1" s="290" t="n"/>
      <c r="BS1" s="290" t="n"/>
      <c r="BT1" s="290" t="n"/>
      <c r="BU1" s="290" t="n"/>
      <c r="BV1" s="290" t="n"/>
      <c r="BW1" s="290" t="n"/>
      <c r="BX1" s="290" t="n"/>
      <c r="BY1" s="290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273" t="n"/>
      <c r="O27" s="273" t="n"/>
      <c r="P27" s="273" t="n"/>
      <c r="Q27" s="273" t="n"/>
      <c r="R27" s="273" t="n"/>
      <c r="S27" s="273" t="n"/>
      <c r="T27" s="273" t="n"/>
      <c r="U27" s="273" t="n"/>
      <c r="V27" s="273" t="n"/>
      <c r="W27" s="273" t="n"/>
      <c r="X27" s="273" t="n"/>
      <c r="Y27" s="27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273" t="n"/>
      <c r="O28" s="273" t="n"/>
      <c r="P28" s="273" t="n"/>
      <c r="Q28" s="273" t="n"/>
      <c r="R28" s="273" t="n"/>
      <c r="S28" s="273" t="n"/>
      <c r="T28" s="273" t="n"/>
      <c r="U28" s="273" t="n"/>
      <c r="V28" s="273" t="n"/>
      <c r="W28" s="273" t="n"/>
      <c r="X28" s="273" t="n"/>
      <c r="Y28" s="27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273" t="n"/>
      <c r="O29" s="273" t="n"/>
      <c r="P29" s="273" t="n"/>
      <c r="Q29" s="273" t="n"/>
      <c r="R29" s="273" t="n"/>
      <c r="S29" s="273" t="n"/>
      <c r="T29" s="273" t="n"/>
      <c r="U29" s="273" t="n"/>
      <c r="V29" s="273" t="n"/>
      <c r="W29" s="273" t="n"/>
      <c r="X29" s="273" t="n"/>
      <c r="Y29" s="27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273" t="n"/>
      <c r="O30" s="273" t="n"/>
      <c r="P30" s="273" t="n"/>
      <c r="Q30" s="273" t="n"/>
      <c r="R30" s="273" t="n"/>
      <c r="S30" s="273" t="n"/>
      <c r="T30" s="273" t="n"/>
      <c r="U30" s="273" t="n"/>
      <c r="V30" s="273" t="n"/>
      <c r="W30" s="273" t="n"/>
      <c r="X30" s="273" t="n"/>
      <c r="Y30" s="27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273" t="n"/>
      <c r="O31" s="273" t="n"/>
      <c r="P31" s="273" t="n"/>
      <c r="Q31" s="273" t="n"/>
      <c r="R31" s="273" t="n"/>
      <c r="S31" s="273" t="n"/>
      <c r="T31" s="273" t="n"/>
      <c r="U31" s="273" t="n"/>
      <c r="V31" s="273" t="n"/>
      <c r="W31" s="273" t="n"/>
      <c r="X31" s="273" t="n"/>
      <c r="Y31" s="27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273" t="n"/>
      <c r="O32" s="273" t="n"/>
      <c r="P32" s="273" t="n"/>
      <c r="Q32" s="273" t="n"/>
      <c r="R32" s="273" t="n"/>
      <c r="S32" s="273" t="n"/>
      <c r="T32" s="273" t="n"/>
      <c r="U32" s="273" t="n"/>
      <c r="V32" s="273" t="n"/>
      <c r="W32" s="273" t="n"/>
      <c r="X32" s="273" t="n"/>
      <c r="Y32" s="27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273" t="n"/>
      <c r="P33" s="273" t="n"/>
      <c r="Q33" s="273" t="n"/>
      <c r="R33" s="273" t="n"/>
      <c r="S33" s="273" t="n"/>
      <c r="T33" s="273" t="n"/>
      <c r="U33" s="273" t="n"/>
      <c r="V33" s="273" t="n"/>
      <c r="W33" s="273" t="n"/>
      <c r="X33" s="273" t="n"/>
      <c r="Y33" s="27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273" t="n"/>
      <c r="O34" s="273" t="n"/>
      <c r="P34" s="273" t="n"/>
      <c r="Q34" s="273" t="n"/>
      <c r="R34" s="273" t="n"/>
      <c r="S34" s="273" t="n"/>
      <c r="T34" s="273" t="n"/>
      <c r="U34" s="273" t="n"/>
      <c r="V34" s="273" t="n"/>
      <c r="W34" s="273" t="n"/>
      <c r="X34" s="273" t="n"/>
      <c r="Y34" s="27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83" t="inlineStr">
        <is>
          <t>Survey No</t>
        </is>
      </c>
      <c r="B38" s="275" t="n"/>
      <c r="C38" s="275" t="n"/>
      <c r="D38" s="275" t="n"/>
      <c r="E38" s="275" t="n"/>
      <c r="F38" s="275" t="n"/>
      <c r="G38" s="275" t="n"/>
      <c r="H38" s="275" t="n"/>
      <c r="I38" s="275" t="n"/>
      <c r="J38" s="284" t="n"/>
      <c r="K38" s="346" t="inlineStr">
        <is>
          <t>INIS-030620-1451</t>
        </is>
      </c>
      <c r="L38" s="275" t="n"/>
      <c r="M38" s="275" t="n"/>
      <c r="N38" s="275" t="n"/>
      <c r="O38" s="275" t="n"/>
      <c r="P38" s="275" t="n"/>
      <c r="Q38" s="275" t="n"/>
      <c r="R38" s="275" t="n"/>
      <c r="S38" s="275" t="n"/>
      <c r="T38" s="275" t="n"/>
      <c r="U38" s="275" t="n"/>
      <c r="V38" s="275" t="n"/>
      <c r="W38" s="275" t="n"/>
      <c r="X38" s="275" t="n"/>
      <c r="Y38" s="276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14" t="inlineStr">
        <is>
          <t>Date</t>
        </is>
      </c>
      <c r="B39" s="279" t="n"/>
      <c r="C39" s="279" t="n"/>
      <c r="D39" s="279" t="n"/>
      <c r="E39" s="279" t="n"/>
      <c r="F39" s="279" t="n"/>
      <c r="G39" s="279" t="n"/>
      <c r="H39" s="279" t="n"/>
      <c r="I39" s="279" t="n"/>
      <c r="J39" s="315" t="n"/>
      <c r="K39" s="347" t="n">
        <v>43895</v>
      </c>
      <c r="L39" s="279" t="n"/>
      <c r="M39" s="279" t="n"/>
      <c r="N39" s="279" t="n"/>
      <c r="O39" s="279" t="n"/>
      <c r="P39" s="279" t="n"/>
      <c r="Q39" s="279" t="n"/>
      <c r="R39" s="279" t="n"/>
      <c r="S39" s="279" t="n"/>
      <c r="T39" s="279" t="n"/>
      <c r="U39" s="279" t="n"/>
      <c r="V39" s="279" t="n"/>
      <c r="W39" s="279" t="n"/>
      <c r="X39" s="279" t="n"/>
      <c r="Y39" s="280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14" t="inlineStr">
        <is>
          <t>Survey Tech</t>
        </is>
      </c>
      <c r="B40" s="279" t="n"/>
      <c r="C40" s="279" t="n"/>
      <c r="D40" s="279" t="n"/>
      <c r="E40" s="279" t="n"/>
      <c r="F40" s="279" t="n"/>
      <c r="G40" s="279" t="n"/>
      <c r="H40" s="279" t="n"/>
      <c r="I40" s="279" t="n"/>
      <c r="J40" s="315" t="n"/>
      <c r="K40" s="348" t="inlineStr">
        <is>
          <t>J. Kallunki</t>
        </is>
      </c>
      <c r="L40" s="279" t="n"/>
      <c r="M40" s="279" t="n"/>
      <c r="N40" s="279" t="n"/>
      <c r="O40" s="279" t="n"/>
      <c r="P40" s="279" t="n"/>
      <c r="Q40" s="279" t="n"/>
      <c r="R40" s="279" t="n"/>
      <c r="S40" s="279" t="n"/>
      <c r="T40" s="279" t="n"/>
      <c r="U40" s="279" t="n"/>
      <c r="V40" s="279" t="n"/>
      <c r="W40" s="279" t="n"/>
      <c r="X40" s="279" t="n"/>
      <c r="Y40" s="280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273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14" t="inlineStr">
        <is>
          <t>Count Room Tech</t>
        </is>
      </c>
      <c r="B41" s="279" t="n"/>
      <c r="C41" s="279" t="n"/>
      <c r="D41" s="279" t="n"/>
      <c r="E41" s="279" t="n"/>
      <c r="F41" s="279" t="n"/>
      <c r="G41" s="279" t="n"/>
      <c r="H41" s="279" t="n"/>
      <c r="I41" s="279" t="n"/>
      <c r="J41" s="315" t="n"/>
      <c r="K41" s="348" t="inlineStr">
        <is>
          <t>P. Ray</t>
        </is>
      </c>
      <c r="L41" s="279" t="n"/>
      <c r="M41" s="279" t="n"/>
      <c r="N41" s="279" t="n"/>
      <c r="O41" s="279" t="n"/>
      <c r="P41" s="279" t="n"/>
      <c r="Q41" s="279" t="n"/>
      <c r="R41" s="279" t="n"/>
      <c r="S41" s="279" t="n"/>
      <c r="T41" s="279" t="n"/>
      <c r="U41" s="279" t="n"/>
      <c r="V41" s="279" t="n"/>
      <c r="W41" s="279" t="n"/>
      <c r="X41" s="279" t="n"/>
      <c r="Y41" s="280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14" t="inlineStr">
        <is>
          <t>Date Counted</t>
        </is>
      </c>
      <c r="B42" s="279" t="n"/>
      <c r="C42" s="279" t="n"/>
      <c r="D42" s="279" t="n"/>
      <c r="E42" s="279" t="n"/>
      <c r="F42" s="279" t="n"/>
      <c r="G42" s="279" t="n"/>
      <c r="H42" s="279" t="n"/>
      <c r="I42" s="279" t="n"/>
      <c r="J42" s="315" t="n"/>
      <c r="K42" s="347" t="n">
        <v>43896</v>
      </c>
      <c r="L42" s="279" t="n"/>
      <c r="M42" s="279" t="n"/>
      <c r="N42" s="279" t="n"/>
      <c r="O42" s="279" t="n"/>
      <c r="P42" s="279" t="n"/>
      <c r="Q42" s="279" t="n"/>
      <c r="R42" s="279" t="n"/>
      <c r="S42" s="279" t="n"/>
      <c r="T42" s="279" t="n"/>
      <c r="U42" s="279" t="n"/>
      <c r="V42" s="279" t="n"/>
      <c r="W42" s="279" t="n"/>
      <c r="X42" s="279" t="n"/>
      <c r="Y42" s="280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14" t="inlineStr">
        <is>
          <t>Survey Type</t>
        </is>
      </c>
      <c r="B43" s="279" t="n"/>
      <c r="C43" s="279" t="n"/>
      <c r="D43" s="279" t="n"/>
      <c r="E43" s="279" t="n"/>
      <c r="F43" s="279" t="n"/>
      <c r="G43" s="279" t="n"/>
      <c r="H43" s="279" t="n"/>
      <c r="I43" s="279" t="n"/>
      <c r="J43" s="315" t="n"/>
      <c r="K43" s="348" t="inlineStr">
        <is>
          <t>Characterization</t>
        </is>
      </c>
      <c r="L43" s="279" t="n"/>
      <c r="M43" s="279" t="n"/>
      <c r="N43" s="279" t="n"/>
      <c r="O43" s="279" t="n"/>
      <c r="P43" s="279" t="n"/>
      <c r="Q43" s="279" t="n"/>
      <c r="R43" s="279" t="n"/>
      <c r="S43" s="279" t="n"/>
      <c r="T43" s="279" t="n"/>
      <c r="U43" s="279" t="n"/>
      <c r="V43" s="279" t="n"/>
      <c r="W43" s="279" t="n"/>
      <c r="X43" s="279" t="n"/>
      <c r="Y43" s="280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14" t="inlineStr">
        <is>
          <t>Level of Posting</t>
        </is>
      </c>
      <c r="B44" s="279" t="n"/>
      <c r="C44" s="279" t="n"/>
      <c r="D44" s="279" t="n"/>
      <c r="E44" s="279" t="n"/>
      <c r="F44" s="279" t="n"/>
      <c r="G44" s="279" t="n"/>
      <c r="H44" s="279" t="n"/>
      <c r="I44" s="279" t="n"/>
      <c r="J44" s="315" t="n"/>
      <c r="K44" s="348" t="inlineStr">
        <is>
          <t>CA</t>
        </is>
      </c>
      <c r="L44" s="279" t="n"/>
      <c r="M44" s="279" t="n"/>
      <c r="N44" s="279" t="n"/>
      <c r="O44" s="279" t="n"/>
      <c r="P44" s="279" t="n"/>
      <c r="Q44" s="279" t="n"/>
      <c r="R44" s="279" t="n"/>
      <c r="S44" s="279" t="n"/>
      <c r="T44" s="279" t="n"/>
      <c r="U44" s="279" t="n"/>
      <c r="V44" s="279" t="n"/>
      <c r="W44" s="279" t="n"/>
      <c r="X44" s="279" t="n"/>
      <c r="Y44" s="280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49" t="inlineStr">
        <is>
          <t>Comments</t>
        </is>
      </c>
      <c r="B45" s="295" t="n"/>
      <c r="C45" s="295" t="n"/>
      <c r="D45" s="295" t="n"/>
      <c r="E45" s="295" t="n"/>
      <c r="F45" s="295" t="n"/>
      <c r="G45" s="295" t="n"/>
      <c r="H45" s="295" t="n"/>
      <c r="I45" s="295" t="n"/>
      <c r="J45" s="328" t="n"/>
      <c r="K45" s="350" t="n"/>
      <c r="L45" s="295" t="n"/>
      <c r="M45" s="295" t="n"/>
      <c r="N45" s="295" t="n"/>
      <c r="O45" s="295" t="n"/>
      <c r="P45" s="295" t="n"/>
      <c r="Q45" s="295" t="n"/>
      <c r="R45" s="295" t="n"/>
      <c r="S45" s="295" t="n"/>
      <c r="T45" s="295" t="n"/>
      <c r="U45" s="295" t="n"/>
      <c r="V45" s="295" t="n"/>
      <c r="W45" s="295" t="n"/>
      <c r="X45" s="295" t="n"/>
      <c r="Y45" s="296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2020-06-26T14:40:06Z</dcterms:modified>
  <cp:lastModifiedBy>Marty Schriver</cp:lastModifiedBy>
  <cp:lastPrinted>2020-01-21T21:16:06Z</cp:lastPrinted>
</cp:coreProperties>
</file>