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0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4" applyAlignment="1" pivotButton="0" quotePrefix="0" xfId="1">
      <alignment horizontal="center"/>
    </xf>
    <xf numFmtId="0" fontId="7" fillId="0" borderId="56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57" applyAlignment="1" pivotButton="0" quotePrefix="0" xfId="1">
      <alignment horizontal="center" wrapText="1"/>
    </xf>
    <xf numFmtId="0" fontId="7" fillId="0" borderId="58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5" applyAlignment="1" pivotButton="0" quotePrefix="0" xfId="1">
      <alignment horizontal="center" vertical="center"/>
    </xf>
    <xf numFmtId="3" fontId="3" fillId="0" borderId="64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71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3" borderId="6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7" applyAlignment="1" pivotButton="0" quotePrefix="0" xfId="1">
      <alignment horizontal="center" vertical="center"/>
    </xf>
    <xf numFmtId="0" fontId="3" fillId="2" borderId="78" applyAlignment="1" applyProtection="1" pivotButton="0" quotePrefix="0" xfId="0">
      <alignment horizontal="center" vertical="center"/>
      <protection locked="0" hidden="0"/>
    </xf>
    <xf numFmtId="3" fontId="3" fillId="3" borderId="75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1" applyAlignment="1" applyProtection="1" pivotButton="0" quotePrefix="0" xfId="1">
      <alignment horizontal="center"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0" borderId="82" applyAlignment="1" pivotButton="0" quotePrefix="0" xfId="1">
      <alignment horizontal="center" vertical="center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3" borderId="82" applyAlignment="1" pivotButton="0" quotePrefix="0" xfId="0">
      <alignment horizontal="center" vertical="center"/>
    </xf>
    <xf numFmtId="3" fontId="3" fillId="3" borderId="80" applyAlignment="1" pivotButton="0" quotePrefix="0" xfId="1">
      <alignment horizontal="center" vertical="center"/>
    </xf>
    <xf numFmtId="3" fontId="3" fillId="3" borderId="85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8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0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2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vertical="center"/>
    </xf>
    <xf numFmtId="0" fontId="0" fillId="0" borderId="35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5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6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0" pivotButton="0" quotePrefix="0" xfId="1"/>
    <xf numFmtId="0" fontId="2" fillId="0" borderId="9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97" applyAlignment="1" applyProtection="1" pivotButton="0" quotePrefix="0" xfId="1">
      <alignment horizontal="left" vertical="center" wrapText="1"/>
      <protection locked="0" hidden="0"/>
    </xf>
    <xf numFmtId="0" fontId="2" fillId="0" borderId="90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0" applyAlignment="1" applyProtection="1" pivotButton="0" quotePrefix="0" xfId="1">
      <alignment horizontal="left" vertical="center"/>
      <protection locked="0" hidden="0"/>
    </xf>
    <xf numFmtId="0" fontId="3" fillId="2" borderId="96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87" pivotButton="0" quotePrefix="0" xfId="0"/>
    <xf numFmtId="49" fontId="3" fillId="2" borderId="90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8" pivotButton="0" quotePrefix="0" xfId="0"/>
    <xf numFmtId="0" fontId="0" fillId="0" borderId="17" pivotButton="0" quotePrefix="0" xfId="0"/>
    <xf numFmtId="0" fontId="2" fillId="0" borderId="91" applyAlignment="1" pivotButton="0" quotePrefix="0" xfId="1">
      <alignment horizontal="center" vertical="center"/>
    </xf>
    <xf numFmtId="49" fontId="2" fillId="0" borderId="9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5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07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98" applyAlignment="1" pivotButton="0" quotePrefix="0" xfId="1">
      <alignment horizontal="center" vertical="center"/>
    </xf>
    <xf numFmtId="0" fontId="2" fillId="0" borderId="99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1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98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98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98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9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6" applyAlignment="1" pivotButton="0" quotePrefix="0" xfId="1">
      <alignment horizontal="center" vertical="center"/>
    </xf>
    <xf numFmtId="0" fontId="2" fillId="0" borderId="109" applyAlignment="1" pivotButton="0" quotePrefix="0" xfId="1">
      <alignment horizontal="right" vertical="center"/>
    </xf>
    <xf numFmtId="49" fontId="2" fillId="0" borderId="110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1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6" fillId="0" borderId="108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84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226218</colOff>
      <row>4</row>
      <rowOff>166687</rowOff>
    </from>
    <to>
      <col>22</col>
      <colOff>190499</colOff>
      <row>30</row>
      <rowOff>37297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r="547"/>
        <a:stretch xmlns:a="http://schemas.openxmlformats.org/drawingml/2006/main">
          <a:fillRect/>
        </a:stretch>
      </blipFill>
      <spPr>
        <a:xfrm xmlns:a="http://schemas.openxmlformats.org/drawingml/2006/main">
          <a:off x="1202531" y="1071562"/>
          <a:ext cx="9727406" cy="6419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83331</colOff>
      <row>0</row>
      <rowOff>178595</rowOff>
    </from>
    <to>
      <col>17</col>
      <colOff>416705</colOff>
      <row>31</row>
      <rowOff>79372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061754" y="1129110"/>
          <a:ext cx="7604121" cy="5703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0" zoomScaleNormal="80" workbookViewId="0">
      <selection activeCell="AB9" sqref="AB9:AC1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3" t="inlineStr">
        <is>
          <t>Survey Number</t>
        </is>
      </c>
      <c r="B1" s="294" t="n"/>
      <c r="C1" s="295" t="n"/>
      <c r="D1" s="296" t="inlineStr">
        <is>
          <t>INIS-031120-1497</t>
        </is>
      </c>
      <c r="E1" s="294" t="n"/>
      <c r="F1" s="294" t="n"/>
      <c r="G1" s="295" t="n"/>
      <c r="H1" s="297" t="inlineStr">
        <is>
          <t>Item Surveyed</t>
        </is>
      </c>
      <c r="I1" s="298" t="n"/>
      <c r="J1" s="299" t="inlineStr">
        <is>
          <t>Sections #22 and #23 of concrete ceiling in Room 220, post-decontamination</t>
        </is>
      </c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5" t="n"/>
      <c r="V1" s="70" t="n"/>
      <c r="W1" s="71" t="n"/>
      <c r="X1" s="71" t="n"/>
      <c r="Y1" s="72" t="n"/>
    </row>
    <row r="2" ht="18" customHeight="1">
      <c r="A2" s="300" t="inlineStr">
        <is>
          <t>Date Surveyed</t>
        </is>
      </c>
      <c r="B2" s="301" t="n"/>
      <c r="C2" s="302" t="n"/>
      <c r="D2" s="303" t="n">
        <v>43900</v>
      </c>
      <c r="E2" s="301" t="n"/>
      <c r="F2" s="301" t="n"/>
      <c r="G2" s="302" t="n"/>
      <c r="H2" s="281" t="inlineStr">
        <is>
          <t>Comments</t>
        </is>
      </c>
      <c r="J2" s="304" t="inlineStr">
        <is>
          <t>100% of surface was scanned. All areas greater than 900 cpm were identified. Smears and static counts were taken.</t>
        </is>
      </c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6" t="n"/>
      <c r="V2" s="66" t="n"/>
      <c r="W2" s="67" t="n"/>
      <c r="X2" s="67" t="n"/>
      <c r="Y2" s="73" t="n"/>
    </row>
    <row r="3" ht="18" customHeight="1" thickBot="1">
      <c r="A3" s="300" t="inlineStr">
        <is>
          <t>Survey Tech</t>
        </is>
      </c>
      <c r="B3" s="301" t="n"/>
      <c r="C3" s="302" t="n"/>
      <c r="D3" s="307" t="inlineStr">
        <is>
          <t>J. Kallunki</t>
        </is>
      </c>
      <c r="E3" s="301" t="n"/>
      <c r="F3" s="301" t="n"/>
      <c r="G3" s="302" t="n"/>
      <c r="H3" s="308" t="n"/>
      <c r="I3" s="309" t="n"/>
      <c r="J3" s="310" t="n"/>
      <c r="K3" s="309" t="n"/>
      <c r="L3" s="309" t="n"/>
      <c r="M3" s="309" t="n"/>
      <c r="N3" s="309" t="n"/>
      <c r="O3" s="309" t="n"/>
      <c r="P3" s="309" t="n"/>
      <c r="Q3" s="309" t="n"/>
      <c r="R3" s="309" t="n"/>
      <c r="S3" s="309" t="n"/>
      <c r="T3" s="309" t="n"/>
      <c r="U3" s="311" t="n"/>
      <c r="V3" s="68" t="n"/>
      <c r="W3" s="69" t="n"/>
      <c r="X3" s="69" t="n"/>
      <c r="Y3" s="74" t="n"/>
    </row>
    <row r="4" ht="18" customHeight="1" thickBot="1" thickTop="1">
      <c r="A4" s="300" t="inlineStr">
        <is>
          <t>Count Room Tech</t>
        </is>
      </c>
      <c r="B4" s="301" t="n"/>
      <c r="C4" s="302" t="n"/>
      <c r="D4" s="307" t="inlineStr">
        <is>
          <t>P. Ray</t>
        </is>
      </c>
      <c r="E4" s="301" t="n"/>
      <c r="F4" s="301" t="n"/>
      <c r="G4" s="302" t="n"/>
      <c r="H4" s="312" t="inlineStr">
        <is>
          <t>Instrumentation</t>
        </is>
      </c>
      <c r="I4" s="309" t="n"/>
      <c r="J4" s="309" t="n"/>
      <c r="K4" s="309" t="n"/>
      <c r="L4" s="309" t="n"/>
      <c r="M4" s="309" t="n"/>
      <c r="N4" s="309" t="n"/>
      <c r="O4" s="309" t="n"/>
      <c r="P4" s="309" t="n"/>
      <c r="Q4" s="309" t="n"/>
      <c r="R4" s="309" t="n"/>
      <c r="S4" s="309" t="n"/>
      <c r="T4" s="309" t="n"/>
      <c r="U4" s="309" t="n"/>
      <c r="V4" s="309" t="n"/>
      <c r="W4" s="309" t="n"/>
      <c r="X4" s="309" t="n"/>
      <c r="Y4" s="311" t="n"/>
    </row>
    <row r="5" ht="18" customHeight="1" thickTop="1">
      <c r="A5" s="300" t="inlineStr">
        <is>
          <t>Date Counted</t>
        </is>
      </c>
      <c r="B5" s="301" t="n"/>
      <c r="C5" s="302" t="n"/>
      <c r="D5" s="303" t="n">
        <v>43901</v>
      </c>
      <c r="E5" s="301" t="n"/>
      <c r="F5" s="301" t="n"/>
      <c r="G5" s="302" t="n"/>
      <c r="H5" s="313" t="inlineStr">
        <is>
          <t>Gamma</t>
        </is>
      </c>
      <c r="I5" s="314" t="n"/>
      <c r="J5" s="4" t="n"/>
      <c r="K5" s="4" t="n"/>
      <c r="L5" s="4" t="n"/>
      <c r="M5" s="4" t="n"/>
      <c r="N5" s="268" t="inlineStr">
        <is>
          <t>Total Activity</t>
        </is>
      </c>
      <c r="O5" s="315" t="n"/>
      <c r="P5" s="315" t="n"/>
      <c r="Q5" s="315" t="n"/>
      <c r="R5" s="315" t="n"/>
      <c r="S5" s="315" t="n"/>
      <c r="T5" s="316" t="inlineStr">
        <is>
          <t>Removable Activity</t>
        </is>
      </c>
      <c r="U5" s="315" t="n"/>
      <c r="V5" s="315" t="n"/>
      <c r="W5" s="315" t="n"/>
      <c r="X5" s="315" t="n"/>
      <c r="Y5" s="317" t="n"/>
    </row>
    <row r="6" ht="18" customHeight="1" thickBot="1">
      <c r="A6" s="300" t="inlineStr">
        <is>
          <t>Survey Type</t>
        </is>
      </c>
      <c r="B6" s="301" t="n"/>
      <c r="C6" s="302" t="n"/>
      <c r="D6" s="307" t="inlineStr">
        <is>
          <t>Characterization</t>
        </is>
      </c>
      <c r="E6" s="301" t="n"/>
      <c r="F6" s="301" t="n"/>
      <c r="G6" s="302" t="n"/>
      <c r="H6" s="7" t="inlineStr">
        <is>
          <t>Dose</t>
        </is>
      </c>
      <c r="I6" s="266" t="inlineStr">
        <is>
          <t>CPM</t>
        </is>
      </c>
      <c r="J6" s="4" t="n"/>
      <c r="K6" s="4" t="n"/>
      <c r="L6" s="4" t="n"/>
      <c r="M6" s="4" t="n"/>
      <c r="N6" s="243" t="inlineStr">
        <is>
          <t>Alpha</t>
        </is>
      </c>
      <c r="O6" s="318" t="n"/>
      <c r="P6" s="319" t="n"/>
      <c r="Q6" s="245" t="inlineStr">
        <is>
          <t>Beta-Gamma</t>
        </is>
      </c>
      <c r="R6" s="318" t="n"/>
      <c r="S6" s="319" t="n"/>
      <c r="T6" s="245" t="inlineStr">
        <is>
          <t>Alpha</t>
        </is>
      </c>
      <c r="U6" s="318" t="n"/>
      <c r="V6" s="319" t="n"/>
      <c r="W6" s="320" t="inlineStr">
        <is>
          <t>Beta-Gamma</t>
        </is>
      </c>
      <c r="X6" s="318" t="n"/>
      <c r="Y6" s="321" t="n"/>
    </row>
    <row r="7" ht="18" customHeight="1" thickBot="1" thickTop="1">
      <c r="A7" s="322" t="inlineStr">
        <is>
          <t>Level Of Posting</t>
        </is>
      </c>
      <c r="B7" s="323" t="n"/>
      <c r="C7" s="324" t="n"/>
      <c r="D7" s="325" t="inlineStr">
        <is>
          <t>None</t>
        </is>
      </c>
      <c r="E7" s="323" t="n"/>
      <c r="F7" s="323" t="n"/>
      <c r="G7" s="324" t="n"/>
      <c r="H7" s="9" t="n"/>
      <c r="I7" s="10" t="n"/>
      <c r="J7" s="252" t="inlineStr">
        <is>
          <t>Instrument Model</t>
        </is>
      </c>
      <c r="K7" s="294" t="n"/>
      <c r="L7" s="294" t="n"/>
      <c r="M7" s="298" t="n"/>
      <c r="N7" s="253" t="inlineStr">
        <is>
          <t>2360/43-93</t>
        </is>
      </c>
      <c r="O7" s="326" t="n"/>
      <c r="P7" s="326" t="n"/>
      <c r="Q7" s="234">
        <f>IF(N7="","",N7)</f>
        <v/>
      </c>
      <c r="R7" s="301" t="n"/>
      <c r="S7" s="301" t="n"/>
      <c r="T7" s="10" t="n">
        <v>3030</v>
      </c>
      <c r="U7" s="294" t="n"/>
      <c r="V7" s="298" t="n"/>
      <c r="W7" s="327">
        <f>IF(T7="","",T7)</f>
        <v/>
      </c>
      <c r="X7" s="301" t="n"/>
      <c r="Y7" s="302" t="n"/>
    </row>
    <row r="8" ht="18" customHeight="1" thickBot="1" thickTop="1">
      <c r="A8" s="328" t="inlineStr">
        <is>
          <t>Building Material Background - cpm</t>
        </is>
      </c>
      <c r="B8" s="329" t="n"/>
      <c r="C8" s="329" t="n"/>
      <c r="D8" s="329" t="n"/>
      <c r="E8" s="330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4" t="inlineStr">
        <is>
          <t>Instrument SN</t>
        </is>
      </c>
      <c r="K8" s="301" t="n"/>
      <c r="L8" s="301" t="n"/>
      <c r="M8" s="331" t="n"/>
      <c r="N8" s="208" t="inlineStr">
        <is>
          <t>248145/PR389059</t>
        </is>
      </c>
      <c r="O8" s="301" t="n"/>
      <c r="P8" s="301" t="n"/>
      <c r="Q8" s="234">
        <f>IF(N8="","",N8)</f>
        <v/>
      </c>
      <c r="R8" s="301" t="n"/>
      <c r="S8" s="301" t="n"/>
      <c r="T8" s="332" t="n">
        <v>247862</v>
      </c>
      <c r="U8" s="326" t="n"/>
      <c r="V8" s="333" t="n"/>
      <c r="W8" s="327">
        <f>IF(T8="","",T8)</f>
        <v/>
      </c>
      <c r="X8" s="301" t="n"/>
      <c r="Y8" s="302" t="n"/>
    </row>
    <row r="9" ht="18" customHeight="1" thickTop="1">
      <c r="A9" s="297" t="inlineStr">
        <is>
          <t>Brick</t>
        </is>
      </c>
      <c r="B9" s="294" t="n"/>
      <c r="C9" s="294" t="n"/>
      <c r="D9" s="294" t="n"/>
      <c r="E9" s="298" t="n"/>
      <c r="F9" s="5" t="n">
        <v>2.994444444444444</v>
      </c>
      <c r="G9" s="6" t="n">
        <v>410.2277777777778</v>
      </c>
      <c r="H9" s="13" t="n"/>
      <c r="I9" s="14" t="n"/>
      <c r="J9" s="204" t="inlineStr">
        <is>
          <t>Cal Due Date</t>
        </is>
      </c>
      <c r="K9" s="301" t="n"/>
      <c r="L9" s="301" t="n"/>
      <c r="M9" s="331" t="n"/>
      <c r="N9" s="228" t="n">
        <v>44153</v>
      </c>
      <c r="O9" s="301" t="n"/>
      <c r="P9" s="301" t="n"/>
      <c r="Q9" s="230">
        <f>IF(N9="","",N9)</f>
        <v/>
      </c>
      <c r="R9" s="301" t="n"/>
      <c r="S9" s="301" t="n"/>
      <c r="T9" s="334" t="n">
        <v>44234</v>
      </c>
      <c r="U9" s="301" t="n"/>
      <c r="V9" s="331" t="n"/>
      <c r="W9" s="335">
        <f>IF(T9="","",T9)</f>
        <v/>
      </c>
      <c r="X9" s="301" t="n"/>
      <c r="Y9" s="302" t="n"/>
    </row>
    <row r="10" ht="18" customHeight="1">
      <c r="A10" s="336" t="inlineStr">
        <is>
          <t>Concrete</t>
        </is>
      </c>
      <c r="B10" s="301" t="n"/>
      <c r="C10" s="301" t="n"/>
      <c r="D10" s="301" t="n"/>
      <c r="E10" s="331" t="n"/>
      <c r="F10" s="5" t="n">
        <v>2.061111111111111</v>
      </c>
      <c r="G10" s="6" t="n">
        <v>228.55</v>
      </c>
      <c r="H10" s="337" t="inlineStr">
        <is>
          <t>N/A</t>
        </is>
      </c>
      <c r="I10" s="331" t="n"/>
      <c r="J10" s="204" t="inlineStr">
        <is>
          <t>Instrument Efficiency</t>
        </is>
      </c>
      <c r="K10" s="301" t="n"/>
      <c r="L10" s="301" t="n"/>
      <c r="M10" s="331" t="n"/>
      <c r="N10" s="219" t="n">
        <v>0.2196</v>
      </c>
      <c r="O10" s="301" t="n"/>
      <c r="P10" s="301" t="n"/>
      <c r="Q10" s="221" t="n">
        <v>0.3572</v>
      </c>
      <c r="R10" s="301" t="n"/>
      <c r="S10" s="301" t="n"/>
      <c r="T10" s="338" t="n">
        <v>0.3203</v>
      </c>
      <c r="U10" s="301" t="n"/>
      <c r="V10" s="331" t="n"/>
      <c r="W10" s="339" t="n">
        <v>0.384</v>
      </c>
      <c r="X10" s="301" t="n"/>
      <c r="Y10" s="302" t="n"/>
      <c r="AB10" s="292" t="n"/>
    </row>
    <row r="11" ht="18" customHeight="1">
      <c r="A11" s="336" t="inlineStr">
        <is>
          <t>Linoleum</t>
        </is>
      </c>
      <c r="B11" s="301" t="n"/>
      <c r="C11" s="301" t="n"/>
      <c r="D11" s="301" t="n"/>
      <c r="E11" s="331" t="n"/>
      <c r="F11" s="5" t="n">
        <v>1.277777777777778</v>
      </c>
      <c r="G11" s="6" t="n">
        <v>185.3722222222222</v>
      </c>
      <c r="H11" s="337" t="inlineStr">
        <is>
          <t>N/A</t>
        </is>
      </c>
      <c r="I11" s="331" t="n"/>
      <c r="J11" s="204" t="inlineStr">
        <is>
          <t>Probe Correction Factor</t>
        </is>
      </c>
      <c r="K11" s="301" t="n"/>
      <c r="L11" s="301" t="n"/>
      <c r="M11" s="331" t="n"/>
      <c r="N11" s="340" t="n">
        <v>1</v>
      </c>
      <c r="O11" s="301" t="n"/>
      <c r="P11" s="331" t="n"/>
      <c r="Q11" s="213" t="n">
        <v>1</v>
      </c>
      <c r="R11" s="301" t="n"/>
      <c r="S11" s="301" t="n"/>
      <c r="T11" s="340" t="n">
        <v>1</v>
      </c>
      <c r="U11" s="301" t="n"/>
      <c r="V11" s="331" t="n"/>
      <c r="W11" s="341" t="n">
        <v>1</v>
      </c>
      <c r="X11" s="301" t="n"/>
      <c r="Y11" s="302" t="n"/>
    </row>
    <row r="12" ht="18" customHeight="1">
      <c r="A12" s="336" t="inlineStr">
        <is>
          <t>Drywall</t>
        </is>
      </c>
      <c r="B12" s="301" t="n"/>
      <c r="C12" s="301" t="n"/>
      <c r="D12" s="301" t="n"/>
      <c r="E12" s="331" t="n"/>
      <c r="F12" s="5" t="n">
        <v>0.9888888888888889</v>
      </c>
      <c r="G12" s="6" t="n">
        <v>160.1</v>
      </c>
      <c r="H12" s="11" t="n"/>
      <c r="I12" s="12" t="n"/>
      <c r="J12" s="204" t="inlineStr">
        <is>
          <t>Background Count Time (min)</t>
        </is>
      </c>
      <c r="K12" s="301" t="n"/>
      <c r="L12" s="301" t="n"/>
      <c r="M12" s="331" t="n"/>
      <c r="N12" s="340" t="n">
        <v>1</v>
      </c>
      <c r="O12" s="301" t="n"/>
      <c r="P12" s="331" t="n"/>
      <c r="Q12" s="213" t="n">
        <v>1</v>
      </c>
      <c r="R12" s="301" t="n"/>
      <c r="S12" s="301" t="n"/>
      <c r="T12" s="340" t="n">
        <v>60</v>
      </c>
      <c r="U12" s="301" t="n"/>
      <c r="V12" s="331" t="n"/>
      <c r="W12" s="341" t="n">
        <v>60</v>
      </c>
      <c r="X12" s="301" t="n"/>
      <c r="Y12" s="302" t="n"/>
      <c r="AB12" s="292" t="n"/>
    </row>
    <row r="13" ht="18" customHeight="1">
      <c r="A13" s="336" t="inlineStr">
        <is>
          <t>Metal</t>
        </is>
      </c>
      <c r="B13" s="301" t="n"/>
      <c r="C13" s="301" t="n"/>
      <c r="D13" s="301" t="n"/>
      <c r="E13" s="331" t="n"/>
      <c r="F13" s="5" t="n">
        <v>0.7055555555555556</v>
      </c>
      <c r="G13" s="6" t="n">
        <v>155.6888888888889</v>
      </c>
      <c r="H13" s="11" t="n"/>
      <c r="I13" s="12" t="n"/>
      <c r="J13" s="204" t="inlineStr">
        <is>
          <t>Sample Count Time (min)</t>
        </is>
      </c>
      <c r="K13" s="301" t="n"/>
      <c r="L13" s="301" t="n"/>
      <c r="M13" s="331" t="n"/>
      <c r="N13" s="340" t="n">
        <v>1</v>
      </c>
      <c r="O13" s="301" t="n"/>
      <c r="P13" s="331" t="n"/>
      <c r="Q13" s="213" t="n">
        <v>1</v>
      </c>
      <c r="R13" s="301" t="n"/>
      <c r="S13" s="301" t="n"/>
      <c r="T13" s="340" t="n">
        <v>1</v>
      </c>
      <c r="U13" s="301" t="n"/>
      <c r="V13" s="331" t="n"/>
      <c r="W13" s="341" t="n">
        <v>1</v>
      </c>
      <c r="X13" s="301" t="n"/>
      <c r="Y13" s="302" t="n"/>
      <c r="AB13" s="292" t="n"/>
    </row>
    <row r="14" ht="18" customHeight="1">
      <c r="A14" s="336" t="inlineStr">
        <is>
          <t>Ceiling Tile</t>
        </is>
      </c>
      <c r="B14" s="301" t="n"/>
      <c r="C14" s="301" t="n"/>
      <c r="D14" s="301" t="n"/>
      <c r="E14" s="331" t="n"/>
      <c r="F14" s="5" t="n">
        <v>2.305555555555555</v>
      </c>
      <c r="G14" s="6" t="n">
        <v>294.6277777777778</v>
      </c>
      <c r="H14" s="11" t="n"/>
      <c r="I14" s="12" t="n"/>
      <c r="J14" s="204" t="inlineStr">
        <is>
          <t>Instrument Background</t>
        </is>
      </c>
      <c r="K14" s="301" t="n"/>
      <c r="L14" s="301" t="n"/>
      <c r="M14" s="331" t="n"/>
      <c r="N14" s="342" t="n">
        <v>0</v>
      </c>
      <c r="O14" s="301" t="n"/>
      <c r="P14" s="331" t="n"/>
      <c r="Q14" s="205" t="n">
        <v>260</v>
      </c>
      <c r="R14" s="301" t="n"/>
      <c r="S14" s="301" t="n"/>
      <c r="T14" s="12" t="n">
        <v>2</v>
      </c>
      <c r="U14" s="301" t="n"/>
      <c r="V14" s="331" t="n"/>
      <c r="W14" s="343" t="n">
        <v>1492</v>
      </c>
      <c r="X14" s="301" t="n"/>
      <c r="Y14" s="302" t="n"/>
    </row>
    <row r="15" ht="18" customHeight="1" thickBot="1">
      <c r="A15" s="336" t="inlineStr">
        <is>
          <t>Wood</t>
        </is>
      </c>
      <c r="B15" s="301" t="n"/>
      <c r="C15" s="301" t="n"/>
      <c r="D15" s="301" t="n"/>
      <c r="E15" s="331" t="n"/>
      <c r="F15" s="5" t="n">
        <v>0.8111111111111111</v>
      </c>
      <c r="G15" s="6" t="n">
        <v>160.2388888888889</v>
      </c>
      <c r="H15" s="344" t="inlineStr">
        <is>
          <t>N/A</t>
        </is>
      </c>
      <c r="I15" s="345" t="n"/>
      <c r="J15" s="185" t="inlineStr">
        <is>
          <t>MDC</t>
        </is>
      </c>
      <c r="K15" s="323" t="n"/>
      <c r="L15" s="323" t="n"/>
      <c r="M15" s="345" t="n"/>
      <c r="N15" s="346" t="inlineStr">
        <is>
          <t>See Below</t>
        </is>
      </c>
      <c r="O15" s="323" t="n"/>
      <c r="P15" s="323" t="n"/>
      <c r="Q15" s="323" t="n"/>
      <c r="R15" s="323" t="n"/>
      <c r="S15" s="345" t="n"/>
      <c r="T15" s="347">
        <f>IF(ISBLANK(T14)," ",(3+3.29*(((T14/T12)*T13*(1+(T13/T12)))^0.5))/(T10*T11*T13))</f>
        <v/>
      </c>
      <c r="U15" s="323" t="n"/>
      <c r="V15" s="345" t="n"/>
      <c r="W15" s="348">
        <f>IF(ISBLANK(W14)," ",(3+3.29*(((W14/W12)*W13*(1+(W13/W12)))^0.5))/(W10*W11*W13))</f>
        <v/>
      </c>
      <c r="X15" s="323" t="n"/>
      <c r="Y15" s="324" t="n"/>
    </row>
    <row r="16" ht="18" customHeight="1" thickBot="1" thickTop="1">
      <c r="A16" s="349" t="inlineStr">
        <is>
          <t>Asphalt</t>
        </is>
      </c>
      <c r="B16" s="323" t="n"/>
      <c r="C16" s="323" t="n"/>
      <c r="D16" s="323" t="n"/>
      <c r="E16" s="345" t="n"/>
      <c r="F16" s="348" t="inlineStr">
        <is>
          <t>N/A</t>
        </is>
      </c>
      <c r="G16" s="324" t="n"/>
      <c r="H16" s="350" t="inlineStr">
        <is>
          <t>Gamma</t>
        </is>
      </c>
      <c r="I16" s="351" t="n"/>
      <c r="J16" s="196" t="inlineStr">
        <is>
          <t>Total Activity</t>
        </is>
      </c>
      <c r="K16" s="352" t="n"/>
      <c r="L16" s="352" t="n"/>
      <c r="M16" s="352" t="n"/>
      <c r="N16" s="352" t="n"/>
      <c r="O16" s="352" t="n"/>
      <c r="P16" s="352" t="n"/>
      <c r="Q16" s="352" t="n"/>
      <c r="R16" s="352" t="n"/>
      <c r="S16" s="351" t="n"/>
      <c r="T16" s="353" t="inlineStr">
        <is>
          <t>Removable Activity</t>
        </is>
      </c>
      <c r="U16" s="352" t="n"/>
      <c r="V16" s="352" t="n"/>
      <c r="W16" s="352" t="n"/>
      <c r="X16" s="352" t="n"/>
      <c r="Y16" s="314" t="n"/>
    </row>
    <row r="17" ht="18" customHeight="1" thickBot="1" thickTop="1">
      <c r="A17" s="75" t="inlineStr">
        <is>
          <t>Note</t>
        </is>
      </c>
      <c r="B17" s="170" t="inlineStr">
        <is>
          <t>*MDC &amp; Net Activity displayed in dpm/100cm²</t>
        </is>
      </c>
      <c r="C17" s="329" t="n"/>
      <c r="D17" s="329" t="n"/>
      <c r="E17" s="329" t="n"/>
      <c r="F17" s="329" t="n"/>
      <c r="G17" s="354" t="n"/>
      <c r="H17" s="7" t="inlineStr">
        <is>
          <t>Dose</t>
        </is>
      </c>
      <c r="I17" s="15" t="inlineStr">
        <is>
          <t>CPM</t>
        </is>
      </c>
      <c r="J17" s="171" t="inlineStr">
        <is>
          <t>Alpha</t>
        </is>
      </c>
      <c r="K17" s="318" t="n"/>
      <c r="L17" s="318" t="n"/>
      <c r="M17" s="318" t="n"/>
      <c r="N17" s="318" t="n"/>
      <c r="O17" s="355" t="inlineStr">
        <is>
          <t>Beta-Gamma</t>
        </is>
      </c>
      <c r="P17" s="318" t="n"/>
      <c r="Q17" s="318" t="n"/>
      <c r="R17" s="318" t="n"/>
      <c r="S17" s="319" t="n"/>
      <c r="T17" s="245" t="inlineStr">
        <is>
          <t>Alpha</t>
        </is>
      </c>
      <c r="U17" s="318" t="n"/>
      <c r="V17" s="319" t="n"/>
      <c r="W17" s="320" t="inlineStr">
        <is>
          <t>Beta-Gamma</t>
        </is>
      </c>
      <c r="X17" s="318" t="n"/>
      <c r="Y17" s="321" t="n"/>
    </row>
    <row r="18" ht="18" customHeight="1" thickBot="1" thickTop="1">
      <c r="A18" s="75" t="n"/>
      <c r="B18" s="169" t="n"/>
      <c r="C18" s="169" t="n"/>
      <c r="D18" s="169" t="n"/>
      <c r="E18" s="169" t="n"/>
      <c r="F18" s="169" t="n"/>
      <c r="G18" s="169" t="n"/>
      <c r="H18" s="76" t="n"/>
      <c r="I18" s="15" t="n"/>
      <c r="J18" s="265" t="n"/>
      <c r="K18" s="265" t="n"/>
      <c r="L18" s="265" t="n"/>
      <c r="M18" s="265" t="n"/>
      <c r="N18" s="265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56" t="inlineStr">
        <is>
          <t>Description/Location</t>
        </is>
      </c>
      <c r="C19" s="329" t="n"/>
      <c r="D19" s="329" t="n"/>
      <c r="E19" s="329" t="n"/>
      <c r="F19" s="329" t="n"/>
      <c r="G19" s="330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57" t="inlineStr">
        <is>
          <t>Metal conduit box suspended from ceiling</t>
        </is>
      </c>
      <c r="C20" s="294" t="n"/>
      <c r="D20" s="294" t="n"/>
      <c r="E20" s="294" t="n"/>
      <c r="F20" s="294" t="n"/>
      <c r="G20" s="298" t="n"/>
      <c r="H20" s="26" t="n"/>
      <c r="I20" s="27" t="n"/>
      <c r="J20" s="28" t="n">
        <v>0</v>
      </c>
      <c r="K20" s="29" t="n">
        <v>1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1545</v>
      </c>
      <c r="P20" s="33" t="n">
        <v>156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162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/>
      <c r="B21" s="358" t="n"/>
      <c r="C21" s="301" t="n"/>
      <c r="D21" s="301" t="n"/>
      <c r="E21" s="301" t="n"/>
      <c r="F21" s="301" t="n"/>
      <c r="G21" s="331" t="n"/>
      <c r="H21" s="42" t="n"/>
      <c r="I21" s="43" t="n"/>
      <c r="J21" s="44" t="n"/>
      <c r="K21" s="45" t="n"/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/>
      <c r="P21" s="48" t="n"/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 t="n"/>
      <c r="T21" s="44" t="n"/>
      <c r="U21" s="49">
        <f>IF(ISBLANK(T21)," ",(T21/$T$13)-($T$14/$T$12))</f>
        <v/>
      </c>
      <c r="V21" s="50">
        <f>IF(ISBLANK(T21), " ", (U21/T$10))</f>
        <v/>
      </c>
      <c r="W21" s="44" t="n"/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/>
      <c r="B22" s="358" t="n"/>
      <c r="C22" s="301" t="n"/>
      <c r="D22" s="301" t="n"/>
      <c r="E22" s="301" t="n"/>
      <c r="F22" s="301" t="n"/>
      <c r="G22" s="331" t="n"/>
      <c r="H22" s="42" t="n"/>
      <c r="I22" s="43" t="n"/>
      <c r="J22" s="44" t="n"/>
      <c r="K22" s="45" t="n"/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/>
      <c r="P22" s="48" t="n"/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 t="n"/>
      <c r="T22" s="44" t="n"/>
      <c r="U22" s="49">
        <f>IF(ISBLANK(T22)," ",(T22/$T$13)-($T$14/$T$12))</f>
        <v/>
      </c>
      <c r="V22" s="50">
        <f>IF(ISBLANK(T22), " ", (U22/T$10))</f>
        <v/>
      </c>
      <c r="W22" s="44" t="n"/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58" t="n"/>
      <c r="C23" s="301" t="n"/>
      <c r="D23" s="301" t="n"/>
      <c r="E23" s="301" t="n"/>
      <c r="F23" s="301" t="n"/>
      <c r="G23" s="331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 t="n"/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58" t="n"/>
      <c r="C24" s="301" t="n"/>
      <c r="D24" s="301" t="n"/>
      <c r="E24" s="301" t="n"/>
      <c r="F24" s="301" t="n"/>
      <c r="G24" s="331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 t="n"/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58" t="n"/>
      <c r="C25" s="301" t="n"/>
      <c r="D25" s="301" t="n"/>
      <c r="E25" s="301" t="n"/>
      <c r="F25" s="301" t="n"/>
      <c r="G25" s="331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 t="n"/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58" t="n"/>
      <c r="C26" s="301" t="n"/>
      <c r="D26" s="301" t="n"/>
      <c r="E26" s="301" t="n"/>
      <c r="F26" s="301" t="n"/>
      <c r="G26" s="331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 t="n"/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58" t="n"/>
      <c r="C27" s="301" t="n"/>
      <c r="D27" s="301" t="n"/>
      <c r="E27" s="301" t="n"/>
      <c r="F27" s="301" t="n"/>
      <c r="G27" s="331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 t="n"/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58" t="n"/>
      <c r="C28" s="301" t="n"/>
      <c r="D28" s="301" t="n"/>
      <c r="E28" s="301" t="n"/>
      <c r="F28" s="301" t="n"/>
      <c r="G28" s="331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 t="n"/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58" t="n"/>
      <c r="C29" s="301" t="n"/>
      <c r="D29" s="301" t="n"/>
      <c r="E29" s="301" t="n"/>
      <c r="F29" s="301" t="n"/>
      <c r="G29" s="331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 t="n"/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58" t="n"/>
      <c r="C30" s="301" t="n"/>
      <c r="D30" s="301" t="n"/>
      <c r="E30" s="301" t="n"/>
      <c r="F30" s="301" t="n"/>
      <c r="G30" s="331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 t="n"/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58" t="n"/>
      <c r="C31" s="301" t="n"/>
      <c r="D31" s="301" t="n"/>
      <c r="E31" s="301" t="n"/>
      <c r="F31" s="301" t="n"/>
      <c r="G31" s="331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 t="n"/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58" t="n"/>
      <c r="C32" s="301" t="n"/>
      <c r="D32" s="301" t="n"/>
      <c r="E32" s="301" t="n"/>
      <c r="F32" s="301" t="n"/>
      <c r="G32" s="331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 t="n"/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58" t="n"/>
      <c r="C33" s="301" t="n"/>
      <c r="D33" s="301" t="n"/>
      <c r="E33" s="301" t="n"/>
      <c r="F33" s="301" t="n"/>
      <c r="G33" s="331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 t="n"/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58" t="n"/>
      <c r="C34" s="301" t="n"/>
      <c r="D34" s="301" t="n"/>
      <c r="E34" s="301" t="n"/>
      <c r="F34" s="301" t="n"/>
      <c r="G34" s="331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 t="n"/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58" t="n"/>
      <c r="C35" s="301" t="n"/>
      <c r="D35" s="301" t="n"/>
      <c r="E35" s="301" t="n"/>
      <c r="F35" s="301" t="n"/>
      <c r="G35" s="331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 t="n"/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58" t="n"/>
      <c r="C36" s="301" t="n"/>
      <c r="D36" s="301" t="n"/>
      <c r="E36" s="301" t="n"/>
      <c r="F36" s="301" t="n"/>
      <c r="G36" s="331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 t="n"/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58" t="n"/>
      <c r="C37" s="301" t="n"/>
      <c r="D37" s="301" t="n"/>
      <c r="E37" s="301" t="n"/>
      <c r="F37" s="301" t="n"/>
      <c r="G37" s="331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 t="n"/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58" t="n"/>
      <c r="C38" s="301" t="n"/>
      <c r="D38" s="301" t="n"/>
      <c r="E38" s="301" t="n"/>
      <c r="F38" s="301" t="n"/>
      <c r="G38" s="331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 t="n"/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59" t="n"/>
      <c r="C39" s="323" t="n"/>
      <c r="D39" s="323" t="n"/>
      <c r="E39" s="323" t="n"/>
      <c r="F39" s="323" t="n"/>
      <c r="G39" s="345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 t="n"/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84" zoomScaleNormal="84" workbookViewId="0">
      <selection activeCell="D1" sqref="D1:G1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INIS-031120-1497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43900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J. Kallunki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43901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Characterization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None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4" zoomScaleNormal="100" workbookViewId="0">
      <selection activeCell="V15" sqref="V1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INIS-031120-1497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43900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J. Kallunki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43901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Characterization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None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2020-06-28T14:29:51Z</dcterms:modified>
  <cp:lastModifiedBy>Marty Schriver</cp:lastModifiedBy>
  <cp:lastPrinted>2020-03-12T17:50:42Z</cp:lastPrinted>
</cp:coreProperties>
</file>