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435" tabRatio="600" firstSheet="0" activeTab="0" autoFilterDateGrouping="1"/>
  </bookViews>
  <sheets>
    <sheet xmlns:r="http://schemas.openxmlformats.org/officeDocument/2006/relationships" name="Scan and Data" sheetId="1" state="visible" r:id="rId1"/>
    <sheet xmlns:r="http://schemas.openxmlformats.org/officeDocument/2006/relationships" name="Map" sheetId="2" state="visible" r:id="rId2"/>
    <sheet xmlns:r="http://schemas.openxmlformats.org/officeDocument/2006/relationships" name="Map (2)" sheetId="3" state="visible" r:id="rId3"/>
  </sheets>
  <definedNames>
    <definedName name="_2360" localSheetId="1">#REF!</definedName>
    <definedName name="_2360" localSheetId="2">#REF!</definedName>
    <definedName name="_2360">#REF!</definedName>
    <definedName name="_xlnm.Print_Area" localSheetId="0">'Scan and Data'!$A$1:$Y$39</definedName>
    <definedName name="_xlnm.Print_Area" localSheetId="1">'Map'!$A$1:$Y$39</definedName>
    <definedName name="_xlnm.Print_Area" localSheetId="2">'Map (2)'!$A$1:$Y$39</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0">
    <font>
      <name val="Arial"/>
      <sz val="10"/>
    </font>
    <font>
      <name val="Arial"/>
      <family val="2"/>
      <sz val="10"/>
    </font>
    <font>
      <name val="Times New Roman"/>
      <family val="1"/>
      <b val="1"/>
      <sz val="10"/>
    </font>
    <font>
      <name val="Times New Roman"/>
      <family val="1"/>
      <sz val="10"/>
    </font>
    <font>
      <name val="Times New Roman"/>
      <family val="1"/>
      <i val="1"/>
      <sz val="10"/>
    </font>
    <font>
      <name val="Times New Roman"/>
      <family val="1"/>
      <b val="1"/>
      <i val="1"/>
      <sz val="10"/>
    </font>
    <font>
      <name val="Times New Roman"/>
      <family val="1"/>
      <b val="1"/>
      <sz val="11"/>
    </font>
    <font>
      <name val="Times New Roman"/>
      <family val="1"/>
      <b val="1"/>
      <sz val="9"/>
    </font>
    <font>
      <name val="Times New Roman"/>
      <family val="1"/>
      <sz val="12"/>
    </font>
    <font>
      <name val="Times New Roman"/>
      <family val="1"/>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16">
    <border>
      <left/>
      <right/>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top/>
      <bottom style="double">
        <color indexed="64"/>
      </bottom>
      <diagonal/>
    </border>
    <border>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style="double">
        <color indexed="64"/>
      </left>
      <right/>
      <top/>
      <bottom/>
      <diagonal/>
    </border>
    <border>
      <left style="thin">
        <color indexed="64"/>
      </left>
      <right/>
      <top style="hair">
        <color indexed="64"/>
      </top>
      <bottom style="hair">
        <color indexed="64"/>
      </bottom>
      <diagonal/>
    </border>
    <border>
      <left style="double">
        <color indexed="64"/>
      </left>
      <right/>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style="double">
        <color indexed="64"/>
      </left>
      <right/>
      <top style="hair">
        <color indexed="64"/>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double">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right style="double">
        <color indexed="64"/>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hair">
        <color indexed="64"/>
      </top>
      <bottom style="hair">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hair">
        <color indexed="64"/>
      </top>
      <bottom style="double">
        <color indexed="64"/>
      </bottom>
      <diagonal/>
    </border>
    <border>
      <left/>
      <right/>
      <top style="hair">
        <color indexed="64"/>
      </top>
      <bottom/>
      <diagonal/>
    </border>
    <border>
      <left/>
      <right style="double">
        <color indexed="64"/>
      </right>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diagonal/>
    </border>
    <border>
      <left/>
      <right style="thin">
        <color indexed="64"/>
      </right>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double">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top style="double">
        <color indexed="64"/>
      </top>
      <bottom/>
      <diagonal/>
    </border>
    <border>
      <left style="thin">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double">
        <color indexed="64"/>
      </top>
      <bottom style="hair">
        <color indexed="64"/>
      </bottom>
      <diagonal/>
    </border>
    <border>
      <left/>
      <right style="hair">
        <color indexed="64"/>
      </right>
      <top style="double">
        <color indexed="64"/>
      </top>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thin">
        <color indexed="64"/>
      </left>
      <right/>
      <top style="hair">
        <color indexed="64"/>
      </top>
      <bottom/>
      <diagonal/>
    </border>
    <border>
      <left/>
      <right style="double">
        <color indexed="64"/>
      </right>
      <top style="hair">
        <color indexed="64"/>
      </top>
      <bottom/>
      <diagonal/>
    </border>
    <border>
      <left style="thin">
        <color indexed="64"/>
      </left>
      <right/>
      <top/>
      <bottom style="double">
        <color indexed="64"/>
      </bottom>
      <diagonal/>
    </border>
    <border>
      <left style="thin">
        <color indexed="64"/>
      </left>
      <right/>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double">
        <color indexed="64"/>
      </top>
      <bottom style="hair">
        <color indexed="64"/>
      </bottom>
      <diagonal/>
    </border>
    <border>
      <left/>
      <right style="thin">
        <color indexed="64"/>
      </right>
      <top style="double">
        <color indexed="64"/>
      </top>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double">
        <color indexed="64"/>
      </top>
      <bottom style="double">
        <color indexed="64"/>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double">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s>
  <cellStyleXfs count="3">
    <xf numFmtId="0" fontId="0" fillId="0" borderId="0"/>
    <xf numFmtId="0" fontId="1" fillId="0" borderId="0"/>
    <xf numFmtId="0" fontId="1" fillId="0" borderId="0"/>
  </cellStyleXfs>
  <cellXfs count="365">
    <xf numFmtId="0" fontId="0" fillId="0" borderId="0" pivotButton="0" quotePrefix="0" xfId="0"/>
    <xf numFmtId="0" fontId="3" fillId="0" borderId="0" pivotButton="0" quotePrefix="0" xfId="1"/>
    <xf numFmtId="0" fontId="2" fillId="0" borderId="20" applyAlignment="1" pivotButton="0" quotePrefix="0" xfId="1">
      <alignment horizontal="center" vertical="center"/>
    </xf>
    <xf numFmtId="0" fontId="2" fillId="0" borderId="21" applyAlignment="1" pivotButton="0" quotePrefix="0" xfId="1">
      <alignment horizontal="center" vertical="center"/>
    </xf>
    <xf numFmtId="0" fontId="3" fillId="0" borderId="0" applyAlignment="1" pivotButton="0" quotePrefix="0" xfId="1">
      <alignment vertical="center"/>
    </xf>
    <xf numFmtId="1" fontId="3" fillId="0" borderId="29" applyAlignment="1" pivotButton="0" quotePrefix="0" xfId="1">
      <alignment horizontal="center" vertical="center"/>
    </xf>
    <xf numFmtId="1" fontId="3" fillId="0" borderId="30" applyAlignment="1" pivotButton="0" quotePrefix="0" xfId="1">
      <alignment horizontal="center" vertical="center"/>
    </xf>
    <xf numFmtId="49" fontId="2" fillId="0" borderId="31" applyAlignment="1" pivotButton="0" quotePrefix="0" xfId="1">
      <alignment horizontal="center" vertical="center"/>
    </xf>
    <xf numFmtId="0" fontId="2" fillId="0" borderId="17" applyAlignment="1" pivotButton="0" quotePrefix="0" xfId="1">
      <alignment horizontal="center" vertical="center"/>
    </xf>
    <xf numFmtId="0" fontId="3" fillId="2" borderId="38" applyAlignment="1" applyProtection="1" pivotButton="0" quotePrefix="0" xfId="1">
      <alignment horizontal="center" vertical="center"/>
      <protection locked="0" hidden="0"/>
    </xf>
    <xf numFmtId="0" fontId="3" fillId="2" borderId="39" applyAlignment="1" applyProtection="1" pivotButton="0" quotePrefix="0" xfId="1">
      <alignment horizontal="center" vertical="center"/>
      <protection locked="0" hidden="0"/>
    </xf>
    <xf numFmtId="0" fontId="3" fillId="2" borderId="41" applyAlignment="1" applyProtection="1" pivotButton="0" quotePrefix="0" xfId="1">
      <alignment horizontal="center" vertical="center"/>
      <protection locked="0" hidden="0"/>
    </xf>
    <xf numFmtId="0" fontId="3" fillId="2" borderId="42" applyAlignment="1" applyProtection="1" pivotButton="0" quotePrefix="0" xfId="1">
      <alignment horizontal="center" vertical="center"/>
      <protection locked="0" hidden="0"/>
    </xf>
    <xf numFmtId="164" fontId="3" fillId="2" borderId="41" applyAlignment="1" applyProtection="1" pivotButton="0" quotePrefix="0" xfId="1">
      <alignment horizontal="center" vertical="center"/>
      <protection locked="0" hidden="0"/>
    </xf>
    <xf numFmtId="164" fontId="3" fillId="2" borderId="42" applyAlignment="1" applyProtection="1" pivotButton="0" quotePrefix="0" xfId="1">
      <alignment horizontal="center" vertical="center"/>
      <protection locked="0" hidden="0"/>
    </xf>
    <xf numFmtId="0" fontId="2" fillId="0" borderId="53" applyAlignment="1" pivotButton="0" quotePrefix="0" xfId="1">
      <alignment horizontal="center" vertical="center"/>
    </xf>
    <xf numFmtId="0" fontId="6" fillId="0" borderId="57" applyAlignment="1" pivotButton="0" quotePrefix="0" xfId="1">
      <alignment horizontal="center"/>
    </xf>
    <xf numFmtId="0" fontId="7" fillId="0" borderId="59" applyAlignment="1" pivotButton="0" quotePrefix="0" xfId="1">
      <alignment horizontal="center"/>
    </xf>
    <xf numFmtId="0" fontId="7" fillId="0" borderId="20" applyAlignment="1" pivotButton="0" quotePrefix="0" xfId="1">
      <alignment horizontal="center"/>
    </xf>
    <xf numFmtId="0" fontId="7" fillId="0" borderId="60" applyAlignment="1" pivotButton="0" quotePrefix="0" xfId="1">
      <alignment horizontal="center" wrapText="1"/>
    </xf>
    <xf numFmtId="0" fontId="7" fillId="0" borderId="61" applyAlignment="1" pivotButton="0" quotePrefix="0" xfId="1">
      <alignment horizontal="center" wrapText="1"/>
    </xf>
    <xf numFmtId="0" fontId="7" fillId="0" borderId="19" applyAlignment="1" pivotButton="0" quotePrefix="0" xfId="1">
      <alignment horizontal="center" wrapText="1"/>
    </xf>
    <xf numFmtId="0" fontId="7" fillId="0" borderId="62" applyAlignment="1" pivotButton="0" quotePrefix="0" xfId="1">
      <alignment horizontal="center" wrapText="1"/>
    </xf>
    <xf numFmtId="0" fontId="7" fillId="0" borderId="63" applyAlignment="1" pivotButton="0" quotePrefix="0" xfId="1">
      <alignment horizontal="center" wrapText="1"/>
    </xf>
    <xf numFmtId="0" fontId="7" fillId="0" borderId="21" applyAlignment="1" pivotButton="0" quotePrefix="0" xfId="1">
      <alignment horizontal="center" wrapText="1"/>
    </xf>
    <xf numFmtId="0" fontId="3" fillId="2" borderId="64" applyAlignment="1" applyProtection="1" pivotButton="0" quotePrefix="0" xfId="0">
      <alignment horizontal="center" vertical="center"/>
      <protection locked="0" hidden="0"/>
    </xf>
    <xf numFmtId="0" fontId="3" fillId="2" borderId="39" applyAlignment="1" applyProtection="1" pivotButton="0" quotePrefix="0" xfId="1">
      <alignment vertical="center"/>
      <protection locked="0" hidden="0"/>
    </xf>
    <xf numFmtId="0" fontId="3" fillId="2" borderId="8" applyAlignment="1" applyProtection="1" pivotButton="0" quotePrefix="0" xfId="1">
      <alignment vertical="center"/>
      <protection locked="0" hidden="0"/>
    </xf>
    <xf numFmtId="3" fontId="3" fillId="2" borderId="66" applyAlignment="1" applyProtection="1" pivotButton="0" quotePrefix="0" xfId="1">
      <alignment horizontal="center" vertical="center"/>
      <protection locked="0" hidden="0"/>
    </xf>
    <xf numFmtId="3" fontId="3" fillId="2" borderId="67" applyAlignment="1" applyProtection="1" pivotButton="0" quotePrefix="0" xfId="1">
      <alignment horizontal="center" vertical="center"/>
      <protection locked="0" hidden="0"/>
    </xf>
    <xf numFmtId="3" fontId="3" fillId="0" borderId="68" applyAlignment="1" pivotButton="0" quotePrefix="0" xfId="1">
      <alignment horizontal="center" vertical="center"/>
    </xf>
    <xf numFmtId="3" fontId="3" fillId="0" borderId="67" applyAlignment="1" pivotButton="0" quotePrefix="0" xfId="1">
      <alignment horizontal="center" vertical="center"/>
    </xf>
    <xf numFmtId="3" fontId="3" fillId="0" borderId="69" applyAlignment="1" pivotButton="0" quotePrefix="0" xfId="1">
      <alignment horizontal="center" vertical="center"/>
    </xf>
    <xf numFmtId="3" fontId="3" fillId="2" borderId="70" applyAlignment="1" applyProtection="1" pivotButton="0" quotePrefix="0" xfId="1">
      <alignment horizontal="center" vertical="center"/>
      <protection locked="0" hidden="0"/>
    </xf>
    <xf numFmtId="3" fontId="3" fillId="0" borderId="71" applyAlignment="1" pivotButton="0" quotePrefix="0" xfId="1">
      <alignment horizontal="center" vertical="center"/>
    </xf>
    <xf numFmtId="3" fontId="3" fillId="0" borderId="72" applyAlignment="1" pivotButton="0" quotePrefix="0" xfId="1">
      <alignment horizontal="center" vertical="center"/>
    </xf>
    <xf numFmtId="3" fontId="3" fillId="2" borderId="73" applyAlignment="1" applyProtection="1" pivotButton="0" quotePrefix="0" xfId="1">
      <alignment horizontal="center" vertical="center"/>
      <protection locked="0" hidden="0"/>
    </xf>
    <xf numFmtId="3" fontId="3" fillId="3" borderId="71" applyAlignment="1" pivotButton="0" quotePrefix="0" xfId="0">
      <alignment horizontal="center" vertical="center"/>
    </xf>
    <xf numFmtId="3" fontId="3" fillId="3" borderId="65" applyAlignment="1" pivotButton="0" quotePrefix="0" xfId="1">
      <alignment horizontal="center" vertical="center"/>
    </xf>
    <xf numFmtId="3" fontId="3" fillId="3" borderId="74" applyAlignment="1" pivotButton="0" quotePrefix="0" xfId="1">
      <alignment horizontal="center" vertical="center"/>
    </xf>
    <xf numFmtId="0" fontId="8" fillId="0" borderId="0" pivotButton="0" quotePrefix="0" xfId="1"/>
    <xf numFmtId="0" fontId="3" fillId="2" borderId="75" applyAlignment="1" applyProtection="1" pivotButton="0" quotePrefix="0" xfId="0">
      <alignment horizontal="center" vertical="center"/>
      <protection locked="0" hidden="0"/>
    </xf>
    <xf numFmtId="0" fontId="3" fillId="2" borderId="42" applyAlignment="1" applyProtection="1" pivotButton="0" quotePrefix="0" xfId="1">
      <alignment vertical="center"/>
      <protection locked="0" hidden="0"/>
    </xf>
    <xf numFmtId="0" fontId="3" fillId="2" borderId="37" applyAlignment="1" applyProtection="1" pivotButton="0" quotePrefix="0" xfId="1">
      <alignment vertical="center"/>
      <protection locked="0" hidden="0"/>
    </xf>
    <xf numFmtId="3" fontId="3" fillId="2" borderId="77" applyAlignment="1" applyProtection="1" pivotButton="0" quotePrefix="0" xfId="1">
      <alignment horizontal="center" vertical="center"/>
      <protection locked="0" hidden="0"/>
    </xf>
    <xf numFmtId="3" fontId="3" fillId="2" borderId="68" applyAlignment="1" applyProtection="1" pivotButton="0" quotePrefix="0" xfId="1">
      <alignment horizontal="center" vertical="center"/>
      <protection locked="0" hidden="0"/>
    </xf>
    <xf numFmtId="3" fontId="3" fillId="0" borderId="78" applyAlignment="1" pivotButton="0" quotePrefix="0" xfId="1">
      <alignment horizontal="center" vertical="center"/>
    </xf>
    <xf numFmtId="3" fontId="3" fillId="0" borderId="79" applyAlignment="1" pivotButton="0" quotePrefix="0" xfId="1">
      <alignment horizontal="center" vertical="center"/>
    </xf>
    <xf numFmtId="3" fontId="3" fillId="2" borderId="78" applyAlignment="1" applyProtection="1" pivotButton="0" quotePrefix="0" xfId="1">
      <alignment horizontal="center" vertical="center"/>
      <protection locked="0" hidden="0"/>
    </xf>
    <xf numFmtId="3" fontId="3" fillId="3" borderId="68" applyAlignment="1" pivotButton="0" quotePrefix="0" xfId="0">
      <alignment horizontal="center" vertical="center"/>
    </xf>
    <xf numFmtId="3" fontId="3" fillId="3" borderId="76" applyAlignment="1" pivotButton="0" quotePrefix="0" xfId="1">
      <alignment horizontal="center" vertical="center"/>
    </xf>
    <xf numFmtId="3" fontId="3" fillId="3" borderId="80" applyAlignment="1" pivotButton="0" quotePrefix="0" xfId="1">
      <alignment horizontal="center" vertical="center"/>
    </xf>
    <xf numFmtId="0" fontId="3" fillId="2" borderId="81" applyAlignment="1" applyProtection="1" pivotButton="0" quotePrefix="0" xfId="0">
      <alignment horizontal="center" vertical="center"/>
      <protection locked="0" hidden="0"/>
    </xf>
    <xf numFmtId="3" fontId="3" fillId="3" borderId="78" applyAlignment="1" pivotButton="0" quotePrefix="0" xfId="1">
      <alignment horizontal="center" vertical="center"/>
    </xf>
    <xf numFmtId="0" fontId="3" fillId="2" borderId="82" applyAlignment="1" applyProtection="1" pivotButton="0" quotePrefix="0" xfId="0">
      <alignment horizontal="center" vertical="center"/>
      <protection locked="0" hidden="0"/>
    </xf>
    <xf numFmtId="0" fontId="3" fillId="2" borderId="43" applyAlignment="1" applyProtection="1" pivotButton="0" quotePrefix="0" xfId="1">
      <alignment vertical="center"/>
      <protection locked="0" hidden="0"/>
    </xf>
    <xf numFmtId="0" fontId="3" fillId="2" borderId="44" applyAlignment="1" applyProtection="1" pivotButton="0" quotePrefix="0" xfId="1">
      <alignment vertical="center"/>
      <protection locked="0" hidden="0"/>
    </xf>
    <xf numFmtId="3" fontId="3" fillId="2" borderId="84" applyAlignment="1" applyProtection="1" pivotButton="0" quotePrefix="0" xfId="1">
      <alignment horizontal="center" vertical="center"/>
      <protection locked="0" hidden="0"/>
    </xf>
    <xf numFmtId="3" fontId="3" fillId="2" borderId="85" applyAlignment="1" applyProtection="1" pivotButton="0" quotePrefix="0" xfId="1">
      <alignment horizontal="center" vertical="center"/>
      <protection locked="0" hidden="0"/>
    </xf>
    <xf numFmtId="3" fontId="3" fillId="0" borderId="85" applyAlignment="1" pivotButton="0" quotePrefix="0" xfId="1">
      <alignment horizontal="center" vertical="center"/>
    </xf>
    <xf numFmtId="3" fontId="3" fillId="0" borderId="86" applyAlignment="1" pivotButton="0" quotePrefix="0" xfId="1">
      <alignment horizontal="center" vertical="center"/>
    </xf>
    <xf numFmtId="3" fontId="3" fillId="0" borderId="87" applyAlignment="1" pivotButton="0" quotePrefix="0" xfId="1">
      <alignment horizontal="center" vertical="center"/>
    </xf>
    <xf numFmtId="3" fontId="3" fillId="2" borderId="86" applyAlignment="1" applyProtection="1" pivotButton="0" quotePrefix="0" xfId="1">
      <alignment horizontal="center" vertical="center"/>
      <protection locked="0" hidden="0"/>
    </xf>
    <xf numFmtId="3" fontId="3" fillId="3" borderId="85" applyAlignment="1" pivotButton="0" quotePrefix="0" xfId="0">
      <alignment horizontal="center" vertical="center"/>
    </xf>
    <xf numFmtId="3" fontId="3" fillId="3" borderId="83" applyAlignment="1" pivotButton="0" quotePrefix="0" xfId="1">
      <alignment horizontal="center" vertical="center"/>
    </xf>
    <xf numFmtId="3" fontId="3" fillId="3" borderId="88" applyAlignment="1" pivotButton="0" quotePrefix="0" xfId="1">
      <alignment horizontal="center" vertical="center"/>
    </xf>
    <xf numFmtId="0" fontId="3" fillId="0" borderId="10" applyAlignment="1" applyProtection="1" pivotButton="0" quotePrefix="0" xfId="1">
      <alignment vertical="top" wrapText="1"/>
      <protection locked="0" hidden="0"/>
    </xf>
    <xf numFmtId="0" fontId="3" fillId="0" borderId="0" applyAlignment="1" applyProtection="1" pivotButton="0" quotePrefix="0" xfId="1">
      <alignment vertical="top" wrapText="1"/>
      <protection locked="0" hidden="0"/>
    </xf>
    <xf numFmtId="0" fontId="3" fillId="0" borderId="12" applyAlignment="1" applyProtection="1" pivotButton="0" quotePrefix="0" xfId="1">
      <alignment vertical="top" wrapText="1"/>
      <protection locked="0" hidden="0"/>
    </xf>
    <xf numFmtId="0" fontId="3" fillId="0" borderId="7" applyAlignment="1" applyProtection="1" pivotButton="0" quotePrefix="0" xfId="1">
      <alignment vertical="top" wrapText="1"/>
      <protection locked="0" hidden="0"/>
    </xf>
    <xf numFmtId="0" fontId="3" fillId="0" borderId="52" applyAlignment="1" applyProtection="1" pivotButton="0" quotePrefix="0" xfId="1">
      <alignment vertical="center" wrapText="1"/>
      <protection locked="0" hidden="0"/>
    </xf>
    <xf numFmtId="0" fontId="3" fillId="0" borderId="50" applyAlignment="1" applyProtection="1" pivotButton="0" quotePrefix="0" xfId="1">
      <alignment vertical="center" wrapText="1"/>
      <protection locked="0" hidden="0"/>
    </xf>
    <xf numFmtId="0" fontId="3" fillId="0" borderId="51" applyAlignment="1" applyProtection="1" pivotButton="0" quotePrefix="0" xfId="1">
      <alignment vertical="center" wrapText="1"/>
      <protection locked="0" hidden="0"/>
    </xf>
    <xf numFmtId="0" fontId="3" fillId="0" borderId="46" applyAlignment="1" applyProtection="1" pivotButton="0" quotePrefix="0" xfId="1">
      <alignment vertical="top" wrapText="1"/>
      <protection locked="0" hidden="0"/>
    </xf>
    <xf numFmtId="0" fontId="3" fillId="0" borderId="17" applyAlignment="1" applyProtection="1" pivotButton="0" quotePrefix="0" xfId="1">
      <alignment vertical="top" wrapText="1"/>
      <protection locked="0" hidden="0"/>
    </xf>
    <xf numFmtId="0" fontId="5" fillId="0" borderId="52" applyAlignment="1" pivotButton="0" quotePrefix="0" xfId="1">
      <alignment horizontal="right" vertical="center"/>
    </xf>
    <xf numFmtId="49" fontId="2" fillId="0" borderId="53" applyAlignment="1" pivotButton="0" quotePrefix="0" xfId="1">
      <alignment horizontal="center" vertical="center"/>
    </xf>
    <xf numFmtId="0" fontId="4" fillId="0" borderId="19" applyAlignment="1" pivotButton="0" quotePrefix="0" xfId="1">
      <alignment horizontal="left" vertical="center"/>
    </xf>
    <xf numFmtId="0" fontId="2" fillId="0" borderId="7" applyAlignment="1" pivotButton="0" quotePrefix="0" xfId="1">
      <alignment horizontal="center" vertical="center"/>
    </xf>
    <xf numFmtId="0" fontId="2" fillId="0" borderId="92" applyAlignment="1" pivotButton="0" quotePrefix="0" xfId="0">
      <alignment horizontal="center" vertical="center"/>
    </xf>
    <xf numFmtId="0" fontId="2" fillId="0" borderId="7" applyAlignment="1" pivotButton="0" quotePrefix="0" xfId="0">
      <alignment horizontal="center" vertical="center"/>
    </xf>
    <xf numFmtId="0" fontId="0" fillId="0" borderId="0" applyAlignment="1" pivotButton="0" quotePrefix="0" xfId="0">
      <alignment vertical="center"/>
    </xf>
    <xf numFmtId="0" fontId="2" fillId="0" borderId="91" applyAlignment="1" pivotButton="0" quotePrefix="0" xfId="1">
      <alignment horizontal="center" vertical="center"/>
    </xf>
    <xf numFmtId="0" fontId="0" fillId="0" borderId="7" applyAlignment="1" pivotButton="0" quotePrefix="0" xfId="0">
      <alignment horizontal="center" vertical="center"/>
    </xf>
    <xf numFmtId="0" fontId="0" fillId="0" borderId="17" applyAlignment="1" pivotButton="0" quotePrefix="0" xfId="0">
      <alignment horizontal="center" vertical="center"/>
    </xf>
    <xf numFmtId="49" fontId="2" fillId="0" borderId="0" applyAlignment="1" pivotButton="0" quotePrefix="0" xfId="1">
      <alignment horizontal="center" vertical="center"/>
    </xf>
    <xf numFmtId="0" fontId="2" fillId="0" borderId="0" applyAlignment="1" pivotButton="0" quotePrefix="0" xfId="1">
      <alignment horizontal="center" vertical="center"/>
    </xf>
    <xf numFmtId="0" fontId="3" fillId="0" borderId="0" applyAlignment="1" applyProtection="1" pivotButton="0" quotePrefix="0" xfId="1">
      <alignment horizontal="center" vertical="center"/>
      <protection locked="0" hidden="0"/>
    </xf>
    <xf numFmtId="1" fontId="3" fillId="0" borderId="0" applyAlignment="1" pivotButton="0" quotePrefix="0" xfId="1">
      <alignment horizontal="center" vertical="center"/>
    </xf>
    <xf numFmtId="164" fontId="3" fillId="0" borderId="0" applyAlignment="1" applyProtection="1" pivotButton="0" quotePrefix="0" xfId="1">
      <alignment horizontal="center" vertical="center"/>
      <protection locked="0" hidden="0"/>
    </xf>
    <xf numFmtId="0" fontId="5" fillId="0" borderId="10" applyAlignment="1" pivotButton="0" quotePrefix="0" xfId="1">
      <alignment horizontal="right" vertical="center"/>
    </xf>
    <xf numFmtId="0" fontId="4" fillId="0" borderId="0" applyAlignment="1" pivotButton="0" quotePrefix="0" xfId="1">
      <alignment horizontal="left" vertical="center"/>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46" applyAlignment="1" pivotButton="0" quotePrefix="0" xfId="0">
      <alignment horizontal="center" vertical="center"/>
    </xf>
    <xf numFmtId="0" fontId="6" fillId="0" borderId="10" applyAlignment="1" pivotButton="0" quotePrefix="0" xfId="1">
      <alignment horizontal="center"/>
    </xf>
    <xf numFmtId="0" fontId="7" fillId="0" borderId="0" applyAlignment="1" pivotButton="0" quotePrefix="0" xfId="1">
      <alignment horizontal="center"/>
    </xf>
    <xf numFmtId="0" fontId="7" fillId="0" borderId="0" applyAlignment="1" pivotButton="0" quotePrefix="0" xfId="1">
      <alignment horizontal="center" wrapText="1"/>
    </xf>
    <xf numFmtId="0" fontId="7" fillId="0" borderId="46" applyAlignment="1" pivotButton="0" quotePrefix="0" xfId="1">
      <alignment horizontal="center" wrapText="1"/>
    </xf>
    <xf numFmtId="0" fontId="3" fillId="0" borderId="10" applyAlignment="1" applyProtection="1" pivotButton="0" quotePrefix="0" xfId="0">
      <alignment horizontal="center" vertical="center"/>
      <protection locked="0" hidden="0"/>
    </xf>
    <xf numFmtId="0" fontId="3" fillId="0" borderId="0" applyAlignment="1" applyProtection="1" pivotButton="0" quotePrefix="0" xfId="1">
      <alignment vertical="center"/>
      <protection locked="0" hidden="0"/>
    </xf>
    <xf numFmtId="3" fontId="3" fillId="0" borderId="0" applyAlignment="1" applyProtection="1" pivotButton="0" quotePrefix="0" xfId="1">
      <alignment horizontal="center" vertical="center"/>
      <protection locked="0" hidden="0"/>
    </xf>
    <xf numFmtId="3" fontId="3" fillId="0" borderId="0" applyAlignment="1" pivotButton="0" quotePrefix="0" xfId="1">
      <alignment horizontal="center" vertical="center"/>
    </xf>
    <xf numFmtId="3" fontId="3" fillId="0" borderId="0" applyAlignment="1" pivotButton="0" quotePrefix="0" xfId="0">
      <alignment horizontal="center" vertical="center"/>
    </xf>
    <xf numFmtId="3" fontId="3" fillId="0" borderId="46" applyAlignment="1" pivotButton="0" quotePrefix="0" xfId="1">
      <alignment horizontal="center" vertical="center"/>
    </xf>
    <xf numFmtId="0" fontId="3" fillId="0" borderId="7" applyAlignment="1" applyProtection="1" pivotButton="0" quotePrefix="0" xfId="1">
      <alignment vertical="center"/>
      <protection locked="0" hidden="0"/>
    </xf>
    <xf numFmtId="3" fontId="3" fillId="0" borderId="7" applyAlignment="1" applyProtection="1" pivotButton="0" quotePrefix="0" xfId="1">
      <alignment horizontal="center" vertical="center"/>
      <protection locked="0" hidden="0"/>
    </xf>
    <xf numFmtId="3" fontId="3" fillId="0" borderId="7" applyAlignment="1" pivotButton="0" quotePrefix="0" xfId="1">
      <alignment horizontal="center" vertical="center"/>
    </xf>
    <xf numFmtId="3" fontId="3" fillId="0" borderId="7" applyAlignment="1" pivotButton="0" quotePrefix="0" xfId="0">
      <alignment horizontal="center" vertical="center"/>
    </xf>
    <xf numFmtId="3" fontId="3" fillId="0" borderId="17" applyAlignment="1" pivotButton="0" quotePrefix="0" xfId="1">
      <alignment horizontal="center" vertical="center"/>
    </xf>
    <xf numFmtId="0" fontId="2" fillId="0" borderId="52" applyAlignment="1" pivotButton="0" quotePrefix="0" xfId="1">
      <alignment vertical="center"/>
    </xf>
    <xf numFmtId="0" fontId="2" fillId="0" borderId="50" applyAlignment="1" pivotButton="0" quotePrefix="0" xfId="1">
      <alignment vertical="center"/>
    </xf>
    <xf numFmtId="49" fontId="3" fillId="0" borderId="50" applyAlignment="1" applyProtection="1" pivotButton="0" quotePrefix="0" xfId="1">
      <alignment vertical="center"/>
      <protection locked="0" hidden="0"/>
    </xf>
    <xf numFmtId="0" fontId="2" fillId="0" borderId="10" applyAlignment="1" pivotButton="0" quotePrefix="0" xfId="1">
      <alignment vertical="center"/>
    </xf>
    <xf numFmtId="0" fontId="2" fillId="0" borderId="0" applyAlignment="1" pivotButton="0" quotePrefix="0" xfId="1">
      <alignment vertical="center"/>
    </xf>
    <xf numFmtId="14" fontId="3" fillId="0" borderId="0" applyAlignment="1" applyProtection="1" pivotButton="0" quotePrefix="0" xfId="1">
      <alignment vertical="center"/>
      <protection locked="0" hidden="0"/>
    </xf>
    <xf numFmtId="0" fontId="2" fillId="0" borderId="0" applyAlignment="1" pivotButton="0" quotePrefix="0" xfId="1">
      <alignment vertical="top"/>
    </xf>
    <xf numFmtId="49" fontId="3" fillId="0" borderId="0" applyAlignment="1" applyProtection="1" pivotButton="0" quotePrefix="0" xfId="1">
      <alignment vertical="center"/>
      <protection locked="0" hidden="0"/>
    </xf>
    <xf numFmtId="0" fontId="2" fillId="0" borderId="46" applyAlignment="1" pivotButton="0" quotePrefix="0" xfId="1">
      <alignment vertical="center"/>
    </xf>
    <xf numFmtId="49" fontId="2" fillId="0" borderId="0" applyAlignment="1" pivotButton="0" quotePrefix="0" xfId="1">
      <alignment vertical="center"/>
    </xf>
    <xf numFmtId="0" fontId="1" fillId="0" borderId="0" applyAlignment="1" pivotButton="0" quotePrefix="0" xfId="2">
      <alignment vertical="center"/>
    </xf>
    <xf numFmtId="0" fontId="1" fillId="0" borderId="46" applyAlignment="1" pivotButton="0" quotePrefix="0" xfId="2">
      <alignment vertical="center"/>
    </xf>
    <xf numFmtId="0" fontId="1" fillId="0" borderId="0" applyAlignment="1" applyProtection="1" pivotButton="0" quotePrefix="0" xfId="2">
      <alignment vertical="center"/>
      <protection locked="0" hidden="0"/>
    </xf>
    <xf numFmtId="49" fontId="1" fillId="0" borderId="0" applyAlignment="1" applyProtection="1" pivotButton="0" quotePrefix="0" xfId="2">
      <alignment vertical="center"/>
      <protection locked="0" hidden="0"/>
    </xf>
    <xf numFmtId="14" fontId="1" fillId="0" borderId="0" applyAlignment="1" applyProtection="1" pivotButton="0" quotePrefix="0" xfId="2">
      <alignment vertical="center"/>
      <protection locked="0" hidden="0"/>
    </xf>
    <xf numFmtId="165" fontId="3" fillId="0" borderId="0" applyAlignment="1" pivotButton="0" quotePrefix="0" xfId="1">
      <alignment vertical="center"/>
    </xf>
    <xf numFmtId="165" fontId="1" fillId="0" borderId="0" applyAlignment="1" pivotButton="0" quotePrefix="0" xfId="2">
      <alignment vertical="center"/>
    </xf>
    <xf numFmtId="165" fontId="1" fillId="0" borderId="46" applyAlignment="1" pivotButton="0" quotePrefix="0" xfId="2">
      <alignment vertical="center"/>
    </xf>
    <xf numFmtId="10" fontId="3" fillId="0" borderId="0" applyAlignment="1" applyProtection="1" pivotButton="0" quotePrefix="0" xfId="1">
      <alignment vertical="center"/>
      <protection locked="0" hidden="0"/>
    </xf>
    <xf numFmtId="10" fontId="1" fillId="0" borderId="0" applyAlignment="1" applyProtection="1" pivotButton="0" quotePrefix="0" xfId="2">
      <alignment vertical="center"/>
      <protection locked="0" hidden="0"/>
    </xf>
    <xf numFmtId="10" fontId="3" fillId="0" borderId="0" applyAlignment="1" applyProtection="1" pivotButton="0" quotePrefix="0" xfId="2">
      <alignment vertical="center"/>
      <protection locked="0" hidden="0"/>
    </xf>
    <xf numFmtId="10" fontId="3" fillId="0" borderId="46" applyAlignment="1" applyProtection="1" pivotButton="0" quotePrefix="0" xfId="2">
      <alignment vertical="center"/>
      <protection locked="0" hidden="0"/>
    </xf>
    <xf numFmtId="1" fontId="3" fillId="0" borderId="0" applyAlignment="1" applyProtection="1" pivotButton="0" quotePrefix="0" xfId="1">
      <alignment vertical="center"/>
      <protection locked="0" hidden="0"/>
    </xf>
    <xf numFmtId="1" fontId="1" fillId="0" borderId="0" applyAlignment="1" applyProtection="1" pivotButton="0" quotePrefix="0" xfId="2">
      <alignment vertical="center"/>
      <protection locked="0" hidden="0"/>
    </xf>
    <xf numFmtId="0" fontId="1" fillId="0" borderId="46" applyAlignment="1" applyProtection="1" pivotButton="0" quotePrefix="0" xfId="2">
      <alignment vertical="center"/>
      <protection locked="0" hidden="0"/>
    </xf>
    <xf numFmtId="166" fontId="4" fillId="0" borderId="0" applyAlignment="1" pivotButton="0" quotePrefix="0" xfId="1">
      <alignment vertical="center"/>
    </xf>
    <xf numFmtId="1" fontId="3" fillId="0" borderId="0" applyAlignment="1" pivotButton="0" quotePrefix="0" xfId="1">
      <alignment vertical="center"/>
    </xf>
    <xf numFmtId="1" fontId="1" fillId="0" borderId="0" applyAlignment="1" pivotButton="0" quotePrefix="0" xfId="0">
      <alignment vertical="center"/>
    </xf>
    <xf numFmtId="1" fontId="1" fillId="0" borderId="46" applyAlignment="1" pivotButton="0" quotePrefix="0" xfId="0">
      <alignment vertical="center"/>
    </xf>
    <xf numFmtId="0" fontId="2" fillId="0" borderId="0" applyAlignment="1" pivotButton="0" quotePrefix="0" xfId="0">
      <alignment vertical="center"/>
    </xf>
    <xf numFmtId="0" fontId="4" fillId="0" borderId="0" applyAlignment="1" pivotButton="0" quotePrefix="0" xfId="1">
      <alignment vertical="center"/>
    </xf>
    <xf numFmtId="0" fontId="0" fillId="0" borderId="46" applyAlignment="1" pivotButton="0" quotePrefix="0" xfId="0">
      <alignment vertical="center"/>
    </xf>
    <xf numFmtId="0" fontId="6" fillId="0" borderId="0" pivotButton="0" quotePrefix="0" xfId="1"/>
    <xf numFmtId="0" fontId="3" fillId="0" borderId="52" applyAlignment="1" applyProtection="1" pivotButton="0" quotePrefix="0" xfId="1">
      <alignment vertical="center"/>
      <protection locked="0" hidden="0"/>
    </xf>
    <xf numFmtId="0" fontId="3" fillId="0" borderId="50" applyAlignment="1" applyProtection="1" pivotButton="0" quotePrefix="0" xfId="1">
      <alignment vertical="center"/>
      <protection locked="0" hidden="0"/>
    </xf>
    <xf numFmtId="3" fontId="3" fillId="0" borderId="50" applyAlignment="1" applyProtection="1" pivotButton="0" quotePrefix="0" xfId="1">
      <alignment horizontal="center" vertical="center"/>
      <protection locked="0" hidden="0"/>
    </xf>
    <xf numFmtId="3" fontId="3" fillId="0" borderId="50" applyAlignment="1" pivotButton="0" quotePrefix="0" xfId="1">
      <alignment horizontal="center" vertical="center"/>
    </xf>
    <xf numFmtId="3" fontId="3" fillId="0" borderId="50" applyAlignment="1" pivotButton="0" quotePrefix="0" xfId="0">
      <alignment horizontal="center" vertical="center"/>
    </xf>
    <xf numFmtId="3" fontId="3" fillId="0" borderId="51" applyAlignment="1" pivotButton="0" quotePrefix="0" xfId="1">
      <alignment horizontal="center" vertical="center"/>
    </xf>
    <xf numFmtId="0" fontId="3" fillId="0" borderId="10" applyAlignment="1" applyProtection="1" pivotButton="0" quotePrefix="0" xfId="1">
      <alignment vertical="center"/>
      <protection locked="0" hidden="0"/>
    </xf>
    <xf numFmtId="0" fontId="3" fillId="0" borderId="12" applyAlignment="1" applyProtection="1" pivotButton="0" quotePrefix="0" xfId="1">
      <alignment vertical="center"/>
      <protection locked="0" hidden="0"/>
    </xf>
    <xf numFmtId="0" fontId="2" fillId="0" borderId="63" applyAlignment="1" pivotButton="0" quotePrefix="0" xfId="1">
      <alignment horizontal="center" vertical="center"/>
    </xf>
    <xf numFmtId="0" fontId="0" fillId="0" borderId="19" applyAlignment="1" pivotButton="0" quotePrefix="0" xfId="0">
      <alignment vertical="center"/>
    </xf>
    <xf numFmtId="0" fontId="0" fillId="0" borderId="20" applyAlignment="1" pivotButton="0" quotePrefix="0" xfId="0">
      <alignment vertical="center"/>
    </xf>
    <xf numFmtId="0" fontId="3" fillId="2" borderId="76" applyAlignment="1" applyProtection="1" pivotButton="0" quotePrefix="0" xfId="1">
      <alignment horizontal="left" vertical="center"/>
      <protection locked="0" hidden="0"/>
    </xf>
    <xf numFmtId="0" fontId="3" fillId="2" borderId="5" applyAlignment="1" applyProtection="1" pivotButton="0" quotePrefix="0" xfId="1">
      <alignment horizontal="left" vertical="center"/>
      <protection locked="0" hidden="0"/>
    </xf>
    <xf numFmtId="0" fontId="3" fillId="2" borderId="37" applyAlignment="1" applyProtection="1" pivotButton="0" quotePrefix="0" xfId="1">
      <alignment horizontal="left" vertical="center"/>
      <protection locked="0" hidden="0"/>
    </xf>
    <xf numFmtId="0" fontId="3" fillId="2" borderId="83" applyAlignment="1" applyProtection="1" pivotButton="0" quotePrefix="0" xfId="1">
      <alignment horizontal="left" vertical="center"/>
      <protection locked="0" hidden="0"/>
    </xf>
    <xf numFmtId="0" fontId="3" fillId="2" borderId="14" applyAlignment="1" applyProtection="1" pivotButton="0" quotePrefix="0" xfId="1">
      <alignment horizontal="left" vertical="center"/>
      <protection locked="0" hidden="0"/>
    </xf>
    <xf numFmtId="0" fontId="3" fillId="2" borderId="44" applyAlignment="1" applyProtection="1" pivotButton="0" quotePrefix="0" xfId="1">
      <alignment horizontal="left" vertical="center"/>
      <protection locked="0" hidden="0"/>
    </xf>
    <xf numFmtId="1" fontId="3" fillId="0" borderId="13" applyAlignment="1" pivotButton="0" quotePrefix="0" xfId="1">
      <alignment horizontal="center" vertical="center"/>
    </xf>
    <xf numFmtId="1" fontId="3" fillId="0" borderId="15" applyAlignment="1" pivotButton="0" quotePrefix="0" xfId="1">
      <alignment horizontal="center" vertical="center"/>
    </xf>
    <xf numFmtId="0" fontId="2" fillId="0" borderId="16" applyAlignment="1" pivotButton="0" quotePrefix="0" xfId="1">
      <alignment horizontal="right" vertical="center"/>
    </xf>
    <xf numFmtId="0" fontId="2" fillId="0" borderId="14" applyAlignment="1" pivotButton="0" quotePrefix="0" xfId="1">
      <alignment horizontal="right" vertical="center"/>
    </xf>
    <xf numFmtId="0" fontId="2" fillId="0" borderId="15" applyAlignment="1" pivotButton="0" quotePrefix="0" xfId="1">
      <alignment horizontal="right" vertical="center"/>
    </xf>
    <xf numFmtId="0" fontId="2" fillId="0" borderId="4" applyAlignment="1" pivotButton="0" quotePrefix="0" xfId="1">
      <alignment horizontal="right" vertical="center"/>
    </xf>
    <xf numFmtId="0" fontId="2" fillId="0" borderId="5" applyAlignment="1" pivotButton="0" quotePrefix="0" xfId="1">
      <alignment horizontal="right" vertical="center"/>
    </xf>
    <xf numFmtId="0" fontId="2" fillId="0" borderId="6" applyAlignment="1" pivotButton="0" quotePrefix="0" xfId="1">
      <alignment horizontal="right" vertical="center"/>
    </xf>
    <xf numFmtId="0" fontId="3" fillId="2" borderId="65" applyAlignment="1" applyProtection="1" pivotButton="0" quotePrefix="0" xfId="1">
      <alignment horizontal="left" vertical="center"/>
      <protection locked="0" hidden="0"/>
    </xf>
    <xf numFmtId="0" fontId="3" fillId="2" borderId="2" applyAlignment="1" applyProtection="1" pivotButton="0" quotePrefix="0" xfId="1">
      <alignment horizontal="left" vertical="center"/>
      <protection locked="0" hidden="0"/>
    </xf>
    <xf numFmtId="0" fontId="3" fillId="2" borderId="8" applyAlignment="1" applyProtection="1" pivotButton="0" quotePrefix="0" xfId="1">
      <alignment horizontal="left" vertical="center"/>
      <protection locked="0" hidden="0"/>
    </xf>
    <xf numFmtId="0" fontId="4" fillId="0" borderId="19" applyAlignment="1" pivotButton="0" quotePrefix="0" xfId="1">
      <alignment horizontal="left" vertical="center"/>
    </xf>
    <xf numFmtId="0" fontId="4" fillId="0" borderId="21" applyAlignment="1" pivotButton="0" quotePrefix="0" xfId="1">
      <alignment horizontal="left" vertical="center"/>
    </xf>
    <xf numFmtId="0" fontId="2" fillId="0" borderId="34" applyAlignment="1" pivotButton="0" quotePrefix="0" xfId="1">
      <alignment horizontal="center" vertical="center"/>
    </xf>
    <xf numFmtId="0" fontId="2" fillId="0" borderId="33" applyAlignment="1" pivotButton="0" quotePrefix="0" xfId="0">
      <alignment horizontal="center" vertical="center"/>
    </xf>
    <xf numFmtId="0" fontId="2" fillId="0" borderId="34" applyAlignment="1" pivotButton="0" quotePrefix="0" xfId="0">
      <alignment horizontal="center" vertical="center"/>
    </xf>
    <xf numFmtId="0" fontId="2" fillId="0" borderId="35" applyAlignment="1" pivotButton="0" quotePrefix="0" xfId="0">
      <alignment horizontal="center" vertical="center"/>
    </xf>
    <xf numFmtId="0" fontId="2" fillId="0" borderId="54" applyAlignment="1" pivotButton="0" quotePrefix="0" xfId="1">
      <alignment horizontal="center" vertical="center"/>
    </xf>
    <xf numFmtId="0" fontId="0" fillId="0" borderId="55" applyAlignment="1" pivotButton="0" quotePrefix="0" xfId="0">
      <alignment vertical="center"/>
    </xf>
    <xf numFmtId="0" fontId="0" fillId="0" borderId="56" applyAlignment="1" pivotButton="0" quotePrefix="0" xfId="0">
      <alignment vertical="center"/>
    </xf>
    <xf numFmtId="0" fontId="2" fillId="0" borderId="33" applyAlignment="1" pivotButton="0" quotePrefix="0" xfId="1">
      <alignment horizontal="center" vertical="center"/>
    </xf>
    <xf numFmtId="0" fontId="0" fillId="0" borderId="34" applyAlignment="1" pivotButton="0" quotePrefix="0" xfId="0">
      <alignment horizontal="center" vertical="center"/>
    </xf>
    <xf numFmtId="0" fontId="0" fillId="0" borderId="36" applyAlignment="1" pivotButton="0" quotePrefix="0" xfId="0">
      <alignment horizontal="center" vertical="center"/>
    </xf>
    <xf numFmtId="0" fontId="6" fillId="0" borderId="58" applyAlignment="1" pivotButton="0" quotePrefix="0" xfId="1">
      <alignment horizontal="center"/>
    </xf>
    <xf numFmtId="0" fontId="6" fillId="0" borderId="19" applyAlignment="1" pivotButton="0" quotePrefix="0" xfId="1">
      <alignment horizontal="center"/>
    </xf>
    <xf numFmtId="0" fontId="6" fillId="0" borderId="20" applyAlignment="1" pivotButton="0" quotePrefix="0" xfId="1">
      <alignment horizontal="center"/>
    </xf>
    <xf numFmtId="0" fontId="2" fillId="0" borderId="37" applyAlignment="1" pivotButton="0" quotePrefix="0" xfId="1">
      <alignment horizontal="right" vertical="center"/>
    </xf>
    <xf numFmtId="0" fontId="2" fillId="0" borderId="14" applyAlignment="1" pivotButton="0" quotePrefix="0" xfId="1">
      <alignment horizontal="center" vertical="center"/>
    </xf>
    <xf numFmtId="0" fontId="2" fillId="0" borderId="44" applyAlignment="1" pivotButton="0" quotePrefix="0" xfId="1">
      <alignment horizontal="center" vertical="center"/>
    </xf>
    <xf numFmtId="166" fontId="4" fillId="0" borderId="13" applyAlignment="1" pivotButton="0" quotePrefix="0" xfId="1">
      <alignment horizontal="center" vertical="center"/>
    </xf>
    <xf numFmtId="166" fontId="4" fillId="0" borderId="14" applyAlignment="1" pivotButton="0" quotePrefix="0" xfId="1">
      <alignment horizontal="center" vertical="center"/>
    </xf>
    <xf numFmtId="166" fontId="4" fillId="0" borderId="44" applyAlignment="1" pivotButton="0" quotePrefix="0" xfId="1">
      <alignment horizontal="center" vertical="center"/>
    </xf>
    <xf numFmtId="1" fontId="1" fillId="0" borderId="14" applyAlignment="1" pivotButton="0" quotePrefix="0" xfId="0">
      <alignment horizontal="center" vertical="center"/>
    </xf>
    <xf numFmtId="1" fontId="1" fillId="0" borderId="44" applyAlignment="1" pivotButton="0" quotePrefix="0" xfId="0">
      <alignment horizontal="center" vertical="center"/>
    </xf>
    <xf numFmtId="1" fontId="1" fillId="0" borderId="15" applyAlignment="1" pivotButton="0" quotePrefix="0" xfId="0">
      <alignment horizontal="center" vertical="center"/>
    </xf>
    <xf numFmtId="0" fontId="2" fillId="0" borderId="44" applyAlignment="1" pivotButton="0" quotePrefix="0" xfId="1">
      <alignment horizontal="right" vertical="center"/>
    </xf>
    <xf numFmtId="49" fontId="2" fillId="0" borderId="22" applyAlignment="1" pivotButton="0" quotePrefix="0" xfId="1">
      <alignment horizontal="center" vertical="center"/>
    </xf>
    <xf numFmtId="49" fontId="2" fillId="0" borderId="47" applyAlignment="1" pivotButton="0" quotePrefix="0" xfId="1">
      <alignment horizontal="center" vertical="center"/>
    </xf>
    <xf numFmtId="0" fontId="2" fillId="0" borderId="48" applyAlignment="1" pivotButton="0" quotePrefix="0" xfId="0">
      <alignment horizontal="center" vertical="center"/>
    </xf>
    <xf numFmtId="0" fontId="2" fillId="0" borderId="47" applyAlignment="1" pivotButton="0" quotePrefix="0" xfId="0">
      <alignment horizontal="center" vertical="center"/>
    </xf>
    <xf numFmtId="0" fontId="2" fillId="0" borderId="49" applyAlignment="1" pivotButton="0" quotePrefix="0" xfId="1">
      <alignment horizontal="center" vertical="center"/>
    </xf>
    <xf numFmtId="0" fontId="2" fillId="0" borderId="48" applyAlignment="1" pivotButton="0" quotePrefix="0" xfId="1">
      <alignment horizontal="center" vertical="center"/>
    </xf>
    <xf numFmtId="0" fontId="2" fillId="0" borderId="50" applyAlignment="1" pivotButton="0" quotePrefix="0" xfId="1">
      <alignment horizontal="center" vertical="center"/>
    </xf>
    <xf numFmtId="0" fontId="2" fillId="0" borderId="51" applyAlignment="1" pivotButton="0" quotePrefix="0" xfId="1">
      <alignment horizontal="center" vertical="center"/>
    </xf>
    <xf numFmtId="0" fontId="3" fillId="0" borderId="16" applyAlignment="1" pivotButton="0" quotePrefix="0" xfId="1">
      <alignment horizontal="center" vertical="center"/>
    </xf>
    <xf numFmtId="0" fontId="3" fillId="0" borderId="44" applyAlignment="1" pivotButton="0" quotePrefix="0" xfId="1">
      <alignment horizontal="center" vertical="center"/>
    </xf>
    <xf numFmtId="0" fontId="2" fillId="0" borderId="5" applyAlignment="1" pivotButton="0" quotePrefix="0" xfId="1">
      <alignment horizontal="center" vertical="center"/>
    </xf>
    <xf numFmtId="0" fontId="2" fillId="0" borderId="37" applyAlignment="1" pivotButton="0" quotePrefix="0" xfId="1">
      <alignment horizontal="center" vertical="center"/>
    </xf>
    <xf numFmtId="1" fontId="3" fillId="2" borderId="11" applyAlignment="1" applyProtection="1" pivotButton="0" quotePrefix="0" xfId="1">
      <alignment horizontal="center" vertical="center"/>
      <protection locked="0" hidden="0"/>
    </xf>
    <xf numFmtId="1" fontId="1" fillId="2" borderId="5" applyAlignment="1" applyProtection="1" pivotButton="0" quotePrefix="0" xfId="2">
      <alignment horizontal="center" vertical="center"/>
      <protection locked="0" hidden="0"/>
    </xf>
    <xf numFmtId="1" fontId="1" fillId="2" borderId="37" applyAlignment="1" applyProtection="1" pivotButton="0" quotePrefix="0" xfId="2">
      <alignment horizontal="center" vertical="center"/>
      <protection locked="0" hidden="0"/>
    </xf>
    <xf numFmtId="0" fontId="3" fillId="2" borderId="11" applyAlignment="1" applyProtection="1" pivotButton="0" quotePrefix="0" xfId="1">
      <alignment horizontal="center" vertical="center"/>
      <protection locked="0" hidden="0"/>
    </xf>
    <xf numFmtId="0" fontId="1" fillId="2" borderId="5" applyAlignment="1" applyProtection="1" pivotButton="0" quotePrefix="0" xfId="2">
      <alignment horizontal="center" vertical="center"/>
      <protection locked="0" hidden="0"/>
    </xf>
    <xf numFmtId="0" fontId="1" fillId="2" borderId="37" applyAlignment="1" applyProtection="1" pivotButton="0" quotePrefix="0" xfId="2">
      <alignment horizontal="center" vertical="center"/>
      <protection locked="0" hidden="0"/>
    </xf>
    <xf numFmtId="0" fontId="3" fillId="2" borderId="5" applyAlignment="1" applyProtection="1" pivotButton="0" quotePrefix="0" xfId="1">
      <alignment horizontal="center" vertical="center"/>
      <protection locked="0" hidden="0"/>
    </xf>
    <xf numFmtId="0" fontId="1" fillId="2" borderId="6" applyAlignment="1" applyProtection="1" pivotButton="0" quotePrefix="0" xfId="2">
      <alignment horizontal="center" vertical="center"/>
      <protection locked="0" hidden="0"/>
    </xf>
    <xf numFmtId="0" fontId="3" fillId="0" borderId="11" applyAlignment="1" pivotButton="0" quotePrefix="0" xfId="1">
      <alignment horizontal="center" vertical="center"/>
    </xf>
    <xf numFmtId="0" fontId="1" fillId="0" borderId="5" applyAlignment="1" pivotButton="0" quotePrefix="0" xfId="2">
      <alignment horizontal="center" vertical="center"/>
    </xf>
    <xf numFmtId="0" fontId="1" fillId="0" borderId="37" applyAlignment="1" pivotButton="0" quotePrefix="0" xfId="2">
      <alignment horizontal="center" vertical="center"/>
    </xf>
    <xf numFmtId="0" fontId="1" fillId="0" borderId="6" applyAlignment="1" pivotButton="0" quotePrefix="0" xfId="2">
      <alignment horizontal="center" vertical="center"/>
    </xf>
    <xf numFmtId="0" fontId="3" fillId="0" borderId="4" applyAlignment="1" pivotButton="0" quotePrefix="0" xfId="1">
      <alignment horizontal="center" vertical="center"/>
    </xf>
    <xf numFmtId="0" fontId="3" fillId="0" borderId="37" applyAlignment="1" pivotButton="0" quotePrefix="0" xfId="1">
      <alignment horizontal="center" vertical="center"/>
    </xf>
    <xf numFmtId="10" fontId="3" fillId="2" borderId="11" applyAlignment="1" applyProtection="1" pivotButton="0" quotePrefix="0" xfId="1">
      <alignment horizontal="center" vertical="center"/>
      <protection locked="0" hidden="0"/>
    </xf>
    <xf numFmtId="10" fontId="1" fillId="2" borderId="5" applyAlignment="1" applyProtection="1" pivotButton="0" quotePrefix="0" xfId="2">
      <alignment horizontal="center" vertical="center"/>
      <protection locked="0" hidden="0"/>
    </xf>
    <xf numFmtId="10" fontId="3" fillId="2" borderId="11" applyAlignment="1" applyProtection="1" pivotButton="0" quotePrefix="0" xfId="2">
      <alignment horizontal="center" vertical="center"/>
      <protection locked="0" hidden="0"/>
    </xf>
    <xf numFmtId="10" fontId="3" fillId="2" borderId="5" applyAlignment="1" applyProtection="1" pivotButton="0" quotePrefix="0" xfId="2">
      <alignment horizontal="center" vertical="center"/>
      <protection locked="0" hidden="0"/>
    </xf>
    <xf numFmtId="10" fontId="1" fillId="2" borderId="37" applyAlignment="1" applyProtection="1" pivotButton="0" quotePrefix="0" xfId="2">
      <alignment horizontal="center" vertical="center"/>
      <protection locked="0" hidden="0"/>
    </xf>
    <xf numFmtId="10" fontId="3" fillId="2" borderId="6" applyAlignment="1" applyProtection="1" pivotButton="0" quotePrefix="0" xfId="2">
      <alignment horizontal="center" vertical="center"/>
      <protection locked="0" hidden="0"/>
    </xf>
    <xf numFmtId="0" fontId="2" fillId="0" borderId="1" applyAlignment="1" pivotButton="0" quotePrefix="0" xfId="1">
      <alignment horizontal="right" vertical="center"/>
    </xf>
    <xf numFmtId="0" fontId="2" fillId="0" borderId="2" applyAlignment="1" pivotButton="0" quotePrefix="0" xfId="1">
      <alignment horizontal="right" vertical="center"/>
    </xf>
    <xf numFmtId="0" fontId="2" fillId="0" borderId="8" applyAlignment="1" pivotButton="0" quotePrefix="0" xfId="1">
      <alignment horizontal="right" vertical="center"/>
    </xf>
    <xf numFmtId="14" fontId="3" fillId="2" borderId="11" applyAlignment="1" applyProtection="1" pivotButton="0" quotePrefix="0" xfId="1">
      <alignment horizontal="center" vertical="center"/>
      <protection locked="0" hidden="0"/>
    </xf>
    <xf numFmtId="14" fontId="1" fillId="2" borderId="5" applyAlignment="1" applyProtection="1" pivotButton="0" quotePrefix="0" xfId="2">
      <alignment horizontal="center" vertical="center"/>
      <protection locked="0" hidden="0"/>
    </xf>
    <xf numFmtId="165" fontId="3" fillId="2" borderId="11" applyAlignment="1" pivotButton="0" quotePrefix="0" xfId="1">
      <alignment horizontal="center" vertical="center"/>
    </xf>
    <xf numFmtId="165" fontId="1" fillId="2" borderId="5" applyAlignment="1" pivotButton="0" quotePrefix="0" xfId="2">
      <alignment horizontal="center" vertical="center"/>
    </xf>
    <xf numFmtId="14" fontId="1" fillId="2" borderId="37" applyAlignment="1" applyProtection="1" pivotButton="0" quotePrefix="0" xfId="2">
      <alignment horizontal="center" vertical="center"/>
      <protection locked="0" hidden="0"/>
    </xf>
    <xf numFmtId="165" fontId="1" fillId="2" borderId="6" applyAlignment="1" pivotButton="0" quotePrefix="0" xfId="2">
      <alignment horizontal="center" vertical="center"/>
    </xf>
    <xf numFmtId="0" fontId="3" fillId="2" borderId="11" applyAlignment="1" pivotButton="0" quotePrefix="0" xfId="1">
      <alignment horizontal="center" vertical="center"/>
    </xf>
    <xf numFmtId="0" fontId="1" fillId="2" borderId="5" applyAlignment="1" pivotButton="0" quotePrefix="0" xfId="2">
      <alignment horizontal="center" vertical="center"/>
    </xf>
    <xf numFmtId="0" fontId="1" fillId="2" borderId="6" applyAlignment="1" pivotButton="0" quotePrefix="0" xfId="2">
      <alignment horizontal="center" vertical="center"/>
    </xf>
    <xf numFmtId="0" fontId="2" fillId="0" borderId="18" applyAlignment="1" pivotButton="0" quotePrefix="0" xfId="1">
      <alignment horizontal="right" vertical="center"/>
    </xf>
    <xf numFmtId="0" fontId="2" fillId="0" borderId="19" applyAlignment="1" pivotButton="0" quotePrefix="0" xfId="1">
      <alignment horizontal="right" vertical="center"/>
    </xf>
    <xf numFmtId="0" fontId="2" fillId="0" borderId="20" applyAlignment="1" pivotButton="0" quotePrefix="0" xfId="1">
      <alignment horizontal="right" vertical="center"/>
    </xf>
    <xf numFmtId="49" fontId="3" fillId="2" borderId="40" applyAlignment="1" applyProtection="1" pivotButton="0" quotePrefix="0" xfId="1">
      <alignment horizontal="center" vertical="center"/>
      <protection locked="0" hidden="0"/>
    </xf>
    <xf numFmtId="49" fontId="1" fillId="2" borderId="28" applyAlignment="1" applyProtection="1" pivotButton="0" quotePrefix="0" xfId="2">
      <alignment horizontal="center" vertical="center"/>
      <protection locked="0" hidden="0"/>
    </xf>
    <xf numFmtId="49" fontId="1" fillId="2" borderId="29" applyAlignment="1" applyProtection="1" pivotButton="0" quotePrefix="0" xfId="2">
      <alignment horizontal="center" vertical="center"/>
      <protection locked="0" hidden="0"/>
    </xf>
    <xf numFmtId="0" fontId="2" fillId="0" borderId="31" applyAlignment="1" pivotButton="0" quotePrefix="0" xfId="1">
      <alignment horizontal="center" vertical="center"/>
    </xf>
    <xf numFmtId="0" fontId="1" fillId="0" borderId="32" applyAlignment="1" pivotButton="0" quotePrefix="0" xfId="2">
      <alignment horizontal="center" vertical="center"/>
    </xf>
    <xf numFmtId="0" fontId="2" fillId="0" borderId="32" applyAlignment="1" pivotButton="0" quotePrefix="0" xfId="1">
      <alignment horizontal="center" vertical="center"/>
    </xf>
    <xf numFmtId="0" fontId="1" fillId="0" borderId="33" applyAlignment="1" pivotButton="0" quotePrefix="0" xfId="2">
      <alignment horizontal="center" vertical="center"/>
    </xf>
    <xf numFmtId="0" fontId="1" fillId="0" borderId="34" applyAlignment="1" pivotButton="0" quotePrefix="0" xfId="2">
      <alignment vertical="center"/>
    </xf>
    <xf numFmtId="0" fontId="1" fillId="0" borderId="35" applyAlignment="1" pivotButton="0" quotePrefix="0" xfId="2">
      <alignment vertical="center"/>
    </xf>
    <xf numFmtId="0" fontId="1" fillId="0" borderId="34" applyAlignment="1" pivotButton="0" quotePrefix="0" xfId="2">
      <alignment horizontal="center" vertical="center"/>
    </xf>
    <xf numFmtId="0" fontId="1" fillId="0" borderId="36" applyAlignment="1" pivotButton="0" quotePrefix="0" xfId="2">
      <alignment horizontal="center" vertical="center"/>
    </xf>
    <xf numFmtId="0" fontId="2" fillId="0" borderId="2" applyAlignment="1" pivotButton="0" quotePrefix="0" xfId="1">
      <alignment horizontal="center" vertical="center"/>
    </xf>
    <xf numFmtId="0" fontId="2" fillId="0" borderId="8" applyAlignment="1" pivotButton="0" quotePrefix="0" xfId="1">
      <alignment horizontal="center" vertical="center"/>
    </xf>
    <xf numFmtId="0" fontId="3" fillId="2" borderId="40" applyAlignment="1" applyProtection="1" pivotButton="0" quotePrefix="0" xfId="1">
      <alignment horizontal="center" vertical="center"/>
      <protection locked="0" hidden="0"/>
    </xf>
    <xf numFmtId="0" fontId="1" fillId="2" borderId="28" applyAlignment="1" applyProtection="1" pivotButton="0" quotePrefix="0" xfId="2">
      <alignment horizontal="center" vertical="center"/>
      <protection locked="0" hidden="0"/>
    </xf>
    <xf numFmtId="0" fontId="3" fillId="2" borderId="9" applyAlignment="1" applyProtection="1" pivotButton="0" quotePrefix="0" xfId="1">
      <alignment horizontal="center" vertical="center"/>
      <protection locked="0" hidden="0"/>
    </xf>
    <xf numFmtId="0" fontId="1" fillId="2" borderId="2" applyAlignment="1" applyProtection="1" pivotButton="0" quotePrefix="0" xfId="2">
      <alignment horizontal="center" vertical="center"/>
      <protection locked="0" hidden="0"/>
    </xf>
    <xf numFmtId="0" fontId="1" fillId="2" borderId="8" applyAlignment="1" applyProtection="1" pivotButton="0" quotePrefix="0" xfId="2">
      <alignment horizontal="center" vertical="center"/>
      <protection locked="0" hidden="0"/>
    </xf>
    <xf numFmtId="49" fontId="3" fillId="2" borderId="4" applyAlignment="1" applyProtection="1" pivotButton="0" quotePrefix="0" xfId="1">
      <alignment horizontal="left" vertical="center"/>
      <protection locked="0" hidden="0"/>
    </xf>
    <xf numFmtId="49" fontId="3" fillId="2" borderId="5" applyAlignment="1" applyProtection="1" pivotButton="0" quotePrefix="0" xfId="1">
      <alignment horizontal="left" vertical="center"/>
      <protection locked="0" hidden="0"/>
    </xf>
    <xf numFmtId="49" fontId="3" fillId="2" borderId="6" applyAlignment="1" applyProtection="1" pivotButton="0" quotePrefix="0" xfId="1">
      <alignment horizontal="left" vertical="center"/>
      <protection locked="0" hidden="0"/>
    </xf>
    <xf numFmtId="49" fontId="3" fillId="2" borderId="16" applyAlignment="1" applyProtection="1" pivotButton="0" quotePrefix="0" xfId="1">
      <alignment horizontal="left" vertical="center"/>
      <protection locked="0" hidden="0"/>
    </xf>
    <xf numFmtId="49" fontId="3" fillId="2" borderId="14" applyAlignment="1" applyProtection="1" pivotButton="0" quotePrefix="0" xfId="1">
      <alignment horizontal="left" vertical="center"/>
      <protection locked="0" hidden="0"/>
    </xf>
    <xf numFmtId="49" fontId="3" fillId="2" borderId="15" applyAlignment="1" applyProtection="1" pivotButton="0" quotePrefix="0" xfId="1">
      <alignment horizontal="left" vertical="center"/>
      <protection locked="0" hidden="0"/>
    </xf>
    <xf numFmtId="0" fontId="2" fillId="0" borderId="12" applyAlignment="1" pivotButton="0" quotePrefix="0" xfId="1">
      <alignment horizontal="center" vertical="center"/>
    </xf>
    <xf numFmtId="0" fontId="2" fillId="0" borderId="7" applyAlignment="1" pivotButton="0" quotePrefix="0" xfId="1">
      <alignment horizontal="center" vertical="center"/>
    </xf>
    <xf numFmtId="0" fontId="2" fillId="0" borderId="17" applyAlignment="1" pivotButton="0" quotePrefix="0" xfId="1">
      <alignment horizontal="center" vertical="center"/>
    </xf>
    <xf numFmtId="49" fontId="2" fillId="0" borderId="23" applyAlignment="1" pivotButton="0" quotePrefix="0" xfId="1">
      <alignment horizontal="center" vertical="center"/>
    </xf>
    <xf numFmtId="0" fontId="2" fillId="0" borderId="24" applyAlignment="1" pivotButton="0" quotePrefix="0" xfId="1">
      <alignment horizontal="center" vertical="center"/>
    </xf>
    <xf numFmtId="0" fontId="1" fillId="0" borderId="25" applyAlignment="1" pivotButton="0" quotePrefix="0" xfId="2">
      <alignment horizontal="center" vertical="center"/>
    </xf>
    <xf numFmtId="0" fontId="2" fillId="0" borderId="26" applyAlignment="1" pivotButton="0" quotePrefix="0" xfId="1">
      <alignment horizontal="center" vertical="center"/>
    </xf>
    <xf numFmtId="0" fontId="1" fillId="0" borderId="27" applyAlignment="1" pivotButton="0" quotePrefix="0" xfId="2">
      <alignment horizontal="center" vertical="center"/>
    </xf>
    <xf numFmtId="0" fontId="2" fillId="0" borderId="3" applyAlignment="1" pivotButton="0" quotePrefix="0" xfId="1">
      <alignment horizontal="right" vertical="center"/>
    </xf>
    <xf numFmtId="49" fontId="3" fillId="2" borderId="1" applyAlignment="1" applyProtection="1" pivotButton="0" quotePrefix="0" xfId="1">
      <alignment horizontal="left" vertical="center"/>
      <protection locked="0" hidden="0"/>
    </xf>
    <xf numFmtId="49" fontId="3" fillId="2" borderId="2" applyAlignment="1" applyProtection="1" pivotButton="0" quotePrefix="0" xfId="1">
      <alignment horizontal="left" vertical="center"/>
      <protection locked="0" hidden="0"/>
    </xf>
    <xf numFmtId="49" fontId="3" fillId="2" borderId="3" applyAlignment="1" applyProtection="1" pivotButton="0" quotePrefix="0" xfId="1">
      <alignment horizontal="left" vertical="center"/>
      <protection locked="0" hidden="0"/>
    </xf>
    <xf numFmtId="14" fontId="3" fillId="2" borderId="4" applyAlignment="1" applyProtection="1" pivotButton="0" quotePrefix="0" xfId="1">
      <alignment horizontal="left" vertical="center"/>
      <protection locked="0" hidden="0"/>
    </xf>
    <xf numFmtId="14" fontId="3" fillId="2" borderId="5" applyAlignment="1" applyProtection="1" pivotButton="0" quotePrefix="0" xfId="1">
      <alignment horizontal="left" vertical="center"/>
      <protection locked="0" hidden="0"/>
    </xf>
    <xf numFmtId="14" fontId="3" fillId="2" borderId="6" applyAlignment="1" applyProtection="1" pivotButton="0" quotePrefix="0" xfId="1">
      <alignment horizontal="left" vertical="center"/>
      <protection locked="0" hidden="0"/>
    </xf>
    <xf numFmtId="0" fontId="2" fillId="0" borderId="10" applyAlignment="1" pivotButton="0" quotePrefix="0" xfId="1">
      <alignment horizontal="right" vertical="top"/>
    </xf>
    <xf numFmtId="0" fontId="2" fillId="0" borderId="0" applyAlignment="1" pivotButton="0" quotePrefix="0" xfId="1">
      <alignment horizontal="right" vertical="top"/>
    </xf>
    <xf numFmtId="0" fontId="2" fillId="0" borderId="12" applyAlignment="1" pivotButton="0" quotePrefix="0" xfId="1">
      <alignment horizontal="right" vertical="top"/>
    </xf>
    <xf numFmtId="0" fontId="2" fillId="0" borderId="7" applyAlignment="1" pivotButton="0" quotePrefix="0" xfId="1">
      <alignment horizontal="right" vertical="top"/>
    </xf>
    <xf numFmtId="0" fontId="9" fillId="2" borderId="89" applyAlignment="1" applyProtection="1" pivotButton="0" quotePrefix="0" xfId="1">
      <alignment horizontal="left" vertical="top" wrapText="1"/>
      <protection locked="0" hidden="0"/>
    </xf>
    <xf numFmtId="0" fontId="9" fillId="2" borderId="45" applyAlignment="1" applyProtection="1" pivotButton="0" quotePrefix="0" xfId="1">
      <alignment horizontal="left" vertical="top" wrapText="1"/>
      <protection locked="0" hidden="0"/>
    </xf>
    <xf numFmtId="0" fontId="9" fillId="2" borderId="90" applyAlignment="1" applyProtection="1" pivotButton="0" quotePrefix="0" xfId="1">
      <alignment horizontal="left" vertical="top" wrapText="1"/>
      <protection locked="0" hidden="0"/>
    </xf>
    <xf numFmtId="0" fontId="9" fillId="2" borderId="91" applyAlignment="1" applyProtection="1" pivotButton="0" quotePrefix="0" xfId="1">
      <alignment horizontal="left" vertical="top" wrapText="1"/>
      <protection locked="0" hidden="0"/>
    </xf>
    <xf numFmtId="0" fontId="9" fillId="2" borderId="7" applyAlignment="1" applyProtection="1" pivotButton="0" quotePrefix="0" xfId="1">
      <alignment horizontal="left" vertical="top" wrapText="1"/>
      <protection locked="0" hidden="0"/>
    </xf>
    <xf numFmtId="0" fontId="9" fillId="2" borderId="17" applyAlignment="1" applyProtection="1" pivotButton="0" quotePrefix="0" xfId="1">
      <alignment horizontal="left" vertical="top" wrapText="1"/>
      <protection locked="0" hidden="0"/>
    </xf>
    <xf numFmtId="0" fontId="3" fillId="2" borderId="9" applyAlignment="1" applyProtection="1" pivotButton="0" quotePrefix="0" xfId="1">
      <alignment horizontal="left" vertical="center" wrapText="1"/>
      <protection locked="0" hidden="0"/>
    </xf>
    <xf numFmtId="0" fontId="3" fillId="2" borderId="2" applyAlignment="1" applyProtection="1" pivotButton="0" quotePrefix="0" xfId="1">
      <alignment horizontal="left" vertical="center" wrapText="1"/>
      <protection locked="0" hidden="0"/>
    </xf>
    <xf numFmtId="0" fontId="3" fillId="2" borderId="3" applyAlignment="1" applyProtection="1" pivotButton="0" quotePrefix="0" xfId="1">
      <alignment horizontal="left" vertical="center" wrapText="1"/>
      <protection locked="0" hidden="0"/>
    </xf>
    <xf numFmtId="0" fontId="2" fillId="0" borderId="97" applyAlignment="1" pivotButton="0" quotePrefix="0" xfId="1">
      <alignment horizontal="right" vertical="center"/>
    </xf>
    <xf numFmtId="0" fontId="0" fillId="0" borderId="2" pivotButton="0" quotePrefix="0" xfId="0"/>
    <xf numFmtId="0" fontId="0" fillId="0" borderId="3" pivotButton="0" quotePrefix="0" xfId="0"/>
    <xf numFmtId="49" fontId="3" fillId="2" borderId="97" applyAlignment="1" applyProtection="1" pivotButton="0" quotePrefix="0" xfId="1">
      <alignment horizontal="left" vertical="center"/>
      <protection locked="0" hidden="0"/>
    </xf>
    <xf numFmtId="0" fontId="2" fillId="0" borderId="38" applyAlignment="1" pivotButton="0" quotePrefix="0" xfId="1">
      <alignment horizontal="right" vertical="center"/>
    </xf>
    <xf numFmtId="0" fontId="0" fillId="0" borderId="8" pivotButton="0" quotePrefix="0" xfId="0"/>
    <xf numFmtId="0" fontId="3" fillId="2" borderId="100" applyAlignment="1" applyProtection="1" pivotButton="0" quotePrefix="0" xfId="1">
      <alignment horizontal="left" vertical="center" wrapText="1"/>
      <protection locked="0" hidden="0"/>
    </xf>
    <xf numFmtId="0" fontId="2" fillId="0" borderId="93" applyAlignment="1" pivotButton="0" quotePrefix="0" xfId="1">
      <alignment horizontal="right" vertical="center"/>
    </xf>
    <xf numFmtId="0" fontId="0" fillId="0" borderId="5" pivotButton="0" quotePrefix="0" xfId="0"/>
    <xf numFmtId="0" fontId="0" fillId="0" borderId="6" pivotButton="0" quotePrefix="0" xfId="0"/>
    <xf numFmtId="14" fontId="3" fillId="2" borderId="93" applyAlignment="1" applyProtection="1" pivotButton="0" quotePrefix="0" xfId="1">
      <alignment horizontal="left" vertical="center"/>
      <protection locked="0" hidden="0"/>
    </xf>
    <xf numFmtId="0" fontId="9" fillId="2" borderId="99" applyAlignment="1" applyProtection="1" pivotButton="0" quotePrefix="0" xfId="1">
      <alignment horizontal="left" vertical="top" wrapText="1"/>
      <protection locked="0" hidden="0"/>
    </xf>
    <xf numFmtId="0" fontId="0" fillId="0" borderId="45" pivotButton="0" quotePrefix="0" xfId="0"/>
    <xf numFmtId="0" fontId="0" fillId="0" borderId="90" pivotButton="0" quotePrefix="0" xfId="0"/>
    <xf numFmtId="49" fontId="3" fillId="2" borderId="93" applyAlignment="1" applyProtection="1" pivotButton="0" quotePrefix="0" xfId="1">
      <alignment horizontal="left" vertical="center"/>
      <protection locked="0" hidden="0"/>
    </xf>
    <xf numFmtId="0" fontId="0" fillId="0" borderId="12" pivotButton="0" quotePrefix="0" xfId="0"/>
    <xf numFmtId="0" fontId="0" fillId="0" borderId="7" pivotButton="0" quotePrefix="0" xfId="0"/>
    <xf numFmtId="0" fontId="0" fillId="0" borderId="91" pivotButton="0" quotePrefix="0" xfId="0"/>
    <xf numFmtId="0" fontId="0" fillId="0" borderId="17" pivotButton="0" quotePrefix="0" xfId="0"/>
    <xf numFmtId="0" fontId="2" fillId="0" borderId="94" applyAlignment="1" pivotButton="0" quotePrefix="0" xfId="1">
      <alignment horizontal="center" vertical="center"/>
    </xf>
    <xf numFmtId="49" fontId="2" fillId="0" borderId="95" applyAlignment="1" pivotButton="0" quotePrefix="0" xfId="1">
      <alignment horizontal="center" vertical="center"/>
    </xf>
    <xf numFmtId="0" fontId="0" fillId="0" borderId="23" pivotButton="0" quotePrefix="0" xfId="0"/>
    <xf numFmtId="0" fontId="0" fillId="0" borderId="25" pivotButton="0" quotePrefix="0" xfId="0"/>
    <xf numFmtId="0" fontId="2" fillId="0" borderId="96" applyAlignment="1" pivotButton="0" quotePrefix="0" xfId="1">
      <alignment horizontal="center" vertical="center"/>
    </xf>
    <xf numFmtId="0" fontId="0" fillId="0" borderId="27" pivotButton="0" quotePrefix="0" xfId="0"/>
    <xf numFmtId="0" fontId="0" fillId="0" borderId="34" pivotButton="0" quotePrefix="0" xfId="0"/>
    <xf numFmtId="0" fontId="0" fillId="0" borderId="35" pivotButton="0" quotePrefix="0" xfId="0"/>
    <xf numFmtId="0" fontId="2" fillId="0" borderId="108" applyAlignment="1" pivotButton="0" quotePrefix="0" xfId="1">
      <alignment horizontal="center" vertical="center"/>
    </xf>
    <xf numFmtId="0" fontId="0" fillId="0" borderId="36" pivotButton="0" quotePrefix="0" xfId="0"/>
    <xf numFmtId="0" fontId="2" fillId="0" borderId="110" applyAlignment="1" pivotButton="0" quotePrefix="0" xfId="1">
      <alignment horizontal="right" vertical="center"/>
    </xf>
    <xf numFmtId="0" fontId="0" fillId="0" borderId="14" pivotButton="0" quotePrefix="0" xfId="0"/>
    <xf numFmtId="0" fontId="0" fillId="0" borderId="15" pivotButton="0" quotePrefix="0" xfId="0"/>
    <xf numFmtId="49" fontId="3" fillId="2" borderId="110" applyAlignment="1" applyProtection="1" pivotButton="0" quotePrefix="0" xfId="1">
      <alignment horizontal="left" vertical="center"/>
      <protection locked="0" hidden="0"/>
    </xf>
    <xf numFmtId="0" fontId="0" fillId="0" borderId="28" pivotButton="0" quotePrefix="0" xfId="0"/>
    <xf numFmtId="0" fontId="3" fillId="2" borderId="101" applyAlignment="1" pivotButton="0" quotePrefix="0" xfId="1">
      <alignment horizontal="center" vertical="center"/>
    </xf>
    <xf numFmtId="0" fontId="2" fillId="0" borderId="102" applyAlignment="1" pivotButton="0" quotePrefix="0" xfId="1">
      <alignment horizontal="right" vertical="center"/>
    </xf>
    <xf numFmtId="0" fontId="0" fillId="0" borderId="19" pivotButton="0" quotePrefix="0" xfId="0"/>
    <xf numFmtId="0" fontId="0" fillId="0" borderId="20" pivotButton="0" quotePrefix="0" xfId="0"/>
    <xf numFmtId="0" fontId="0" fillId="0" borderId="37" pivotButton="0" quotePrefix="0" xfId="0"/>
    <xf numFmtId="49" fontId="3" fillId="2" borderId="104" applyAlignment="1" applyProtection="1" pivotButton="0" quotePrefix="0" xfId="1">
      <alignment horizontal="center" vertical="center"/>
      <protection locked="0" hidden="0"/>
    </xf>
    <xf numFmtId="0" fontId="0" fillId="0" borderId="29" pivotButton="0" quotePrefix="0" xfId="0"/>
    <xf numFmtId="14" fontId="3" fillId="2" borderId="42" applyAlignment="1" applyProtection="1" pivotButton="0" quotePrefix="0" xfId="1">
      <alignment horizontal="center" vertical="center"/>
      <protection locked="0" hidden="0"/>
    </xf>
    <xf numFmtId="165" fontId="3" fillId="2" borderId="101" applyAlignment="1" pivotButton="0" quotePrefix="0" xfId="1">
      <alignment horizontal="center" vertical="center"/>
    </xf>
    <xf numFmtId="0" fontId="2" fillId="0" borderId="41" applyAlignment="1" pivotButton="0" quotePrefix="0" xfId="1">
      <alignment horizontal="right" vertical="center"/>
    </xf>
    <xf numFmtId="0" fontId="3" fillId="0" borderId="41" applyAlignment="1" pivotButton="0" quotePrefix="0" xfId="1">
      <alignment horizontal="center" vertical="center"/>
    </xf>
    <xf numFmtId="10" fontId="3" fillId="2" borderId="42" applyAlignment="1" applyProtection="1" pivotButton="0" quotePrefix="0" xfId="1">
      <alignment horizontal="center" vertical="center"/>
      <protection locked="0" hidden="0"/>
    </xf>
    <xf numFmtId="10" fontId="3" fillId="2" borderId="101" applyAlignment="1" applyProtection="1" pivotButton="0" quotePrefix="0" xfId="2">
      <alignment horizontal="center" vertical="center"/>
      <protection locked="0" hidden="0"/>
    </xf>
    <xf numFmtId="0" fontId="3" fillId="0" borderId="42" applyAlignment="1" pivotButton="0" quotePrefix="0" xfId="1">
      <alignment horizontal="center" vertical="center"/>
    </xf>
    <xf numFmtId="0" fontId="3" fillId="0" borderId="101" applyAlignment="1" pivotButton="0" quotePrefix="0" xfId="1">
      <alignment horizontal="center" vertical="center"/>
    </xf>
    <xf numFmtId="1" fontId="3" fillId="2" borderId="42" applyAlignment="1" applyProtection="1" pivotButton="0" quotePrefix="0" xfId="1">
      <alignment horizontal="center" vertical="center"/>
      <protection locked="0" hidden="0"/>
    </xf>
    <xf numFmtId="0" fontId="3" fillId="2" borderId="6" applyAlignment="1" applyProtection="1" pivotButton="0" quotePrefix="0" xfId="1">
      <alignment horizontal="center" vertical="center"/>
      <protection locked="0" hidden="0"/>
    </xf>
    <xf numFmtId="0" fontId="3" fillId="0" borderId="113" applyAlignment="1" pivotButton="0" quotePrefix="0" xfId="1">
      <alignment horizontal="center" vertical="center"/>
    </xf>
    <xf numFmtId="0" fontId="0" fillId="0" borderId="44" pivotButton="0" quotePrefix="0" xfId="0"/>
    <xf numFmtId="166" fontId="4" fillId="0" borderId="43" applyAlignment="1" pivotButton="0" quotePrefix="0" xfId="1">
      <alignment horizontal="center" vertical="center"/>
    </xf>
    <xf numFmtId="1" fontId="3" fillId="0" borderId="43" applyAlignment="1" pivotButton="0" quotePrefix="0" xfId="1">
      <alignment horizontal="center" vertical="center"/>
    </xf>
    <xf numFmtId="1" fontId="3" fillId="0" borderId="99" applyAlignment="1" pivotButton="0" quotePrefix="0" xfId="1">
      <alignment horizontal="center" vertical="center"/>
    </xf>
    <xf numFmtId="0" fontId="2" fillId="0" borderId="113" applyAlignment="1" pivotButton="0" quotePrefix="0" xfId="1">
      <alignment horizontal="right" vertical="center"/>
    </xf>
    <xf numFmtId="49" fontId="2" fillId="0" borderId="114" applyAlignment="1" pivotButton="0" quotePrefix="0" xfId="1">
      <alignment horizontal="center" vertical="center"/>
    </xf>
    <xf numFmtId="0" fontId="0" fillId="0" borderId="47" pivotButton="0" quotePrefix="0" xfId="0"/>
    <xf numFmtId="0" fontId="0" fillId="0" borderId="48" pivotButton="0" quotePrefix="0" xfId="0"/>
    <xf numFmtId="0" fontId="2" fillId="0" borderId="115" applyAlignment="1" pivotButton="0" quotePrefix="0" xfId="1">
      <alignment horizontal="center" vertical="center"/>
    </xf>
    <xf numFmtId="0" fontId="0" fillId="0" borderId="21" pivotButton="0" quotePrefix="0" xfId="0"/>
    <xf numFmtId="0" fontId="2" fillId="0" borderId="32" applyAlignment="1" pivotButton="0" quotePrefix="0" xfId="0">
      <alignment horizontal="center" vertical="center"/>
    </xf>
    <xf numFmtId="0" fontId="2" fillId="0" borderId="111" applyAlignment="1" pivotButton="0" quotePrefix="0" xfId="1">
      <alignment horizontal="center" vertical="center"/>
    </xf>
    <xf numFmtId="0" fontId="0" fillId="0" borderId="55" pivotButton="0" quotePrefix="0" xfId="0"/>
    <xf numFmtId="0" fontId="0" fillId="0" borderId="56" pivotButton="0" quotePrefix="0" xfId="0"/>
    <xf numFmtId="0" fontId="6" fillId="0" borderId="112" applyAlignment="1" pivotButton="0" quotePrefix="0" xfId="1">
      <alignment horizontal="center"/>
    </xf>
    <xf numFmtId="0" fontId="3" fillId="2" borderId="69" applyAlignment="1" applyProtection="1" pivotButton="0" quotePrefix="0" xfId="1">
      <alignment horizontal="left" vertical="center"/>
      <protection locked="0" hidden="0"/>
    </xf>
    <xf numFmtId="0" fontId="3" fillId="2" borderId="79" applyAlignment="1" applyProtection="1" pivotButton="0" quotePrefix="0" xfId="1">
      <alignment horizontal="left" vertical="center"/>
      <protection locked="0" hidden="0"/>
    </xf>
    <xf numFmtId="0" fontId="3" fillId="2" borderId="87"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jpeg" Id="rId2"/></Relationships>
</file>

<file path=xl/drawings/drawing1.xml><?xml version="1.0" encoding="utf-8"?>
<wsDr xmlns="http://schemas.openxmlformats.org/drawingml/2006/spreadsheetDrawing">
  <twoCellAnchor editAs="oneCell">
    <from>
      <col>21</col>
      <colOff>46464</colOff>
      <row>0</row>
      <rowOff>55756</rowOff>
    </from>
    <to>
      <col>24</col>
      <colOff>450696</colOff>
      <row>2</row>
      <rowOff>181313</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91647" y="55756"/>
          <a:ext cx="1867829" cy="580898"/>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2</col>
      <colOff>201708</colOff>
      <row>3</row>
      <rowOff>44824</rowOff>
    </from>
    <to>
      <col>22</col>
      <colOff>304528</colOff>
      <row>28</row>
      <rowOff>212614</rowOff>
    </to>
    <pic>
      <nvPicPr>
        <cNvPr id="3" name="Picture 2"/>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r="110"/>
        <a:stretch xmlns:a="http://schemas.openxmlformats.org/drawingml/2006/main">
          <a:fillRect/>
        </a:stretch>
      </blipFill>
      <spPr>
        <a:xfrm xmlns:a="http://schemas.openxmlformats.org/drawingml/2006/main">
          <a:off x="1165414" y="717177"/>
          <a:ext cx="9739879" cy="6375849"/>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6</col>
      <colOff>369797</colOff>
      <row>1</row>
      <rowOff>11206</rowOff>
    </from>
    <to>
      <col>18</col>
      <colOff>134474</colOff>
      <row>31</row>
      <rowOff>11206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3260915" y="235324"/>
          <a:ext cx="5546912" cy="7395882"/>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Z39"/>
  <sheetViews>
    <sheetView showGridLines="0" tabSelected="1" zoomScaleNormal="100" workbookViewId="0">
      <selection activeCell="S20" sqref="S20"/>
    </sheetView>
  </sheetViews>
  <sheetFormatPr baseColWidth="8" defaultColWidth="9.140625" defaultRowHeight="12.75"/>
  <cols>
    <col width="7.28515625" customWidth="1" style="1" min="1" max="25"/>
    <col width="9.140625" customWidth="1" style="1" min="26" max="16384"/>
  </cols>
  <sheetData>
    <row r="1" ht="18" customHeight="1" thickTop="1">
      <c r="A1" s="295" t="inlineStr">
        <is>
          <t>Survey Number</t>
        </is>
      </c>
      <c r="B1" s="296" t="n"/>
      <c r="C1" s="297" t="n"/>
      <c r="D1" s="298" t="inlineStr">
        <is>
          <t>INIS-031320-1534</t>
        </is>
      </c>
      <c r="E1" s="296" t="n"/>
      <c r="F1" s="296" t="n"/>
      <c r="G1" s="297" t="n"/>
      <c r="H1" s="299" t="inlineStr">
        <is>
          <t>Item Surveyed</t>
        </is>
      </c>
      <c r="I1" s="300" t="n"/>
      <c r="J1" s="301" t="inlineStr">
        <is>
          <t>Room 220 hotspot remderiation (grid #8 floor), post-decontamination</t>
        </is>
      </c>
      <c r="K1" s="296" t="n"/>
      <c r="L1" s="296" t="n"/>
      <c r="M1" s="296" t="n"/>
      <c r="N1" s="296" t="n"/>
      <c r="O1" s="296" t="n"/>
      <c r="P1" s="296" t="n"/>
      <c r="Q1" s="296" t="n"/>
      <c r="R1" s="296" t="n"/>
      <c r="S1" s="296" t="n"/>
      <c r="T1" s="296" t="n"/>
      <c r="U1" s="297" t="n"/>
      <c r="V1" s="70" t="n"/>
      <c r="W1" s="71" t="n"/>
      <c r="X1" s="71" t="n"/>
      <c r="Y1" s="72" t="n"/>
    </row>
    <row r="2" ht="18" customHeight="1">
      <c r="A2" s="302" t="inlineStr">
        <is>
          <t>Date Surveyed</t>
        </is>
      </c>
      <c r="B2" s="303" t="n"/>
      <c r="C2" s="304" t="n"/>
      <c r="D2" s="305" t="n">
        <v>43902</v>
      </c>
      <c r="E2" s="303" t="n"/>
      <c r="F2" s="303" t="n"/>
      <c r="G2" s="304" t="n"/>
      <c r="H2" s="284" t="inlineStr">
        <is>
          <t>Comments</t>
        </is>
      </c>
      <c r="J2" s="306" t="inlineStr">
        <is>
          <t>100% scan of all accessible areas. Static count and smear taken at location of highest activity. This survey represents decontamination efforts after the 5th attempt. Material composition of scan area was concrete. Scan range was between 40,000-53,000 cpm. Reference survey INIS-022720-1361 for pre-decontamination results. More reference surveys available upon request.</t>
        </is>
      </c>
      <c r="K2" s="307" t="n"/>
      <c r="L2" s="307" t="n"/>
      <c r="M2" s="307" t="n"/>
      <c r="N2" s="307" t="n"/>
      <c r="O2" s="307" t="n"/>
      <c r="P2" s="307" t="n"/>
      <c r="Q2" s="307" t="n"/>
      <c r="R2" s="307" t="n"/>
      <c r="S2" s="307" t="n"/>
      <c r="T2" s="307" t="n"/>
      <c r="U2" s="308" t="n"/>
      <c r="V2" s="66" t="n"/>
      <c r="W2" s="67" t="n"/>
      <c r="X2" s="67" t="n"/>
      <c r="Y2" s="73" t="n"/>
    </row>
    <row r="3" ht="18" customHeight="1" thickBot="1">
      <c r="A3" s="302" t="inlineStr">
        <is>
          <t>Survey Tech</t>
        </is>
      </c>
      <c r="B3" s="303" t="n"/>
      <c r="C3" s="304" t="n"/>
      <c r="D3" s="309" t="inlineStr">
        <is>
          <t>M. Renderos</t>
        </is>
      </c>
      <c r="E3" s="303" t="n"/>
      <c r="F3" s="303" t="n"/>
      <c r="G3" s="304" t="n"/>
      <c r="H3" s="310" t="n"/>
      <c r="I3" s="311" t="n"/>
      <c r="J3" s="312" t="n"/>
      <c r="K3" s="311" t="n"/>
      <c r="L3" s="311" t="n"/>
      <c r="M3" s="311" t="n"/>
      <c r="N3" s="311" t="n"/>
      <c r="O3" s="311" t="n"/>
      <c r="P3" s="311" t="n"/>
      <c r="Q3" s="311" t="n"/>
      <c r="R3" s="311" t="n"/>
      <c r="S3" s="311" t="n"/>
      <c r="T3" s="311" t="n"/>
      <c r="U3" s="313" t="n"/>
      <c r="V3" s="68" t="n"/>
      <c r="W3" s="69" t="n"/>
      <c r="X3" s="69" t="n"/>
      <c r="Y3" s="74" t="n"/>
    </row>
    <row r="4" ht="18" customHeight="1" thickBot="1" thickTop="1">
      <c r="A4" s="302" t="inlineStr">
        <is>
          <t>Count Room Tech</t>
        </is>
      </c>
      <c r="B4" s="303" t="n"/>
      <c r="C4" s="304" t="n"/>
      <c r="D4" s="309" t="inlineStr">
        <is>
          <t>P. Ray</t>
        </is>
      </c>
      <c r="E4" s="303" t="n"/>
      <c r="F4" s="303" t="n"/>
      <c r="G4" s="304" t="n"/>
      <c r="H4" s="314" t="inlineStr">
        <is>
          <t>Instrumentation</t>
        </is>
      </c>
      <c r="I4" s="311" t="n"/>
      <c r="J4" s="311" t="n"/>
      <c r="K4" s="311" t="n"/>
      <c r="L4" s="311" t="n"/>
      <c r="M4" s="311" t="n"/>
      <c r="N4" s="311" t="n"/>
      <c r="O4" s="311" t="n"/>
      <c r="P4" s="311" t="n"/>
      <c r="Q4" s="311" t="n"/>
      <c r="R4" s="311" t="n"/>
      <c r="S4" s="311" t="n"/>
      <c r="T4" s="311" t="n"/>
      <c r="U4" s="311" t="n"/>
      <c r="V4" s="311" t="n"/>
      <c r="W4" s="311" t="n"/>
      <c r="X4" s="311" t="n"/>
      <c r="Y4" s="313" t="n"/>
    </row>
    <row r="5" ht="18" customHeight="1" thickTop="1">
      <c r="A5" s="302" t="inlineStr">
        <is>
          <t>Date Counted</t>
        </is>
      </c>
      <c r="B5" s="303" t="n"/>
      <c r="C5" s="304" t="n"/>
      <c r="D5" s="305" t="n">
        <v>43903</v>
      </c>
      <c r="E5" s="303" t="n"/>
      <c r="F5" s="303" t="n"/>
      <c r="G5" s="304" t="n"/>
      <c r="H5" s="315" t="inlineStr">
        <is>
          <t>Gamma</t>
        </is>
      </c>
      <c r="I5" s="316" t="n"/>
      <c r="J5" s="4" t="n"/>
      <c r="K5" s="4" t="n"/>
      <c r="L5" s="4" t="n"/>
      <c r="M5" s="4" t="n"/>
      <c r="N5" s="271" t="inlineStr">
        <is>
          <t>Total Activity</t>
        </is>
      </c>
      <c r="O5" s="317" t="n"/>
      <c r="P5" s="317" t="n"/>
      <c r="Q5" s="317" t="n"/>
      <c r="R5" s="317" t="n"/>
      <c r="S5" s="317" t="n"/>
      <c r="T5" s="318" t="inlineStr">
        <is>
          <t>Removable Activity</t>
        </is>
      </c>
      <c r="U5" s="317" t="n"/>
      <c r="V5" s="317" t="n"/>
      <c r="W5" s="317" t="n"/>
      <c r="X5" s="317" t="n"/>
      <c r="Y5" s="319" t="n"/>
    </row>
    <row r="6" ht="18" customHeight="1" thickBot="1">
      <c r="A6" s="302" t="inlineStr">
        <is>
          <t>Survey Type</t>
        </is>
      </c>
      <c r="B6" s="303" t="n"/>
      <c r="C6" s="304" t="n"/>
      <c r="D6" s="309" t="inlineStr">
        <is>
          <t>Characterization</t>
        </is>
      </c>
      <c r="E6" s="303" t="n"/>
      <c r="F6" s="303" t="n"/>
      <c r="G6" s="304" t="n"/>
      <c r="H6" s="7" t="inlineStr">
        <is>
          <t>Dose</t>
        </is>
      </c>
      <c r="I6" s="269" t="inlineStr">
        <is>
          <t>CPM</t>
        </is>
      </c>
      <c r="J6" s="4" t="n"/>
      <c r="K6" s="4" t="n"/>
      <c r="L6" s="4" t="n"/>
      <c r="M6" s="4" t="n"/>
      <c r="N6" s="246" t="inlineStr">
        <is>
          <t>Alpha</t>
        </is>
      </c>
      <c r="O6" s="320" t="n"/>
      <c r="P6" s="321" t="n"/>
      <c r="Q6" s="248" t="inlineStr">
        <is>
          <t>Beta-Gamma</t>
        </is>
      </c>
      <c r="R6" s="320" t="n"/>
      <c r="S6" s="321" t="n"/>
      <c r="T6" s="248" t="inlineStr">
        <is>
          <t>Alpha</t>
        </is>
      </c>
      <c r="U6" s="320" t="n"/>
      <c r="V6" s="321" t="n"/>
      <c r="W6" s="322" t="inlineStr">
        <is>
          <t>Beta-Gamma</t>
        </is>
      </c>
      <c r="X6" s="320" t="n"/>
      <c r="Y6" s="323" t="n"/>
    </row>
    <row r="7" ht="18" customHeight="1" thickBot="1" thickTop="1">
      <c r="A7" s="324" t="inlineStr">
        <is>
          <t>Level Of Posting</t>
        </is>
      </c>
      <c r="B7" s="325" t="n"/>
      <c r="C7" s="326" t="n"/>
      <c r="D7" s="327" t="inlineStr">
        <is>
          <t>CA</t>
        </is>
      </c>
      <c r="E7" s="325" t="n"/>
      <c r="F7" s="325" t="n"/>
      <c r="G7" s="326" t="n"/>
      <c r="H7" s="9" t="n"/>
      <c r="I7" s="10" t="n"/>
      <c r="J7" s="255" t="inlineStr">
        <is>
          <t>Instrument Model</t>
        </is>
      </c>
      <c r="K7" s="296" t="n"/>
      <c r="L7" s="296" t="n"/>
      <c r="M7" s="300" t="n"/>
      <c r="N7" s="256" t="inlineStr">
        <is>
          <t>2360/43-93</t>
        </is>
      </c>
      <c r="O7" s="328" t="n"/>
      <c r="P7" s="328" t="n"/>
      <c r="Q7" s="237">
        <f>IF(N7="","",N7)</f>
        <v/>
      </c>
      <c r="R7" s="303" t="n"/>
      <c r="S7" s="303" t="n"/>
      <c r="T7" s="10" t="n">
        <v>3030</v>
      </c>
      <c r="U7" s="296" t="n"/>
      <c r="V7" s="300" t="n"/>
      <c r="W7" s="329">
        <f>IF(T7="","",T7)</f>
        <v/>
      </c>
      <c r="X7" s="303" t="n"/>
      <c r="Y7" s="304" t="n"/>
    </row>
    <row r="8" ht="18" customHeight="1" thickBot="1" thickTop="1">
      <c r="A8" s="330" t="inlineStr">
        <is>
          <t>Building Material Background - cpm</t>
        </is>
      </c>
      <c r="B8" s="331" t="n"/>
      <c r="C8" s="331" t="n"/>
      <c r="D8" s="331" t="n"/>
      <c r="E8" s="332" t="n"/>
      <c r="F8" s="2" t="inlineStr">
        <is>
          <t>Alpha</t>
        </is>
      </c>
      <c r="G8" s="3" t="inlineStr">
        <is>
          <t>Beta</t>
        </is>
      </c>
      <c r="H8" s="11" t="n"/>
      <c r="I8" s="12" t="n"/>
      <c r="J8" s="207" t="inlineStr">
        <is>
          <t>Instrument SN</t>
        </is>
      </c>
      <c r="K8" s="303" t="n"/>
      <c r="L8" s="303" t="n"/>
      <c r="M8" s="333" t="n"/>
      <c r="N8" s="211" t="inlineStr">
        <is>
          <t>225238/PR294127</t>
        </is>
      </c>
      <c r="O8" s="303" t="n"/>
      <c r="P8" s="303" t="n"/>
      <c r="Q8" s="237">
        <f>IF(N8="","",N8)</f>
        <v/>
      </c>
      <c r="R8" s="303" t="n"/>
      <c r="S8" s="303" t="n"/>
      <c r="T8" s="334" t="n">
        <v>247862</v>
      </c>
      <c r="U8" s="328" t="n"/>
      <c r="V8" s="335" t="n"/>
      <c r="W8" s="329">
        <f>IF(T8="","",T8)</f>
        <v/>
      </c>
      <c r="X8" s="303" t="n"/>
      <c r="Y8" s="304" t="n"/>
    </row>
    <row r="9" ht="18" customHeight="1" thickTop="1">
      <c r="A9" s="299" t="inlineStr">
        <is>
          <t>Brick</t>
        </is>
      </c>
      <c r="B9" s="296" t="n"/>
      <c r="C9" s="296" t="n"/>
      <c r="D9" s="296" t="n"/>
      <c r="E9" s="300" t="n"/>
      <c r="F9" s="5" t="n">
        <v>2.994444444444444</v>
      </c>
      <c r="G9" s="6" t="n">
        <v>410.2277777777778</v>
      </c>
      <c r="H9" s="13" t="n"/>
      <c r="I9" s="14" t="n"/>
      <c r="J9" s="207" t="inlineStr">
        <is>
          <t>Cal Due Date</t>
        </is>
      </c>
      <c r="K9" s="303" t="n"/>
      <c r="L9" s="303" t="n"/>
      <c r="M9" s="333" t="n"/>
      <c r="N9" s="231" t="n">
        <v>44134</v>
      </c>
      <c r="O9" s="303" t="n"/>
      <c r="P9" s="303" t="n"/>
      <c r="Q9" s="233">
        <f>IF(N9="","",N9)</f>
        <v/>
      </c>
      <c r="R9" s="303" t="n"/>
      <c r="S9" s="303" t="n"/>
      <c r="T9" s="336" t="n">
        <v>44234</v>
      </c>
      <c r="U9" s="303" t="n"/>
      <c r="V9" s="333" t="n"/>
      <c r="W9" s="337">
        <f>IF(T9="","",T9)</f>
        <v/>
      </c>
      <c r="X9" s="303" t="n"/>
      <c r="Y9" s="304" t="n"/>
    </row>
    <row r="10" ht="18" customHeight="1">
      <c r="A10" s="338" t="inlineStr">
        <is>
          <t>Concrete</t>
        </is>
      </c>
      <c r="B10" s="303" t="n"/>
      <c r="C10" s="303" t="n"/>
      <c r="D10" s="303" t="n"/>
      <c r="E10" s="333" t="n"/>
      <c r="F10" s="5" t="n">
        <v>2.061111111111111</v>
      </c>
      <c r="G10" s="6" t="n">
        <v>228.55</v>
      </c>
      <c r="H10" s="339" t="inlineStr">
        <is>
          <t>N/A</t>
        </is>
      </c>
      <c r="I10" s="333" t="n"/>
      <c r="J10" s="207" t="inlineStr">
        <is>
          <t>Instrument Efficiency</t>
        </is>
      </c>
      <c r="K10" s="303" t="n"/>
      <c r="L10" s="303" t="n"/>
      <c r="M10" s="333" t="n"/>
      <c r="N10" s="222" t="n">
        <v>0.2063</v>
      </c>
      <c r="O10" s="303" t="n"/>
      <c r="P10" s="303" t="n"/>
      <c r="Q10" s="224" t="n">
        <v>0.3543</v>
      </c>
      <c r="R10" s="303" t="n"/>
      <c r="S10" s="303" t="n"/>
      <c r="T10" s="340" t="n">
        <v>0.3203</v>
      </c>
      <c r="U10" s="303" t="n"/>
      <c r="V10" s="333" t="n"/>
      <c r="W10" s="341" t="n">
        <v>0.384</v>
      </c>
      <c r="X10" s="303" t="n"/>
      <c r="Y10" s="304" t="n"/>
    </row>
    <row r="11" ht="18" customHeight="1">
      <c r="A11" s="338" t="inlineStr">
        <is>
          <t>Linoleum</t>
        </is>
      </c>
      <c r="B11" s="303" t="n"/>
      <c r="C11" s="303" t="n"/>
      <c r="D11" s="303" t="n"/>
      <c r="E11" s="333" t="n"/>
      <c r="F11" s="5" t="n">
        <v>1.277777777777778</v>
      </c>
      <c r="G11" s="6" t="n">
        <v>185.3722222222222</v>
      </c>
      <c r="H11" s="339" t="inlineStr">
        <is>
          <t>N/A</t>
        </is>
      </c>
      <c r="I11" s="333" t="n"/>
      <c r="J11" s="207" t="inlineStr">
        <is>
          <t>Probe Correction Factor</t>
        </is>
      </c>
      <c r="K11" s="303" t="n"/>
      <c r="L11" s="303" t="n"/>
      <c r="M11" s="333" t="n"/>
      <c r="N11" s="342" t="n">
        <v>1</v>
      </c>
      <c r="O11" s="303" t="n"/>
      <c r="P11" s="333" t="n"/>
      <c r="Q11" s="216" t="n">
        <v>1</v>
      </c>
      <c r="R11" s="303" t="n"/>
      <c r="S11" s="303" t="n"/>
      <c r="T11" s="342" t="n">
        <v>1</v>
      </c>
      <c r="U11" s="303" t="n"/>
      <c r="V11" s="333" t="n"/>
      <c r="W11" s="343" t="n">
        <v>1</v>
      </c>
      <c r="X11" s="303" t="n"/>
      <c r="Y11" s="304" t="n"/>
    </row>
    <row r="12" ht="18" customHeight="1">
      <c r="A12" s="338" t="inlineStr">
        <is>
          <t>Drywall</t>
        </is>
      </c>
      <c r="B12" s="303" t="n"/>
      <c r="C12" s="303" t="n"/>
      <c r="D12" s="303" t="n"/>
      <c r="E12" s="333" t="n"/>
      <c r="F12" s="5" t="n">
        <v>0.9888888888888889</v>
      </c>
      <c r="G12" s="6" t="n">
        <v>160.1</v>
      </c>
      <c r="H12" s="11" t="n"/>
      <c r="I12" s="12" t="n"/>
      <c r="J12" s="207" t="inlineStr">
        <is>
          <t>Background Count Time (min)</t>
        </is>
      </c>
      <c r="K12" s="303" t="n"/>
      <c r="L12" s="303" t="n"/>
      <c r="M12" s="333" t="n"/>
      <c r="N12" s="342" t="n">
        <v>1</v>
      </c>
      <c r="O12" s="303" t="n"/>
      <c r="P12" s="333" t="n"/>
      <c r="Q12" s="216" t="n">
        <v>1</v>
      </c>
      <c r="R12" s="303" t="n"/>
      <c r="S12" s="303" t="n"/>
      <c r="T12" s="342" t="n">
        <v>60</v>
      </c>
      <c r="U12" s="303" t="n"/>
      <c r="V12" s="333" t="n"/>
      <c r="W12" s="343" t="n">
        <v>60</v>
      </c>
      <c r="X12" s="303" t="n"/>
      <c r="Y12" s="304" t="n"/>
    </row>
    <row r="13" ht="18" customHeight="1">
      <c r="A13" s="338" t="inlineStr">
        <is>
          <t>Metal</t>
        </is>
      </c>
      <c r="B13" s="303" t="n"/>
      <c r="C13" s="303" t="n"/>
      <c r="D13" s="303" t="n"/>
      <c r="E13" s="333" t="n"/>
      <c r="F13" s="5" t="n">
        <v>0.7055555555555556</v>
      </c>
      <c r="G13" s="6" t="n">
        <v>155.6888888888889</v>
      </c>
      <c r="H13" s="11" t="n"/>
      <c r="I13" s="12" t="n"/>
      <c r="J13" s="207" t="inlineStr">
        <is>
          <t>Sample Count Time (min)</t>
        </is>
      </c>
      <c r="K13" s="303" t="n"/>
      <c r="L13" s="303" t="n"/>
      <c r="M13" s="333" t="n"/>
      <c r="N13" s="342" t="n">
        <v>1</v>
      </c>
      <c r="O13" s="303" t="n"/>
      <c r="P13" s="333" t="n"/>
      <c r="Q13" s="216" t="n">
        <v>1</v>
      </c>
      <c r="R13" s="303" t="n"/>
      <c r="S13" s="303" t="n"/>
      <c r="T13" s="342" t="n">
        <v>1</v>
      </c>
      <c r="U13" s="303" t="n"/>
      <c r="V13" s="333" t="n"/>
      <c r="W13" s="343" t="n">
        <v>1</v>
      </c>
      <c r="X13" s="303" t="n"/>
      <c r="Y13" s="304" t="n"/>
    </row>
    <row r="14" ht="18" customHeight="1">
      <c r="A14" s="338" t="inlineStr">
        <is>
          <t>Ceiling Tile</t>
        </is>
      </c>
      <c r="B14" s="303" t="n"/>
      <c r="C14" s="303" t="n"/>
      <c r="D14" s="303" t="n"/>
      <c r="E14" s="333" t="n"/>
      <c r="F14" s="5" t="n">
        <v>2.305555555555555</v>
      </c>
      <c r="G14" s="6" t="n">
        <v>294.6277777777778</v>
      </c>
      <c r="H14" s="11" t="n"/>
      <c r="I14" s="12" t="n"/>
      <c r="J14" s="207" t="inlineStr">
        <is>
          <t>Instrument Background</t>
        </is>
      </c>
      <c r="K14" s="303" t="n"/>
      <c r="L14" s="303" t="n"/>
      <c r="M14" s="333" t="n"/>
      <c r="N14" s="344" t="n">
        <v>0</v>
      </c>
      <c r="O14" s="303" t="n"/>
      <c r="P14" s="333" t="n"/>
      <c r="Q14" s="208" t="n">
        <v>542</v>
      </c>
      <c r="R14" s="303" t="n"/>
      <c r="S14" s="303" t="n"/>
      <c r="T14" s="12" t="n">
        <v>5</v>
      </c>
      <c r="U14" s="303" t="n"/>
      <c r="V14" s="333" t="n"/>
      <c r="W14" s="345" t="n">
        <v>1491</v>
      </c>
      <c r="X14" s="303" t="n"/>
      <c r="Y14" s="304" t="n"/>
    </row>
    <row r="15" ht="18" customHeight="1" thickBot="1">
      <c r="A15" s="338" t="inlineStr">
        <is>
          <t>Wood</t>
        </is>
      </c>
      <c r="B15" s="303" t="n"/>
      <c r="C15" s="303" t="n"/>
      <c r="D15" s="303" t="n"/>
      <c r="E15" s="333" t="n"/>
      <c r="F15" s="5" t="n">
        <v>0.8111111111111111</v>
      </c>
      <c r="G15" s="6" t="n">
        <v>160.2388888888889</v>
      </c>
      <c r="H15" s="346" t="inlineStr">
        <is>
          <t>N/A</t>
        </is>
      </c>
      <c r="I15" s="347" t="n"/>
      <c r="J15" s="188" t="inlineStr">
        <is>
          <t>MDC</t>
        </is>
      </c>
      <c r="K15" s="325" t="n"/>
      <c r="L15" s="325" t="n"/>
      <c r="M15" s="347" t="n"/>
      <c r="N15" s="348" t="inlineStr">
        <is>
          <t>See Below</t>
        </is>
      </c>
      <c r="O15" s="325" t="n"/>
      <c r="P15" s="325" t="n"/>
      <c r="Q15" s="325" t="n"/>
      <c r="R15" s="325" t="n"/>
      <c r="S15" s="347" t="n"/>
      <c r="T15" s="349">
        <f>IF(ISBLANK(T14)," ",(3+3.29*(((T14/T12)*T13*(1+(T13/T12)))^0.5))/(T10*T11*T13))</f>
        <v/>
      </c>
      <c r="U15" s="325" t="n"/>
      <c r="V15" s="347" t="n"/>
      <c r="W15" s="350">
        <f>IF(ISBLANK(W14)," ",(3+3.29*(((W14/W12)*W13*(1+(W13/W12)))^0.5))/(W10*W11*W13))</f>
        <v/>
      </c>
      <c r="X15" s="325" t="n"/>
      <c r="Y15" s="326" t="n"/>
    </row>
    <row r="16" ht="18" customHeight="1" thickBot="1" thickTop="1">
      <c r="A16" s="351" t="inlineStr">
        <is>
          <t>Asphalt</t>
        </is>
      </c>
      <c r="B16" s="325" t="n"/>
      <c r="C16" s="325" t="n"/>
      <c r="D16" s="325" t="n"/>
      <c r="E16" s="347" t="n"/>
      <c r="F16" s="350" t="inlineStr">
        <is>
          <t>N/A</t>
        </is>
      </c>
      <c r="G16" s="326" t="n"/>
      <c r="H16" s="352" t="inlineStr">
        <is>
          <t>Gamma</t>
        </is>
      </c>
      <c r="I16" s="353" t="n"/>
      <c r="J16" s="199" t="inlineStr">
        <is>
          <t>Total Activity</t>
        </is>
      </c>
      <c r="K16" s="354" t="n"/>
      <c r="L16" s="354" t="n"/>
      <c r="M16" s="354" t="n"/>
      <c r="N16" s="354" t="n"/>
      <c r="O16" s="354" t="n"/>
      <c r="P16" s="354" t="n"/>
      <c r="Q16" s="354" t="n"/>
      <c r="R16" s="354" t="n"/>
      <c r="S16" s="353" t="n"/>
      <c r="T16" s="355" t="inlineStr">
        <is>
          <t>Removable Activity</t>
        </is>
      </c>
      <c r="U16" s="354" t="n"/>
      <c r="V16" s="354" t="n"/>
      <c r="W16" s="354" t="n"/>
      <c r="X16" s="354" t="n"/>
      <c r="Y16" s="316" t="n"/>
    </row>
    <row r="17" ht="18" customHeight="1" thickBot="1" thickTop="1">
      <c r="A17" s="75" t="inlineStr">
        <is>
          <t>Note</t>
        </is>
      </c>
      <c r="B17" s="172" t="inlineStr">
        <is>
          <t>*MDC &amp; Net Activity displayed in dpm/100cm²</t>
        </is>
      </c>
      <c r="C17" s="331" t="n"/>
      <c r="D17" s="331" t="n"/>
      <c r="E17" s="331" t="n"/>
      <c r="F17" s="331" t="n"/>
      <c r="G17" s="356" t="n"/>
      <c r="H17" s="7" t="inlineStr">
        <is>
          <t>Dose</t>
        </is>
      </c>
      <c r="I17" s="15" t="inlineStr">
        <is>
          <t>CPM</t>
        </is>
      </c>
      <c r="J17" s="173" t="inlineStr">
        <is>
          <t>Alpha</t>
        </is>
      </c>
      <c r="K17" s="320" t="n"/>
      <c r="L17" s="320" t="n"/>
      <c r="M17" s="320" t="n"/>
      <c r="N17" s="320" t="n"/>
      <c r="O17" s="357" t="inlineStr">
        <is>
          <t>Beta-Gamma</t>
        </is>
      </c>
      <c r="P17" s="320" t="n"/>
      <c r="Q17" s="320" t="n"/>
      <c r="R17" s="320" t="n"/>
      <c r="S17" s="321" t="n"/>
      <c r="T17" s="358" t="inlineStr">
        <is>
          <t>Alpha</t>
        </is>
      </c>
      <c r="U17" s="359" t="n"/>
      <c r="V17" s="360" t="n"/>
      <c r="W17" s="322" t="inlineStr">
        <is>
          <t>Beta-Gamma</t>
        </is>
      </c>
      <c r="X17" s="320" t="n"/>
      <c r="Y17" s="323" t="n"/>
    </row>
    <row r="18" ht="18" customHeight="1" thickBot="1" thickTop="1">
      <c r="A18" s="75" t="n"/>
      <c r="B18" s="171" t="n"/>
      <c r="C18" s="171" t="n"/>
      <c r="D18" s="171" t="n"/>
      <c r="E18" s="171" t="n"/>
      <c r="F18" s="171" t="n"/>
      <c r="G18" s="171" t="n"/>
      <c r="H18" s="76" t="n"/>
      <c r="I18" s="15" t="n"/>
      <c r="J18" s="268" t="n"/>
      <c r="K18" s="268" t="n"/>
      <c r="L18" s="268" t="n"/>
      <c r="M18" s="268" t="n"/>
      <c r="N18" s="268" t="n"/>
      <c r="O18" s="79" t="n"/>
      <c r="P18" s="80" t="n"/>
      <c r="Q18" s="80" t="n"/>
      <c r="R18" s="80" t="n"/>
      <c r="S18" s="80" t="n"/>
      <c r="T18" s="151" t="n"/>
      <c r="U18" s="152" t="n"/>
      <c r="V18" s="153" t="n"/>
      <c r="W18" s="82" t="n"/>
      <c r="X18" s="83" t="n"/>
      <c r="Y18" s="84" t="n"/>
    </row>
    <row r="19" ht="49.9" customHeight="1" thickBot="1" thickTop="1">
      <c r="A19" s="16" t="inlineStr">
        <is>
          <t>No</t>
        </is>
      </c>
      <c r="B19" s="361" t="inlineStr">
        <is>
          <t>Description/Location</t>
        </is>
      </c>
      <c r="C19" s="331" t="n"/>
      <c r="D19" s="331" t="n"/>
      <c r="E19" s="331" t="n"/>
      <c r="F19" s="331" t="n"/>
      <c r="G19" s="332" t="n"/>
      <c r="H19" s="17" t="inlineStr">
        <is>
          <t>µR/hr</t>
        </is>
      </c>
      <c r="I19" s="18" t="inlineStr">
        <is>
          <t>cpm</t>
        </is>
      </c>
      <c r="J19" s="19" t="inlineStr">
        <is>
          <t>Gross Counts</t>
        </is>
      </c>
      <c r="K19" s="20" t="inlineStr">
        <is>
          <t>Bldg Material Bkg</t>
        </is>
      </c>
      <c r="L19" s="20" t="inlineStr">
        <is>
          <t>MDC*</t>
        </is>
      </c>
      <c r="M19" s="20" t="inlineStr">
        <is>
          <t>Net cpm</t>
        </is>
      </c>
      <c r="N19" s="21" t="inlineStr">
        <is>
          <t>Net Activity*</t>
        </is>
      </c>
      <c r="O19" s="22" t="inlineStr">
        <is>
          <t>Gross Counts</t>
        </is>
      </c>
      <c r="P19" s="20" t="inlineStr">
        <is>
          <t>Bldg Material Bkg</t>
        </is>
      </c>
      <c r="Q19" s="20" t="inlineStr">
        <is>
          <t>MDC*</t>
        </is>
      </c>
      <c r="R19" s="20" t="inlineStr">
        <is>
          <t>Net cpm</t>
        </is>
      </c>
      <c r="S19" s="21" t="inlineStr">
        <is>
          <t>Net Activity*</t>
        </is>
      </c>
      <c r="T19" s="23" t="inlineStr">
        <is>
          <t>Gross Counts</t>
        </is>
      </c>
      <c r="U19" s="20" t="inlineStr">
        <is>
          <t>Net cpm</t>
        </is>
      </c>
      <c r="V19" s="21" t="inlineStr">
        <is>
          <t>Net Activity*</t>
        </is>
      </c>
      <c r="W19" s="23" t="inlineStr">
        <is>
          <t>Gross Counts</t>
        </is>
      </c>
      <c r="X19" s="20" t="inlineStr">
        <is>
          <t>Net cpm</t>
        </is>
      </c>
      <c r="Y19" s="24" t="inlineStr">
        <is>
          <t>Net Activity*</t>
        </is>
      </c>
    </row>
    <row r="20" ht="19.9" customFormat="1" customHeight="1" s="40" thickTop="1">
      <c r="A20" s="25" t="n">
        <v>1</v>
      </c>
      <c r="B20" s="362" t="inlineStr">
        <is>
          <t>Hotspot (grid #8)</t>
        </is>
      </c>
      <c r="C20" s="296" t="n"/>
      <c r="D20" s="296" t="n"/>
      <c r="E20" s="296" t="n"/>
      <c r="F20" s="296" t="n"/>
      <c r="G20" s="300" t="n"/>
      <c r="H20" s="26" t="n"/>
      <c r="I20" s="27" t="n"/>
      <c r="J20" s="28" t="n">
        <v>1</v>
      </c>
      <c r="K20" s="29" t="n">
        <v>2</v>
      </c>
      <c r="L20" s="30">
        <f>IF(ISBLANK(K20)," ",IF(K20=" "," ",(3+3.29*(((K20)*$N$13*(1+($N$13/$N$12)))^0.5))/($N$11*$N$10*$N$13)))</f>
        <v/>
      </c>
      <c r="M20" s="31">
        <f>IF(ISBLANK(J20)," ",(J20/$N$13)-K20)</f>
        <v/>
      </c>
      <c r="N20" s="32">
        <f>IF(ISBLANK(J20)," ",M20/(N$10*N$11))</f>
        <v/>
      </c>
      <c r="O20" s="28" t="n">
        <v>52403</v>
      </c>
      <c r="P20" s="33" t="n">
        <v>229</v>
      </c>
      <c r="Q20" s="34">
        <f>IF(ISBLANK(P20)," ",IF(P20=" "," ",(3+3.29*(((P20)*$Q$13*(1+($Q$13/$Q$12)))^0.5))/($Q$11*$Q$10*$Q$13)))</f>
        <v/>
      </c>
      <c r="R20" s="35">
        <f>IF(ISBLANK(O20)," ",(O20/$Q$13)-P20)</f>
        <v/>
      </c>
      <c r="S20" s="32">
        <f>IF(ISBLANK(O20)," ",R20/(Q$10*Q$11))</f>
        <v/>
      </c>
      <c r="T20" s="36" t="n">
        <v>0</v>
      </c>
      <c r="U20" s="37">
        <f>IF(ISBLANK(T20)," ",(T20/$T$13)-($T$14/$T$12))</f>
        <v/>
      </c>
      <c r="V20" s="38">
        <f>IF(ISBLANK(T20), " ", (U20/T$10))</f>
        <v/>
      </c>
      <c r="W20" s="36" t="n">
        <v>48</v>
      </c>
      <c r="X20" s="37">
        <f>IF(ISBLANK(W20)," ",(W20/$W$13)-($W$14/$W$12))</f>
        <v/>
      </c>
      <c r="Y20" s="39">
        <f>IF(ISBLANK(W20), " ", (X20/$W$10))</f>
        <v/>
      </c>
    </row>
    <row r="21" ht="19.9" customFormat="1" customHeight="1" s="40">
      <c r="A21" s="41" t="n"/>
      <c r="B21" s="363" t="n"/>
      <c r="C21" s="303" t="n"/>
      <c r="D21" s="303" t="n"/>
      <c r="E21" s="303" t="n"/>
      <c r="F21" s="303" t="n"/>
      <c r="G21" s="333" t="n"/>
      <c r="H21" s="42" t="n"/>
      <c r="I21" s="43" t="n"/>
      <c r="J21" s="44" t="n"/>
      <c r="K21" s="45" t="n"/>
      <c r="L21" s="30">
        <f>IF(ISBLANK(K21)," ",IF(K21=" "," ",(3+3.29*(((K21)*$N$13*(1+($N$13/$N$12)))^0.5))/($N$11*$N$10*$N$13)))</f>
        <v/>
      </c>
      <c r="M21" s="46">
        <f>IF(ISBLANK(J21)," ",(J21/$N$13)-K21)</f>
        <v/>
      </c>
      <c r="N21" s="47">
        <f>IF(ISBLANK(J21)," ",M21/(N$10*N$11))</f>
        <v/>
      </c>
      <c r="O21" s="44" t="n"/>
      <c r="P21" s="48" t="n"/>
      <c r="Q21" s="30">
        <f>IF(ISBLANK(P21)," ",IF(P21=" "," ",(3+3.29*(((P21)*$Q$13*(1+($Q$13/$Q$12)))^0.5))/($Q$11*$Q$10*$Q$13)))</f>
        <v/>
      </c>
      <c r="R21" s="46">
        <f>IF(ISBLANK(O21)," ",(O21/$Q$13)-P21)</f>
        <v/>
      </c>
      <c r="S21" s="47">
        <f>IF(ISBLANK(O21)," ",R21/(Q$10*Q$11))</f>
        <v/>
      </c>
      <c r="T21" s="44" t="n"/>
      <c r="U21" s="49">
        <f>IF(ISBLANK(T21)," ",(T21/$T$13)-($T$14/$T$12))</f>
        <v/>
      </c>
      <c r="V21" s="50">
        <f>IF(ISBLANK(T21), " ", (U21/T$10))</f>
        <v/>
      </c>
      <c r="W21" s="44" t="n"/>
      <c r="X21" s="49">
        <f>IF(ISBLANK(W21)," ",(W21/$W$13)-($W$14/$W$12))</f>
        <v/>
      </c>
      <c r="Y21" s="51">
        <f>IF(ISBLANK(W21), " ", (X21/$W$10))</f>
        <v/>
      </c>
    </row>
    <row r="22" ht="19.9" customFormat="1" customHeight="1" s="40">
      <c r="A22" s="52" t="n"/>
      <c r="B22" s="363" t="n"/>
      <c r="C22" s="303" t="n"/>
      <c r="D22" s="303" t="n"/>
      <c r="E22" s="303" t="n"/>
      <c r="F22" s="303" t="n"/>
      <c r="G22" s="333" t="n"/>
      <c r="H22" s="42" t="n"/>
      <c r="I22" s="43" t="n"/>
      <c r="J22" s="44" t="n"/>
      <c r="K22" s="45" t="n"/>
      <c r="L22" s="30">
        <f>IF(ISBLANK(K22)," ",IF(K22=" "," ",(3+3.29*(((K22)*$N$13*(1+($N$13/$N$12)))^0.5))/($N$11*$N$10*$N$13)))</f>
        <v/>
      </c>
      <c r="M22" s="46">
        <f>IF(ISBLANK(J22)," ",(J22/$N$13)-K22)</f>
        <v/>
      </c>
      <c r="N22" s="47">
        <f>IF(ISBLANK(J22)," ",M22/(N$10*N$11))</f>
        <v/>
      </c>
      <c r="O22" s="44" t="n"/>
      <c r="P22" s="48" t="n"/>
      <c r="Q22" s="30">
        <f>IF(ISBLANK(P22)," ",IF(P22=" "," ",(3+3.29*(((P22)*$Q$13*(1+($Q$13/$Q$12)))^0.5))/($Q$11*$Q$10*$Q$13)))</f>
        <v/>
      </c>
      <c r="R22" s="46">
        <f>IF(ISBLANK(O22)," ",(O22/$Q$13)-P22)</f>
        <v/>
      </c>
      <c r="S22" s="47">
        <f>IF(ISBLANK(O22)," ",R22/(Q$10*Q$11))</f>
        <v/>
      </c>
      <c r="T22" s="44" t="n"/>
      <c r="U22" s="49">
        <f>IF(ISBLANK(T22)," ",(T22/$T$13)-($T$14/$T$12))</f>
        <v/>
      </c>
      <c r="V22" s="50">
        <f>IF(ISBLANK(T22), " ", (U22/T$10))</f>
        <v/>
      </c>
      <c r="W22" s="44" t="n"/>
      <c r="X22" s="49">
        <f>IF(ISBLANK(W22)," ",(W22/$W$13)-($W$14/$W$12))</f>
        <v/>
      </c>
      <c r="Y22" s="51">
        <f>IF(ISBLANK(W22), " ", (X22/$W$10))</f>
        <v/>
      </c>
    </row>
    <row r="23" ht="19.9" customFormat="1" customHeight="1" s="40">
      <c r="A23" s="52" t="n"/>
      <c r="B23" s="363" t="n"/>
      <c r="C23" s="303" t="n"/>
      <c r="D23" s="303" t="n"/>
      <c r="E23" s="303" t="n"/>
      <c r="F23" s="303" t="n"/>
      <c r="G23" s="333" t="n"/>
      <c r="H23" s="42" t="n"/>
      <c r="I23" s="43" t="n"/>
      <c r="J23" s="44" t="n"/>
      <c r="K23" s="45" t="n"/>
      <c r="L23" s="30">
        <f>IF(ISBLANK(K23)," ",IF(K23=" "," ",(3+3.29*(((K23)*$N$13*(1+($N$13/$N$12)))^0.5))/($N$11*$N$10*$N$13)))</f>
        <v/>
      </c>
      <c r="M23" s="46">
        <f>IF(ISBLANK(J23)," ",(J23/$N$13)-K23)</f>
        <v/>
      </c>
      <c r="N23" s="47">
        <f>IF(ISBLANK(J23)," ",M23/(N$10*N$11))</f>
        <v/>
      </c>
      <c r="O23" s="44" t="n"/>
      <c r="P23" s="48" t="n"/>
      <c r="Q23" s="30">
        <f>IF(ISBLANK(P23)," ",IF(P23=" "," ",(3+3.29*(((P23)*$Q$13*(1+($Q$13/$Q$12)))^0.5))/($Q$11*$Q$10*$Q$13)))</f>
        <v/>
      </c>
      <c r="R23" s="46">
        <f>IF(ISBLANK(O23)," ",(O23/$Q$13)-P23)</f>
        <v/>
      </c>
      <c r="S23" s="47">
        <f>IF(ISBLANK(O23)," ",R23/(Q$10*Q$11))</f>
        <v/>
      </c>
      <c r="T23" s="44" t="n"/>
      <c r="U23" s="49">
        <f>IF(ISBLANK(T23)," ",(T23/$T$13)-($T$14/$T$12))</f>
        <v/>
      </c>
      <c r="V23" s="50">
        <f>IF(ISBLANK(T23), " ", (U23/T$10))</f>
        <v/>
      </c>
      <c r="W23" s="44" t="n"/>
      <c r="X23" s="49">
        <f>IF(ISBLANK(W23)," ",(W23/$W$13)-($W$14/$W$12))</f>
        <v/>
      </c>
      <c r="Y23" s="51">
        <f>IF(ISBLANK(W23), " ", (X23/$W$10))</f>
        <v/>
      </c>
    </row>
    <row r="24" ht="19.9" customFormat="1" customHeight="1" s="40">
      <c r="A24" s="52" t="n"/>
      <c r="B24" s="363" t="n"/>
      <c r="C24" s="303" t="n"/>
      <c r="D24" s="303" t="n"/>
      <c r="E24" s="303" t="n"/>
      <c r="F24" s="303" t="n"/>
      <c r="G24" s="333" t="n"/>
      <c r="H24" s="42" t="n"/>
      <c r="I24" s="43" t="n"/>
      <c r="J24" s="44" t="n"/>
      <c r="K24" s="45" t="n"/>
      <c r="L24" s="30">
        <f>IF(ISBLANK(K24)," ",IF(K24=" "," ",(3+3.29*(((K24)*$N$13*(1+($N$13/$N$12)))^0.5))/($N$11*$N$10*$N$13)))</f>
        <v/>
      </c>
      <c r="M24" s="53">
        <f>IF(ISBLANK(J24)," ",(J24/$N$13)-K24)</f>
        <v/>
      </c>
      <c r="N24" s="47">
        <f>IF(ISBLANK(J24)," ",M24/(N$10*N$11))</f>
        <v/>
      </c>
      <c r="O24" s="44" t="n"/>
      <c r="P24" s="48" t="n"/>
      <c r="Q24" s="30">
        <f>IF(ISBLANK(P24)," ",IF(P24=" "," ",(3+3.29*(((P24)*$Q$13*(1+($Q$13/$Q$12)))^0.5))/($Q$11*$Q$10*$Q$13)))</f>
        <v/>
      </c>
      <c r="R24" s="46">
        <f>IF(ISBLANK(O24)," ",(O24/$Q$13)-P24)</f>
        <v/>
      </c>
      <c r="S24" s="47">
        <f>IF(ISBLANK(O24)," ",R24/(Q$10*Q$11))</f>
        <v/>
      </c>
      <c r="T24" s="44" t="n"/>
      <c r="U24" s="49">
        <f>IF(ISBLANK(T24)," ",(T24/$T$13)-($T$14/$T$12))</f>
        <v/>
      </c>
      <c r="V24" s="50">
        <f>IF(ISBLANK(T24), " ", (U24/T$10))</f>
        <v/>
      </c>
      <c r="W24" s="44" t="n"/>
      <c r="X24" s="49">
        <f>IF(ISBLANK(W24)," ",(W24/$W$13)-($W$14/$W$12))</f>
        <v/>
      </c>
      <c r="Y24" s="51">
        <f>IF(ISBLANK(W24), " ", (X24/$W$10))</f>
        <v/>
      </c>
    </row>
    <row r="25" ht="19.9" customFormat="1" customHeight="1" s="40">
      <c r="A25" s="52" t="n"/>
      <c r="B25" s="363" t="n"/>
      <c r="C25" s="303" t="n"/>
      <c r="D25" s="303" t="n"/>
      <c r="E25" s="303" t="n"/>
      <c r="F25" s="303" t="n"/>
      <c r="G25" s="333" t="n"/>
      <c r="H25" s="42" t="n"/>
      <c r="I25" s="43" t="n"/>
      <c r="J25" s="44" t="n"/>
      <c r="K25" s="45" t="n"/>
      <c r="L25" s="30">
        <f>IF(ISBLANK(K25)," ",IF(K25=" "," ",(3+3.29*(((K25)*$N$13*(1+($N$13/$N$12)))^0.5))/($N$11*$N$10*$N$13)))</f>
        <v/>
      </c>
      <c r="M25" s="46">
        <f>IF(ISBLANK(J25)," ",(J25/$N$13)-K25)</f>
        <v/>
      </c>
      <c r="N25" s="47">
        <f>IF(ISBLANK(J25)," ",M25/(N$10*N$11))</f>
        <v/>
      </c>
      <c r="O25" s="44" t="n"/>
      <c r="P25" s="48" t="n"/>
      <c r="Q25" s="30">
        <f>IF(ISBLANK(P25)," ",IF(P25=" "," ",(3+3.29*(((P25)*$Q$13*(1+($Q$13/$Q$12)))^0.5))/($Q$11*$Q$10*$Q$13)))</f>
        <v/>
      </c>
      <c r="R25" s="46">
        <f>IF(ISBLANK(O25)," ",(O25/$Q$13)-P25)</f>
        <v/>
      </c>
      <c r="S25" s="47">
        <f>IF(ISBLANK(O25)," ",R25/(Q$10*Q$11))</f>
        <v/>
      </c>
      <c r="T25" s="44" t="n"/>
      <c r="U25" s="49">
        <f>IF(ISBLANK(T25)," ",(T25/$T$13)-($T$14/$T$12))</f>
        <v/>
      </c>
      <c r="V25" s="50">
        <f>IF(ISBLANK(T25), " ", (U25/T$10))</f>
        <v/>
      </c>
      <c r="W25" s="44" t="n"/>
      <c r="X25" s="49">
        <f>IF(ISBLANK(W25)," ",(W25/$W$13)-($W$14/$W$12))</f>
        <v/>
      </c>
      <c r="Y25" s="51">
        <f>IF(ISBLANK(W25), " ", (X25/$W$10))</f>
        <v/>
      </c>
    </row>
    <row r="26" ht="19.9" customFormat="1" customHeight="1" s="40">
      <c r="A26" s="52" t="n"/>
      <c r="B26" s="363" t="n"/>
      <c r="C26" s="303" t="n"/>
      <c r="D26" s="303" t="n"/>
      <c r="E26" s="303" t="n"/>
      <c r="F26" s="303" t="n"/>
      <c r="G26" s="333" t="n"/>
      <c r="H26" s="42" t="n"/>
      <c r="I26" s="43" t="n"/>
      <c r="J26" s="44" t="n"/>
      <c r="K26" s="45" t="n"/>
      <c r="L26" s="30">
        <f>IF(ISBLANK(K26)," ",IF(K26=" "," ",(3+3.29*(((K26)*$N$13*(1+($N$13/$N$12)))^0.5))/($N$11*$N$10*$N$13)))</f>
        <v/>
      </c>
      <c r="M26" s="46">
        <f>IF(ISBLANK(J26)," ",(J26/$N$13)-K26)</f>
        <v/>
      </c>
      <c r="N26" s="47">
        <f>IF(ISBLANK(J26)," ",M26/(N$10*N$11))</f>
        <v/>
      </c>
      <c r="O26" s="44" t="n"/>
      <c r="P26" s="48" t="n"/>
      <c r="Q26" s="30">
        <f>IF(ISBLANK(P26)," ",IF(P26=" "," ",(3+3.29*(((P26)*$Q$13*(1+($Q$13/$Q$12)))^0.5))/($Q$11*$Q$10*$Q$13)))</f>
        <v/>
      </c>
      <c r="R26" s="46">
        <f>IF(ISBLANK(O26)," ",(O26/$Q$13)-P26)</f>
        <v/>
      </c>
      <c r="S26" s="47">
        <f>IF(ISBLANK(O26)," ",R26/(Q$10*Q$11))</f>
        <v/>
      </c>
      <c r="T26" s="44" t="n"/>
      <c r="U26" s="49">
        <f>IF(ISBLANK(T26)," ",(T26/$T$13)-($T$14/$T$12))</f>
        <v/>
      </c>
      <c r="V26" s="50">
        <f>IF(ISBLANK(T26), " ", (U26/T$10))</f>
        <v/>
      </c>
      <c r="W26" s="44" t="n"/>
      <c r="X26" s="49">
        <f>IF(ISBLANK(W26)," ",(W26/$W$13)-($W$14/$W$12))</f>
        <v/>
      </c>
      <c r="Y26" s="51">
        <f>IF(ISBLANK(W26), " ", (X26/$W$10))</f>
        <v/>
      </c>
    </row>
    <row r="27" ht="19.9" customFormat="1" customHeight="1" s="40">
      <c r="A27" s="52" t="n"/>
      <c r="B27" s="363" t="n"/>
      <c r="C27" s="303" t="n"/>
      <c r="D27" s="303" t="n"/>
      <c r="E27" s="303" t="n"/>
      <c r="F27" s="303" t="n"/>
      <c r="G27" s="333" t="n"/>
      <c r="H27" s="42" t="n"/>
      <c r="I27" s="43" t="n"/>
      <c r="J27" s="44" t="n"/>
      <c r="K27" s="45" t="n"/>
      <c r="L27" s="30">
        <f>IF(ISBLANK(K27)," ",IF(K27=" "," ",(3+3.29*(((K27)*$N$13*(1+($N$13/$N$12)))^0.5))/($N$11*$N$10*$N$13)))</f>
        <v/>
      </c>
      <c r="M27" s="46">
        <f>IF(ISBLANK(J27)," ",(J27/$N$13)-K27)</f>
        <v/>
      </c>
      <c r="N27" s="47">
        <f>IF(ISBLANK(J27)," ",M27/(N$10*N$11))</f>
        <v/>
      </c>
      <c r="O27" s="44" t="n"/>
      <c r="P27" s="48" t="n"/>
      <c r="Q27" s="30">
        <f>IF(ISBLANK(P27)," ",IF(P27=" "," ",(3+3.29*(((P27)*$Q$13*(1+($Q$13/$Q$12)))^0.5))/($Q$11*$Q$10*$Q$13)))</f>
        <v/>
      </c>
      <c r="R27" s="46">
        <f>IF(ISBLANK(O27)," ",(O27/$Q$13)-P27)</f>
        <v/>
      </c>
      <c r="S27" s="47">
        <f>IF(ISBLANK(O27)," ",R27/(Q$10*Q$11))</f>
        <v/>
      </c>
      <c r="T27" s="44" t="n"/>
      <c r="U27" s="49">
        <f>IF(ISBLANK(T27)," ",(T27/$T$13)-($T$14/$T$12))</f>
        <v/>
      </c>
      <c r="V27" s="50">
        <f>IF(ISBLANK(T27), " ", (U27/T$10))</f>
        <v/>
      </c>
      <c r="W27" s="44" t="n"/>
      <c r="X27" s="49">
        <f>IF(ISBLANK(W27)," ",(W27/$W$13)-($W$14/$W$12))</f>
        <v/>
      </c>
      <c r="Y27" s="51">
        <f>IF(ISBLANK(W27), " ", (X27/$W$10))</f>
        <v/>
      </c>
    </row>
    <row r="28" ht="19.9" customFormat="1" customHeight="1" s="40">
      <c r="A28" s="52" t="n"/>
      <c r="B28" s="363" t="n"/>
      <c r="C28" s="303" t="n"/>
      <c r="D28" s="303" t="n"/>
      <c r="E28" s="303" t="n"/>
      <c r="F28" s="303" t="n"/>
      <c r="G28" s="333" t="n"/>
      <c r="H28" s="42" t="n"/>
      <c r="I28" s="43" t="n"/>
      <c r="J28" s="44" t="n"/>
      <c r="K28" s="45" t="n"/>
      <c r="L28" s="30">
        <f>IF(ISBLANK(K28)," ",IF(K28=" "," ",(3+3.29*(((K28)*$N$13*(1+($N$13/$N$12)))^0.5))/($N$11*$N$10*$N$13)))</f>
        <v/>
      </c>
      <c r="M28" s="46">
        <f>IF(ISBLANK(J28)," ",(J28/$N$13)-K28)</f>
        <v/>
      </c>
      <c r="N28" s="47">
        <f>IF(ISBLANK(J28)," ",M28/(N$10*N$11))</f>
        <v/>
      </c>
      <c r="O28" s="44" t="n"/>
      <c r="P28" s="48" t="n"/>
      <c r="Q28" s="30">
        <f>IF(ISBLANK(P28)," ",IF(P28=" "," ",(3+3.29*(((P28)*$Q$13*(1+($Q$13/$Q$12)))^0.5))/($Q$11*$Q$10*$Q$13)))</f>
        <v/>
      </c>
      <c r="R28" s="46">
        <f>IF(ISBLANK(O28)," ",(O28/$Q$13)-P28)</f>
        <v/>
      </c>
      <c r="S28" s="47">
        <f>IF(ISBLANK(O28)," ",R28/(Q$10*Q$11))</f>
        <v/>
      </c>
      <c r="T28" s="44" t="n"/>
      <c r="U28" s="49">
        <f>IF(ISBLANK(T28)," ",(T28/$T$13)-($T$14/$T$12))</f>
        <v/>
      </c>
      <c r="V28" s="50">
        <f>IF(ISBLANK(T28), " ", (U28/T$10))</f>
        <v/>
      </c>
      <c r="W28" s="44" t="n"/>
      <c r="X28" s="49">
        <f>IF(ISBLANK(W28)," ",(W28/$W$13)-($W$14/$W$12))</f>
        <v/>
      </c>
      <c r="Y28" s="51">
        <f>IF(ISBLANK(W28), " ", (X28/$W$10))</f>
        <v/>
      </c>
    </row>
    <row r="29" ht="19.9" customFormat="1" customHeight="1" s="40">
      <c r="A29" s="52" t="n"/>
      <c r="B29" s="363" t="n"/>
      <c r="C29" s="303" t="n"/>
      <c r="D29" s="303" t="n"/>
      <c r="E29" s="303" t="n"/>
      <c r="F29" s="303" t="n"/>
      <c r="G29" s="333" t="n"/>
      <c r="H29" s="42" t="n"/>
      <c r="I29" s="43" t="n"/>
      <c r="J29" s="44" t="n"/>
      <c r="K29" s="45" t="n"/>
      <c r="L29" s="30">
        <f>IF(ISBLANK(K29)," ",IF(K29=" "," ",(3+3.29*(((K29)*$N$13*(1+($N$13/$N$12)))^0.5))/($N$11*$N$10*$N$13)))</f>
        <v/>
      </c>
      <c r="M29" s="46">
        <f>IF(ISBLANK(J29)," ",(J29/$N$13)-K29)</f>
        <v/>
      </c>
      <c r="N29" s="47">
        <f>IF(ISBLANK(J29)," ",M29/(N$10*N$11))</f>
        <v/>
      </c>
      <c r="O29" s="44" t="n"/>
      <c r="P29" s="48" t="n"/>
      <c r="Q29" s="30">
        <f>IF(ISBLANK(P29)," ",IF(P29=" "," ",(3+3.29*(((P29)*$Q$13*(1+($Q$13/$Q$12)))^0.5))/($Q$11*$Q$10*$Q$13)))</f>
        <v/>
      </c>
      <c r="R29" s="46">
        <f>IF(ISBLANK(O29)," ",(O29/$Q$13)-P29)</f>
        <v/>
      </c>
      <c r="S29" s="47">
        <f>IF(ISBLANK(O29)," ",R29/(Q$10*Q$11))</f>
        <v/>
      </c>
      <c r="T29" s="44" t="n"/>
      <c r="U29" s="49">
        <f>IF(ISBLANK(T29)," ",(T29/$T$13)-($T$14/$T$12))</f>
        <v/>
      </c>
      <c r="V29" s="50">
        <f>IF(ISBLANK(T29), " ", (U29/T$10))</f>
        <v/>
      </c>
      <c r="W29" s="44" t="n"/>
      <c r="X29" s="49">
        <f>IF(ISBLANK(W29)," ",(W29/$W$13)-($W$14/$W$12))</f>
        <v/>
      </c>
      <c r="Y29" s="51">
        <f>IF(ISBLANK(W29), " ", (X29/$W$10))</f>
        <v/>
      </c>
    </row>
    <row r="30" ht="19.9" customFormat="1" customHeight="1" s="40">
      <c r="A30" s="52" t="n"/>
      <c r="B30" s="363" t="n"/>
      <c r="C30" s="303" t="n"/>
      <c r="D30" s="303" t="n"/>
      <c r="E30" s="303" t="n"/>
      <c r="F30" s="303" t="n"/>
      <c r="G30" s="333" t="n"/>
      <c r="H30" s="42" t="n"/>
      <c r="I30" s="43" t="n"/>
      <c r="J30" s="44" t="n"/>
      <c r="K30" s="45" t="n"/>
      <c r="L30" s="30">
        <f>IF(ISBLANK(K30)," ",IF(K30=" "," ",(3+3.29*(((K30)*$N$13*(1+($N$13/$N$12)))^0.5))/($N$11*$N$10*$N$13)))</f>
        <v/>
      </c>
      <c r="M30" s="46">
        <f>IF(ISBLANK(J30)," ",(J30/$N$13)-K30)</f>
        <v/>
      </c>
      <c r="N30" s="47">
        <f>IF(ISBLANK(J30)," ",M30/(N$10*N$11))</f>
        <v/>
      </c>
      <c r="O30" s="44" t="n"/>
      <c r="P30" s="48" t="n"/>
      <c r="Q30" s="30">
        <f>IF(ISBLANK(P30)," ",IF(P30=" "," ",(3+3.29*(((P30)*$Q$13*(1+($Q$13/$Q$12)))^0.5))/($Q$11*$Q$10*$Q$13)))</f>
        <v/>
      </c>
      <c r="R30" s="46">
        <f>IF(ISBLANK(O30)," ",(O30/$Q$13)-P30)</f>
        <v/>
      </c>
      <c r="S30" s="47">
        <f>IF(ISBLANK(O30)," ",R30/(Q$10*Q$11))</f>
        <v/>
      </c>
      <c r="T30" s="44" t="n"/>
      <c r="U30" s="49">
        <f>IF(ISBLANK(T30)," ",(T30/$T$13)-($T$14/$T$12))</f>
        <v/>
      </c>
      <c r="V30" s="50">
        <f>IF(ISBLANK(T30), " ", (U30/T$10))</f>
        <v/>
      </c>
      <c r="W30" s="44" t="n"/>
      <c r="X30" s="49">
        <f>IF(ISBLANK(W30)," ",(W30/$W$13)-($W$14/$W$12))</f>
        <v/>
      </c>
      <c r="Y30" s="51">
        <f>IF(ISBLANK(W30), " ", (X30/$W$10))</f>
        <v/>
      </c>
    </row>
    <row r="31" ht="19.9" customFormat="1" customHeight="1" s="40">
      <c r="A31" s="41" t="n"/>
      <c r="B31" s="363" t="n"/>
      <c r="C31" s="303" t="n"/>
      <c r="D31" s="303" t="n"/>
      <c r="E31" s="303" t="n"/>
      <c r="F31" s="303" t="n"/>
      <c r="G31" s="333" t="n"/>
      <c r="H31" s="42" t="n"/>
      <c r="I31" s="43" t="n"/>
      <c r="J31" s="44" t="n"/>
      <c r="K31" s="45" t="n"/>
      <c r="L31" s="30">
        <f>IF(ISBLANK(K31)," ",IF(K31=" "," ",(3+3.29*(((K31)*$N$13*(1+($N$13/$N$12)))^0.5))/($N$11*$N$10*$N$13)))</f>
        <v/>
      </c>
      <c r="M31" s="46">
        <f>IF(ISBLANK(J31)," ",(J31/$N$13)-K31)</f>
        <v/>
      </c>
      <c r="N31" s="47">
        <f>IF(ISBLANK(J31)," ",M31/(N$10*N$11))</f>
        <v/>
      </c>
      <c r="O31" s="44" t="n"/>
      <c r="P31" s="48" t="n"/>
      <c r="Q31" s="30">
        <f>IF(ISBLANK(P31)," ",IF(P31=" "," ",(3+3.29*(((P31)*$Q$13*(1+($Q$13/$Q$12)))^0.5))/($Q$11*$Q$10*$Q$13)))</f>
        <v/>
      </c>
      <c r="R31" s="46">
        <f>IF(ISBLANK(O31)," ",(O31/$Q$13)-P31)</f>
        <v/>
      </c>
      <c r="S31" s="47">
        <f>IF(ISBLANK(O31)," ",R31/(Q$10*Q$11))</f>
        <v/>
      </c>
      <c r="T31" s="44" t="n"/>
      <c r="U31" s="49">
        <f>IF(ISBLANK(T31)," ",(T31/$T$13)-($T$14/$T$12))</f>
        <v/>
      </c>
      <c r="V31" s="50">
        <f>IF(ISBLANK(T31), " ", (U31/T$10))</f>
        <v/>
      </c>
      <c r="W31" s="44" t="n"/>
      <c r="X31" s="49">
        <f>IF(ISBLANK(W31)," ",(W31/$W$13)-($W$14/$W$12))</f>
        <v/>
      </c>
      <c r="Y31" s="51">
        <f>IF(ISBLANK(W31), " ", (X31/$W$10))</f>
        <v/>
      </c>
    </row>
    <row r="32" ht="19.9" customFormat="1" customHeight="1" s="40">
      <c r="A32" s="41" t="n"/>
      <c r="B32" s="363" t="n"/>
      <c r="C32" s="303" t="n"/>
      <c r="D32" s="303" t="n"/>
      <c r="E32" s="303" t="n"/>
      <c r="F32" s="303" t="n"/>
      <c r="G32" s="333" t="n"/>
      <c r="H32" s="42" t="n"/>
      <c r="I32" s="43" t="n"/>
      <c r="J32" s="44" t="n"/>
      <c r="K32" s="45" t="n"/>
      <c r="L32" s="30">
        <f>IF(ISBLANK(K32)," ",IF(K32=" "," ",(3+3.29*(((K32)*$N$13*(1+($N$13/$N$12)))^0.5))/($N$11*$N$10*$N$13)))</f>
        <v/>
      </c>
      <c r="M32" s="46">
        <f>IF(ISBLANK(J32)," ",(J32/$N$13)-K32)</f>
        <v/>
      </c>
      <c r="N32" s="47">
        <f>IF(ISBLANK(J32)," ",M32/(N$10*N$11))</f>
        <v/>
      </c>
      <c r="O32" s="44" t="n"/>
      <c r="P32" s="48" t="n"/>
      <c r="Q32" s="30">
        <f>IF(ISBLANK(P32)," ",IF(P32=" "," ",(3+3.29*(((P32)*$Q$13*(1+($Q$13/$Q$12)))^0.5))/($Q$11*$Q$10*$Q$13)))</f>
        <v/>
      </c>
      <c r="R32" s="46">
        <f>IF(ISBLANK(O32)," ",(O32/$Q$13)-P32)</f>
        <v/>
      </c>
      <c r="S32" s="47">
        <f>IF(ISBLANK(O32)," ",R32/(Q$10*Q$11))</f>
        <v/>
      </c>
      <c r="T32" s="44" t="n"/>
      <c r="U32" s="49">
        <f>IF(ISBLANK(T32)," ",(T32/$T$13)-($T$14/$T$12))</f>
        <v/>
      </c>
      <c r="V32" s="50">
        <f>IF(ISBLANK(T32), " ", (U32/T$10))</f>
        <v/>
      </c>
      <c r="W32" s="44" t="n"/>
      <c r="X32" s="49">
        <f>IF(ISBLANK(W32)," ",(W32/$W$13)-($W$14/$W$12))</f>
        <v/>
      </c>
      <c r="Y32" s="51">
        <f>IF(ISBLANK(W32), " ", (X32/$W$10))</f>
        <v/>
      </c>
    </row>
    <row r="33" ht="19.9" customFormat="1" customHeight="1" s="40">
      <c r="A33" s="52" t="n"/>
      <c r="B33" s="363" t="n"/>
      <c r="C33" s="303" t="n"/>
      <c r="D33" s="303" t="n"/>
      <c r="E33" s="303" t="n"/>
      <c r="F33" s="303" t="n"/>
      <c r="G33" s="333" t="n"/>
      <c r="H33" s="42" t="n"/>
      <c r="I33" s="43" t="n"/>
      <c r="J33" s="44" t="n"/>
      <c r="K33" s="45" t="n"/>
      <c r="L33" s="30">
        <f>IF(ISBLANK(K33)," ",IF(K33=" "," ",(3+3.29*(((K33)*$N$13*(1+($N$13/$N$12)))^0.5))/($N$11*$N$10*$N$13)))</f>
        <v/>
      </c>
      <c r="M33" s="46">
        <f>IF(ISBLANK(J33)," ",(J33/$N$13)-K33)</f>
        <v/>
      </c>
      <c r="N33" s="47">
        <f>IF(ISBLANK(J33)," ",M33/(N$10*N$11))</f>
        <v/>
      </c>
      <c r="O33" s="44" t="n"/>
      <c r="P33" s="48" t="n"/>
      <c r="Q33" s="30">
        <f>IF(ISBLANK(P33)," ",IF(P33=" "," ",(3+3.29*(((P33)*$Q$13*(1+($Q$13/$Q$12)))^0.5))/($Q$11*$Q$10*$Q$13)))</f>
        <v/>
      </c>
      <c r="R33" s="46">
        <f>IF(ISBLANK(O33)," ",(O33/$Q$13)-P33)</f>
        <v/>
      </c>
      <c r="S33" s="47">
        <f>IF(ISBLANK(O33)," ",R33/(Q$10*Q$11))</f>
        <v/>
      </c>
      <c r="T33" s="44" t="n"/>
      <c r="U33" s="49">
        <f>IF(ISBLANK(T33)," ",(T33/$T$13)-($T$14/$T$12))</f>
        <v/>
      </c>
      <c r="V33" s="50">
        <f>IF(ISBLANK(T33), " ", (U33/T$10))</f>
        <v/>
      </c>
      <c r="W33" s="44" t="n"/>
      <c r="X33" s="49">
        <f>IF(ISBLANK(W33)," ",(W33/$W$13)-($W$14/$W$12))</f>
        <v/>
      </c>
      <c r="Y33" s="51">
        <f>IF(ISBLANK(W33), " ", (X33/$W$10))</f>
        <v/>
      </c>
    </row>
    <row r="34" ht="19.9" customFormat="1" customHeight="1" s="40">
      <c r="A34" s="52" t="n"/>
      <c r="B34" s="363" t="n"/>
      <c r="C34" s="303" t="n"/>
      <c r="D34" s="303" t="n"/>
      <c r="E34" s="303" t="n"/>
      <c r="F34" s="303" t="n"/>
      <c r="G34" s="333" t="n"/>
      <c r="H34" s="42" t="n"/>
      <c r="I34" s="43" t="n"/>
      <c r="J34" s="44" t="n"/>
      <c r="K34" s="45" t="n"/>
      <c r="L34" s="30">
        <f>IF(ISBLANK(K34)," ",IF(K34=" "," ",(3+3.29*(((K34)*$N$13*(1+($N$13/$N$12)))^0.5))/($N$11*$N$10*$N$13)))</f>
        <v/>
      </c>
      <c r="M34" s="46">
        <f>IF(ISBLANK(J34)," ",(J34/$N$13)-K34)</f>
        <v/>
      </c>
      <c r="N34" s="47">
        <f>IF(ISBLANK(J34)," ",M34/(N$10*N$11))</f>
        <v/>
      </c>
      <c r="O34" s="44" t="n"/>
      <c r="P34" s="48" t="n"/>
      <c r="Q34" s="30">
        <f>IF(ISBLANK(P34)," ",IF(P34=" "," ",(3+3.29*(((P34)*$Q$13*(1+($Q$13/$Q$12)))^0.5))/($Q$11*$Q$10*$Q$13)))</f>
        <v/>
      </c>
      <c r="R34" s="46">
        <f>IF(ISBLANK(O34)," ",(O34/$Q$13)-P34)</f>
        <v/>
      </c>
      <c r="S34" s="47">
        <f>IF(ISBLANK(O34)," ",R34/(Q$10*Q$11))</f>
        <v/>
      </c>
      <c r="T34" s="44" t="n"/>
      <c r="U34" s="49">
        <f>IF(ISBLANK(T34)," ",(T34/$T$13)-($T$14/$T$12))</f>
        <v/>
      </c>
      <c r="V34" s="50">
        <f>IF(ISBLANK(T34), " ", (U34/T$10))</f>
        <v/>
      </c>
      <c r="W34" s="44" t="n"/>
      <c r="X34" s="49">
        <f>IF(ISBLANK(W34)," ",(W34/$W$13)-($W$14/$W$12))</f>
        <v/>
      </c>
      <c r="Y34" s="51">
        <f>IF(ISBLANK(W34), " ", (X34/$W$10))</f>
        <v/>
      </c>
    </row>
    <row r="35" ht="19.9" customFormat="1" customHeight="1" s="40">
      <c r="A35" s="41" t="n"/>
      <c r="B35" s="363" t="n"/>
      <c r="C35" s="303" t="n"/>
      <c r="D35" s="303" t="n"/>
      <c r="E35" s="303" t="n"/>
      <c r="F35" s="303" t="n"/>
      <c r="G35" s="333" t="n"/>
      <c r="H35" s="42" t="n"/>
      <c r="I35" s="43" t="n"/>
      <c r="J35" s="44" t="n"/>
      <c r="K35" s="45" t="n"/>
      <c r="L35" s="30">
        <f>IF(ISBLANK(K35)," ",IF(K35=" "," ",(3+3.29*(((K35)*$N$13*(1+($N$13/$N$12)))^0.5))/($N$11*$N$10*$N$13)))</f>
        <v/>
      </c>
      <c r="M35" s="46">
        <f>IF(ISBLANK(J35)," ",(J35/$N$13)-K35)</f>
        <v/>
      </c>
      <c r="N35" s="47">
        <f>IF(ISBLANK(J35)," ",M35/(N$10*N$11))</f>
        <v/>
      </c>
      <c r="O35" s="44" t="n"/>
      <c r="P35" s="48" t="n"/>
      <c r="Q35" s="30">
        <f>IF(ISBLANK(P35)," ",IF(P35=" "," ",(3+3.29*(((P35)*$Q$13*(1+($Q$13/$Q$12)))^0.5))/($Q$11*$Q$10*$Q$13)))</f>
        <v/>
      </c>
      <c r="R35" s="46">
        <f>IF(ISBLANK(O35)," ",(O35/$Q$13)-P35)</f>
        <v/>
      </c>
      <c r="S35" s="47">
        <f>IF(ISBLANK(O35)," ",R35/(Q$10*Q$11))</f>
        <v/>
      </c>
      <c r="T35" s="44" t="n"/>
      <c r="U35" s="49">
        <f>IF(ISBLANK(T35)," ",(T35/$T$13)-($T$14/$T$12))</f>
        <v/>
      </c>
      <c r="V35" s="50">
        <f>IF(ISBLANK(T35), " ", (U35/T$10))</f>
        <v/>
      </c>
      <c r="W35" s="44" t="n"/>
      <c r="X35" s="49">
        <f>IF(ISBLANK(W35)," ",(W35/$W$13)-($W$14/$W$12))</f>
        <v/>
      </c>
      <c r="Y35" s="51">
        <f>IF(ISBLANK(W35), " ", (X35/$W$10))</f>
        <v/>
      </c>
    </row>
    <row r="36" ht="19.9" customFormat="1" customHeight="1" s="40">
      <c r="A36" s="52" t="n"/>
      <c r="B36" s="363" t="n"/>
      <c r="C36" s="303" t="n"/>
      <c r="D36" s="303" t="n"/>
      <c r="E36" s="303" t="n"/>
      <c r="F36" s="303" t="n"/>
      <c r="G36" s="333" t="n"/>
      <c r="H36" s="42" t="n"/>
      <c r="I36" s="43" t="n"/>
      <c r="J36" s="44" t="n"/>
      <c r="K36" s="45" t="n"/>
      <c r="L36" s="30">
        <f>IF(ISBLANK(K36)," ",IF(K36=" "," ",(3+3.29*(((K36)*$N$13*(1+($N$13/$N$12)))^0.5))/($N$11*$N$10*$N$13)))</f>
        <v/>
      </c>
      <c r="M36" s="46">
        <f>IF(ISBLANK(J36)," ",(J36/$N$13)-K36)</f>
        <v/>
      </c>
      <c r="N36" s="47">
        <f>IF(ISBLANK(J36)," ",M36/(N$10*N$11))</f>
        <v/>
      </c>
      <c r="O36" s="44" t="n"/>
      <c r="P36" s="48" t="n"/>
      <c r="Q36" s="30">
        <f>IF(ISBLANK(P36)," ",IF(P36=" "," ",(3+3.29*(((P36)*$Q$13*(1+($Q$13/$Q$12)))^0.5))/($Q$11*$Q$10*$Q$13)))</f>
        <v/>
      </c>
      <c r="R36" s="46">
        <f>IF(ISBLANK(O36)," ",(O36/$Q$13)-P36)</f>
        <v/>
      </c>
      <c r="S36" s="47">
        <f>IF(ISBLANK(O36)," ",R36/(Q$10*Q$11))</f>
        <v/>
      </c>
      <c r="T36" s="44" t="n"/>
      <c r="U36" s="49">
        <f>IF(ISBLANK(T36)," ",(T36/$T$13)-($T$14/$T$12))</f>
        <v/>
      </c>
      <c r="V36" s="50">
        <f>IF(ISBLANK(T36), " ", (U36/T$10))</f>
        <v/>
      </c>
      <c r="W36" s="44" t="n"/>
      <c r="X36" s="49">
        <f>IF(ISBLANK(W36)," ",(W36/$W$13)-($W$14/$W$12))</f>
        <v/>
      </c>
      <c r="Y36" s="51">
        <f>IF(ISBLANK(W36), " ", (X36/$W$10))</f>
        <v/>
      </c>
    </row>
    <row r="37" ht="19.9" customFormat="1" customHeight="1" s="40">
      <c r="A37" s="52" t="n"/>
      <c r="B37" s="363" t="n"/>
      <c r="C37" s="303" t="n"/>
      <c r="D37" s="303" t="n"/>
      <c r="E37" s="303" t="n"/>
      <c r="F37" s="303" t="n"/>
      <c r="G37" s="333" t="n"/>
      <c r="H37" s="42" t="n"/>
      <c r="I37" s="43" t="n"/>
      <c r="J37" s="44" t="n"/>
      <c r="K37" s="45" t="n"/>
      <c r="L37" s="30">
        <f>IF(ISBLANK(K37)," ",IF(K37=" "," ",(3+3.29*(((K37)*$N$13*(1+($N$13/$N$12)))^0.5))/($N$11*$N$10*$N$13)))</f>
        <v/>
      </c>
      <c r="M37" s="46">
        <f>IF(ISBLANK(J37)," ",(J37/$N$13)-K37)</f>
        <v/>
      </c>
      <c r="N37" s="47">
        <f>IF(ISBLANK(J37)," ",M37/(N$10*N$11))</f>
        <v/>
      </c>
      <c r="O37" s="44" t="n"/>
      <c r="P37" s="48" t="n"/>
      <c r="Q37" s="30">
        <f>IF(ISBLANK(P37)," ",IF(P37=" "," ",(3+3.29*(((P37)*$Q$13*(1+($Q$13/$Q$12)))^0.5))/($Q$11*$Q$10*$Q$13)))</f>
        <v/>
      </c>
      <c r="R37" s="46">
        <f>IF(ISBLANK(O37)," ",(O37/$Q$13)-P37)</f>
        <v/>
      </c>
      <c r="S37" s="47">
        <f>IF(ISBLANK(O37)," ",R37/(Q$10*Q$11))</f>
        <v/>
      </c>
      <c r="T37" s="44" t="n"/>
      <c r="U37" s="49">
        <f>IF(ISBLANK(T37)," ",(T37/$T$13)-($T$14/$T$12))</f>
        <v/>
      </c>
      <c r="V37" s="50">
        <f>IF(ISBLANK(T37), " ", (U37/T$10))</f>
        <v/>
      </c>
      <c r="W37" s="44" t="n"/>
      <c r="X37" s="49">
        <f>IF(ISBLANK(W37)," ",(W37/$W$13)-($W$14/$W$12))</f>
        <v/>
      </c>
      <c r="Y37" s="51">
        <f>IF(ISBLANK(W37), " ", (X37/$W$10))</f>
        <v/>
      </c>
    </row>
    <row r="38" ht="19.9" customFormat="1" customHeight="1" s="40">
      <c r="A38" s="52" t="n"/>
      <c r="B38" s="363" t="n"/>
      <c r="C38" s="303" t="n"/>
      <c r="D38" s="303" t="n"/>
      <c r="E38" s="303" t="n"/>
      <c r="F38" s="303" t="n"/>
      <c r="G38" s="333" t="n"/>
      <c r="H38" s="42" t="n"/>
      <c r="I38" s="43" t="n"/>
      <c r="J38" s="44" t="n"/>
      <c r="K38" s="45" t="n"/>
      <c r="L38" s="30">
        <f>IF(ISBLANK(K38)," ",IF(K38=" "," ",(3+3.29*(((K38)*$N$13*(1+($N$13/$N$12)))^0.5))/($N$11*$N$10*$N$13)))</f>
        <v/>
      </c>
      <c r="M38" s="46">
        <f>IF(ISBLANK(J38)," ",(J38/$N$13)-K38)</f>
        <v/>
      </c>
      <c r="N38" s="47">
        <f>IF(ISBLANK(J38)," ",M38/(N$10*N$11))</f>
        <v/>
      </c>
      <c r="O38" s="44" t="n"/>
      <c r="P38" s="48" t="n"/>
      <c r="Q38" s="30">
        <f>IF(ISBLANK(P38)," ",IF(P38=" "," ",(3+3.29*(((P38)*$Q$13*(1+($Q$13/$Q$12)))^0.5))/($Q$11*$Q$10*$Q$13)))</f>
        <v/>
      </c>
      <c r="R38" s="46">
        <f>IF(ISBLANK(O38)," ",(O38/$Q$13)-P38)</f>
        <v/>
      </c>
      <c r="S38" s="47">
        <f>IF(ISBLANK(O38)," ",R38/(Q$10*Q$11))</f>
        <v/>
      </c>
      <c r="T38" s="44" t="n"/>
      <c r="U38" s="49">
        <f>IF(ISBLANK(T38)," ",(T38/$T$13)-($T$14/$T$12))</f>
        <v/>
      </c>
      <c r="V38" s="50">
        <f>IF(ISBLANK(T38), " ", (U38/T$10))</f>
        <v/>
      </c>
      <c r="W38" s="44" t="n"/>
      <c r="X38" s="49">
        <f>IF(ISBLANK(W38)," ",(W38/$W$13)-($W$14/$W$12))</f>
        <v/>
      </c>
      <c r="Y38" s="51">
        <f>IF(ISBLANK(W38), " ", (X38/$W$10))</f>
        <v/>
      </c>
    </row>
    <row r="39" ht="19.9" customFormat="1" customHeight="1" s="40" thickBot="1">
      <c r="A39" s="54" t="n"/>
      <c r="B39" s="364" t="n"/>
      <c r="C39" s="325" t="n"/>
      <c r="D39" s="325" t="n"/>
      <c r="E39" s="325" t="n"/>
      <c r="F39" s="325" t="n"/>
      <c r="G39" s="347" t="n"/>
      <c r="H39" s="55" t="n"/>
      <c r="I39" s="56" t="n"/>
      <c r="J39" s="57" t="n"/>
      <c r="K39" s="58" t="n"/>
      <c r="L39" s="59">
        <f>IF(ISBLANK(K39)," ",IF(K39=" "," ",(3+3.29*(((K39)*$N$13*(1+($N$13/$N$12)))^0.5))/($N$11*$N$10*$N$13)))</f>
        <v/>
      </c>
      <c r="M39" s="60">
        <f>IF(ISBLANK(J39)," ",(J39/$N$13)-K39)</f>
        <v/>
      </c>
      <c r="N39" s="61">
        <f>IF(ISBLANK(J39)," ",M39/(N$10*N$11))</f>
        <v/>
      </c>
      <c r="O39" s="57" t="n"/>
      <c r="P39" s="62" t="n"/>
      <c r="Q39" s="59">
        <f>IF(ISBLANK(P39)," ",IF(P39=" "," ",(3+3.29*(((P39)*$Q$13*(1+($Q$13/$Q$12)))^0.5))/($Q$11*$Q$10*$Q$13)))</f>
        <v/>
      </c>
      <c r="R39" s="60">
        <f>IF(ISBLANK(O39)," ",(O39/$Q$13)-P39)</f>
        <v/>
      </c>
      <c r="S39" s="61">
        <f>IF(ISBLANK(O39)," ",R39/(Q$10*Q$11))</f>
        <v/>
      </c>
      <c r="T39" s="57" t="n"/>
      <c r="U39" s="63">
        <f>IF(ISBLANK(T39)," ",(T39/$T$13)-($T$14/$T$12))</f>
        <v/>
      </c>
      <c r="V39" s="64">
        <f>IF(ISBLANK(T39), " ", (U39/T$10))</f>
        <v/>
      </c>
      <c r="W39" s="57" t="n"/>
      <c r="X39" s="63">
        <f>IF(ISBLANK(W39)," ",(W39/$W$13)-($W$14/$W$12))</f>
        <v/>
      </c>
      <c r="Y39" s="65">
        <f>IF(ISBLANK(W39), " ", (X39/$W$10))</f>
        <v/>
      </c>
    </row>
    <row r="40" ht="13.5" customHeight="1" thickTop="1"/>
  </sheetData>
  <mergeCells count="112">
    <mergeCell ref="A4:C4"/>
    <mergeCell ref="H4:Y4"/>
    <mergeCell ref="H5:I5"/>
    <mergeCell ref="N5:S5"/>
    <mergeCell ref="T5:Y5"/>
    <mergeCell ref="A1:C1"/>
    <mergeCell ref="D1:G1"/>
    <mergeCell ref="H1:I1"/>
    <mergeCell ref="A2:C2"/>
    <mergeCell ref="D2:G2"/>
    <mergeCell ref="H2:I3"/>
    <mergeCell ref="A3:C3"/>
    <mergeCell ref="D3:G3"/>
    <mergeCell ref="J2:U3"/>
    <mergeCell ref="J1:U1"/>
    <mergeCell ref="D4:G4"/>
    <mergeCell ref="D5:G5"/>
    <mergeCell ref="W7:Y7"/>
    <mergeCell ref="A8:E8"/>
    <mergeCell ref="J8:M8"/>
    <mergeCell ref="N8:P8"/>
    <mergeCell ref="Q8:S8"/>
    <mergeCell ref="T8:V8"/>
    <mergeCell ref="W8:Y8"/>
    <mergeCell ref="N6:P6"/>
    <mergeCell ref="Q6:S6"/>
    <mergeCell ref="T6:V6"/>
    <mergeCell ref="W6:Y6"/>
    <mergeCell ref="J7:M7"/>
    <mergeCell ref="N7:P7"/>
    <mergeCell ref="Q7:S7"/>
    <mergeCell ref="T7:V7"/>
    <mergeCell ref="D6:G6"/>
    <mergeCell ref="D7:G7"/>
    <mergeCell ref="A10:E10"/>
    <mergeCell ref="J10:M10"/>
    <mergeCell ref="N10:P10"/>
    <mergeCell ref="Q10:S10"/>
    <mergeCell ref="T10:V10"/>
    <mergeCell ref="W10:Y10"/>
    <mergeCell ref="H10:I10"/>
    <mergeCell ref="A9:E9"/>
    <mergeCell ref="J9:M9"/>
    <mergeCell ref="N9:P9"/>
    <mergeCell ref="Q9:S9"/>
    <mergeCell ref="T9:V9"/>
    <mergeCell ref="W9:Y9"/>
    <mergeCell ref="A12:E12"/>
    <mergeCell ref="J12:M12"/>
    <mergeCell ref="N12:P12"/>
    <mergeCell ref="Q12:S12"/>
    <mergeCell ref="T12:V12"/>
    <mergeCell ref="W12:Y12"/>
    <mergeCell ref="A11:E11"/>
    <mergeCell ref="J11:M11"/>
    <mergeCell ref="N11:P11"/>
    <mergeCell ref="Q11:S11"/>
    <mergeCell ref="T11:V11"/>
    <mergeCell ref="W11:Y11"/>
    <mergeCell ref="H11:I11"/>
    <mergeCell ref="A14:E14"/>
    <mergeCell ref="J14:M14"/>
    <mergeCell ref="N14:P14"/>
    <mergeCell ref="Q14:S14"/>
    <mergeCell ref="T14:V14"/>
    <mergeCell ref="W14:Y14"/>
    <mergeCell ref="A13:E13"/>
    <mergeCell ref="J13:M13"/>
    <mergeCell ref="N13:P13"/>
    <mergeCell ref="Q13:S13"/>
    <mergeCell ref="T13:V13"/>
    <mergeCell ref="W13:Y13"/>
    <mergeCell ref="B17:G17"/>
    <mergeCell ref="J17:N17"/>
    <mergeCell ref="O17:S17"/>
    <mergeCell ref="T17:V17"/>
    <mergeCell ref="W17:Y17"/>
    <mergeCell ref="B19:G19"/>
    <mergeCell ref="A15:E15"/>
    <mergeCell ref="J15:M15"/>
    <mergeCell ref="N15:S15"/>
    <mergeCell ref="T15:V15"/>
    <mergeCell ref="W15:Y15"/>
    <mergeCell ref="A16:E16"/>
    <mergeCell ref="H16:I16"/>
    <mergeCell ref="J16:S16"/>
    <mergeCell ref="T16:Y16"/>
    <mergeCell ref="H15:I15"/>
    <mergeCell ref="B38:G38"/>
    <mergeCell ref="B39:G39"/>
    <mergeCell ref="F16:G16"/>
    <mergeCell ref="A7:C7"/>
    <mergeCell ref="A6:C6"/>
    <mergeCell ref="A5:C5"/>
    <mergeCell ref="B32:G32"/>
    <mergeCell ref="B33:G33"/>
    <mergeCell ref="B34:G34"/>
    <mergeCell ref="B35:G35"/>
    <mergeCell ref="B36:G36"/>
    <mergeCell ref="B37:G37"/>
    <mergeCell ref="B26:G26"/>
    <mergeCell ref="B27:G27"/>
    <mergeCell ref="B28:G28"/>
    <mergeCell ref="B29:G29"/>
    <mergeCell ref="B30:G30"/>
    <mergeCell ref="B31:G31"/>
    <mergeCell ref="B20:G20"/>
    <mergeCell ref="B21:G21"/>
    <mergeCell ref="B22:G22"/>
    <mergeCell ref="B23:G23"/>
    <mergeCell ref="B24:G24"/>
    <mergeCell ref="B25:G2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Z39"/>
  <sheetViews>
    <sheetView zoomScale="85" zoomScaleNormal="85" workbookViewId="0">
      <selection activeCell="O3" sqref="O3"/>
    </sheetView>
  </sheetViews>
  <sheetFormatPr baseColWidth="8" defaultColWidth="9.140625" defaultRowHeight="12.75"/>
  <cols>
    <col width="7.28515625" customWidth="1" style="1" min="1" max="25"/>
    <col width="9.140625" customWidth="1" style="1" min="26" max="16384"/>
  </cols>
  <sheetData>
    <row r="1" ht="18" customHeight="1" thickTop="1">
      <c r="A1" s="110" t="n"/>
      <c r="B1" s="111" t="n"/>
      <c r="C1" s="111" t="n"/>
      <c r="D1" s="112" t="n"/>
      <c r="E1" s="112" t="n"/>
      <c r="F1" s="112" t="n"/>
      <c r="G1" s="112" t="n"/>
      <c r="H1" s="111" t="n"/>
      <c r="I1" s="111" t="n"/>
      <c r="J1" s="71" t="n"/>
      <c r="K1" s="71" t="n"/>
      <c r="L1" s="71" t="n"/>
      <c r="M1" s="71" t="n"/>
      <c r="N1" s="71" t="n"/>
      <c r="O1" s="71" t="n"/>
      <c r="P1" s="71" t="n"/>
      <c r="Q1" s="71" t="n"/>
      <c r="R1" s="71" t="n"/>
      <c r="S1" s="71" t="n"/>
      <c r="T1" s="71" t="n"/>
      <c r="U1" s="71" t="n"/>
      <c r="V1" s="71" t="n"/>
      <c r="W1" s="71" t="n"/>
      <c r="X1" s="71" t="n"/>
      <c r="Y1" s="72" t="n"/>
    </row>
    <row r="2" ht="18" customHeight="1">
      <c r="A2" s="113" t="n"/>
      <c r="B2" s="114" t="n"/>
      <c r="C2" s="114" t="n"/>
      <c r="D2" s="115" t="n"/>
      <c r="E2" s="115" t="n"/>
      <c r="F2" s="115" t="n"/>
      <c r="G2" s="115" t="n"/>
      <c r="H2" s="116" t="n"/>
      <c r="I2" s="116" t="n"/>
      <c r="J2" s="67" t="n"/>
      <c r="K2" s="67" t="n"/>
      <c r="L2" s="67" t="n"/>
      <c r="M2" s="67" t="n"/>
      <c r="N2" s="67" t="n"/>
      <c r="O2" s="67" t="n"/>
      <c r="P2" s="67" t="n"/>
      <c r="Q2" s="67" t="n"/>
      <c r="R2" s="67" t="n"/>
      <c r="S2" s="67" t="n"/>
      <c r="T2" s="67" t="n"/>
      <c r="U2" s="67" t="n"/>
      <c r="V2" s="67" t="n"/>
      <c r="W2" s="67" t="n"/>
      <c r="X2" s="67" t="n"/>
      <c r="Y2" s="73" t="n"/>
    </row>
    <row r="3" ht="18" customHeight="1">
      <c r="A3" s="113" t="n"/>
      <c r="B3" s="114" t="n"/>
      <c r="C3" s="114" t="n"/>
      <c r="D3" s="117" t="n"/>
      <c r="E3" s="117" t="n"/>
      <c r="F3" s="117" t="n"/>
      <c r="G3" s="117" t="n"/>
      <c r="H3" s="116" t="n"/>
      <c r="I3" s="116" t="n"/>
      <c r="J3" s="67" t="n"/>
      <c r="K3" s="67" t="n"/>
      <c r="L3" s="67" t="n"/>
      <c r="M3" s="67" t="n"/>
      <c r="N3" s="67" t="n"/>
      <c r="O3" s="67" t="n"/>
      <c r="P3" s="67" t="n"/>
      <c r="Q3" s="67" t="n"/>
      <c r="R3" s="67" t="n"/>
      <c r="S3" s="67" t="n"/>
      <c r="T3" s="67" t="n"/>
      <c r="U3" s="67" t="n"/>
      <c r="V3" s="67" t="n"/>
      <c r="W3" s="67" t="n"/>
      <c r="X3" s="67" t="n"/>
      <c r="Y3" s="73" t="n"/>
    </row>
    <row r="4" ht="18" customHeight="1">
      <c r="A4" s="113" t="n"/>
      <c r="B4" s="114" t="n"/>
      <c r="C4" s="114" t="n"/>
      <c r="D4" s="117" t="n"/>
      <c r="E4" s="117" t="n"/>
      <c r="F4" s="117" t="n"/>
      <c r="G4" s="117" t="n"/>
      <c r="H4" s="114" t="n"/>
      <c r="I4" s="114" t="n"/>
      <c r="J4" s="114" t="n"/>
      <c r="K4" s="114" t="n"/>
      <c r="L4" s="114" t="n"/>
      <c r="M4" s="114" t="n"/>
      <c r="N4" s="114" t="n"/>
      <c r="O4" s="114" t="n"/>
      <c r="P4" s="114" t="n"/>
      <c r="Q4" s="114" t="n"/>
      <c r="R4" s="114" t="n"/>
      <c r="S4" s="114" t="n"/>
      <c r="T4" s="114" t="n"/>
      <c r="U4" s="114" t="n"/>
      <c r="V4" s="114" t="n"/>
      <c r="W4" s="114" t="n"/>
      <c r="X4" s="114" t="n"/>
      <c r="Y4" s="118" t="n"/>
    </row>
    <row r="5" ht="18" customHeight="1">
      <c r="A5" s="113" t="n"/>
      <c r="B5" s="114" t="n"/>
      <c r="C5" s="114" t="n"/>
      <c r="D5" s="115" t="n"/>
      <c r="E5" s="115" t="n"/>
      <c r="F5" s="115" t="n"/>
      <c r="G5" s="115" t="n"/>
      <c r="H5" s="119" t="n"/>
      <c r="I5" s="119" t="n"/>
      <c r="J5" s="4" t="n"/>
      <c r="K5" s="4" t="n"/>
      <c r="L5" s="4" t="n"/>
      <c r="M5" s="4" t="n"/>
      <c r="N5" s="114" t="n"/>
      <c r="O5" s="120" t="n"/>
      <c r="P5" s="120" t="n"/>
      <c r="Q5" s="120" t="n"/>
      <c r="R5" s="120" t="n"/>
      <c r="S5" s="120" t="n"/>
      <c r="T5" s="114" t="n"/>
      <c r="U5" s="120" t="n"/>
      <c r="V5" s="120" t="n"/>
      <c r="W5" s="120" t="n"/>
      <c r="X5" s="120" t="n"/>
      <c r="Y5" s="121" t="n"/>
    </row>
    <row r="6" ht="18" customHeight="1">
      <c r="A6" s="113" t="n"/>
      <c r="B6" s="114" t="n"/>
      <c r="C6" s="114" t="n"/>
      <c r="D6" s="117" t="n"/>
      <c r="E6" s="117" t="n"/>
      <c r="F6" s="117" t="n"/>
      <c r="G6" s="117" t="n"/>
      <c r="H6" s="85" t="n"/>
      <c r="I6" s="86" t="n"/>
      <c r="J6" s="4" t="n"/>
      <c r="K6" s="4" t="n"/>
      <c r="L6" s="4" t="n"/>
      <c r="M6" s="4" t="n"/>
      <c r="N6" s="114" t="n"/>
      <c r="O6" s="120" t="n"/>
      <c r="P6" s="120" t="n"/>
      <c r="Q6" s="114" t="n"/>
      <c r="R6" s="120" t="n"/>
      <c r="S6" s="120" t="n"/>
      <c r="T6" s="114" t="n"/>
      <c r="U6" s="120" t="n"/>
      <c r="V6" s="120" t="n"/>
      <c r="W6" s="114" t="n"/>
      <c r="X6" s="120" t="n"/>
      <c r="Y6" s="121" t="n"/>
    </row>
    <row r="7" ht="18" customHeight="1">
      <c r="A7" s="113" t="n"/>
      <c r="B7" s="114" t="n"/>
      <c r="C7" s="114" t="n"/>
      <c r="D7" s="117" t="n"/>
      <c r="E7" s="117" t="n"/>
      <c r="F7" s="117" t="n"/>
      <c r="G7" s="117" t="n"/>
      <c r="H7" s="87" t="n"/>
      <c r="I7" s="87" t="n"/>
      <c r="J7" s="114" t="n"/>
      <c r="K7" s="114" t="n"/>
      <c r="L7" s="114" t="n"/>
      <c r="M7" s="114" t="n"/>
      <c r="N7" s="100" t="n"/>
      <c r="O7" s="122" t="n"/>
      <c r="P7" s="122" t="n"/>
      <c r="Q7" s="4" t="n"/>
      <c r="R7" s="120" t="n"/>
      <c r="S7" s="120" t="n"/>
      <c r="T7" s="100" t="n"/>
      <c r="U7" s="122" t="n"/>
      <c r="V7" s="122" t="n"/>
      <c r="W7" s="4" t="n"/>
      <c r="X7" s="120" t="n"/>
      <c r="Y7" s="121" t="n"/>
    </row>
    <row r="8" ht="18" customHeight="1">
      <c r="A8" s="113" t="n"/>
      <c r="B8" s="114" t="n"/>
      <c r="C8" s="114" t="n"/>
      <c r="D8" s="114" t="n"/>
      <c r="E8" s="114" t="n"/>
      <c r="F8" s="86" t="n"/>
      <c r="G8" s="86" t="n"/>
      <c r="H8" s="87" t="n"/>
      <c r="I8" s="87" t="n"/>
      <c r="J8" s="114" t="n"/>
      <c r="K8" s="114" t="n"/>
      <c r="L8" s="114" t="n"/>
      <c r="M8" s="114" t="n"/>
      <c r="N8" s="100" t="n"/>
      <c r="O8" s="122" t="n"/>
      <c r="P8" s="122" t="n"/>
      <c r="Q8" s="4" t="n"/>
      <c r="R8" s="120" t="n"/>
      <c r="S8" s="120" t="n"/>
      <c r="T8" s="117" t="n"/>
      <c r="U8" s="123" t="n"/>
      <c r="V8" s="123" t="n"/>
      <c r="W8" s="4" t="n"/>
      <c r="X8" s="120" t="n"/>
      <c r="Y8" s="121" t="n"/>
    </row>
    <row r="9" ht="18" customHeight="1">
      <c r="A9" s="113" t="n"/>
      <c r="B9" s="114" t="n"/>
      <c r="C9" s="114" t="n"/>
      <c r="D9" s="114" t="n"/>
      <c r="E9" s="114" t="n"/>
      <c r="F9" s="88" t="n"/>
      <c r="G9" s="88" t="n"/>
      <c r="H9" s="89" t="n"/>
      <c r="I9" s="89" t="n"/>
      <c r="J9" s="114" t="n"/>
      <c r="K9" s="114" t="n"/>
      <c r="L9" s="114" t="n"/>
      <c r="M9" s="114" t="n"/>
      <c r="N9" s="115" t="n"/>
      <c r="O9" s="124" t="n"/>
      <c r="P9" s="124" t="n"/>
      <c r="Q9" s="125" t="n"/>
      <c r="R9" s="126" t="n"/>
      <c r="S9" s="126" t="n"/>
      <c r="T9" s="115" t="n"/>
      <c r="U9" s="124" t="n"/>
      <c r="V9" s="124" t="n"/>
      <c r="W9" s="125" t="n"/>
      <c r="X9" s="126" t="n"/>
      <c r="Y9" s="127" t="n"/>
    </row>
    <row r="10" ht="18" customHeight="1">
      <c r="A10" s="113" t="n"/>
      <c r="B10" s="114" t="n"/>
      <c r="C10" s="114" t="n"/>
      <c r="D10" s="114" t="n"/>
      <c r="E10" s="114" t="n"/>
      <c r="F10" s="88" t="n"/>
      <c r="G10" s="88" t="n"/>
      <c r="H10" s="4" t="n"/>
      <c r="I10" s="4" t="n"/>
      <c r="J10" s="114" t="n"/>
      <c r="K10" s="114" t="n"/>
      <c r="L10" s="114" t="n"/>
      <c r="M10" s="114" t="n"/>
      <c r="N10" s="128" t="n"/>
      <c r="O10" s="129" t="n"/>
      <c r="P10" s="129" t="n"/>
      <c r="Q10" s="130" t="n"/>
      <c r="R10" s="130" t="n"/>
      <c r="S10" s="130" t="n"/>
      <c r="T10" s="128" t="n"/>
      <c r="U10" s="129" t="n"/>
      <c r="V10" s="129" t="n"/>
      <c r="W10" s="130" t="n"/>
      <c r="X10" s="130" t="n"/>
      <c r="Y10" s="131" t="n"/>
    </row>
    <row r="11" ht="18" customHeight="1">
      <c r="A11" s="113" t="n"/>
      <c r="B11" s="114" t="n"/>
      <c r="C11" s="114" t="n"/>
      <c r="D11" s="114" t="n"/>
      <c r="E11" s="114" t="n"/>
      <c r="F11" s="88" t="n"/>
      <c r="G11" s="88" t="n"/>
      <c r="H11" s="4" t="n"/>
      <c r="I11" s="4" t="n"/>
      <c r="J11" s="114" t="n"/>
      <c r="K11" s="114" t="n"/>
      <c r="L11" s="114" t="n"/>
      <c r="M11" s="114" t="n"/>
      <c r="N11" s="4" t="n"/>
      <c r="O11" s="120" t="n"/>
      <c r="P11" s="120" t="n"/>
      <c r="Q11" s="4" t="n"/>
      <c r="R11" s="120" t="n"/>
      <c r="S11" s="120" t="n"/>
      <c r="T11" s="4" t="n"/>
      <c r="U11" s="120" t="n"/>
      <c r="V11" s="120" t="n"/>
      <c r="W11" s="4" t="n"/>
      <c r="X11" s="120" t="n"/>
      <c r="Y11" s="121" t="n"/>
    </row>
    <row r="12" ht="18" customHeight="1">
      <c r="A12" s="113" t="n"/>
      <c r="B12" s="114" t="n"/>
      <c r="C12" s="114" t="n"/>
      <c r="D12" s="114" t="n"/>
      <c r="E12" s="114" t="n"/>
      <c r="F12" s="88" t="n"/>
      <c r="G12" s="88" t="n"/>
      <c r="H12" s="87" t="n"/>
      <c r="I12" s="87" t="n"/>
      <c r="J12" s="114" t="n"/>
      <c r="K12" s="114" t="n"/>
      <c r="L12" s="114" t="n"/>
      <c r="M12" s="114" t="n"/>
      <c r="N12" s="4" t="n"/>
      <c r="O12" s="120" t="n"/>
      <c r="P12" s="120" t="n"/>
      <c r="Q12" s="4" t="n"/>
      <c r="R12" s="120" t="n"/>
      <c r="S12" s="120" t="n"/>
      <c r="T12" s="4" t="n"/>
      <c r="U12" s="120" t="n"/>
      <c r="V12" s="120" t="n"/>
      <c r="W12" s="4" t="n"/>
      <c r="X12" s="120" t="n"/>
      <c r="Y12" s="121" t="n"/>
    </row>
    <row r="13" ht="18" customHeight="1">
      <c r="A13" s="113" t="n"/>
      <c r="B13" s="114" t="n"/>
      <c r="C13" s="114" t="n"/>
      <c r="D13" s="114" t="n"/>
      <c r="E13" s="114" t="n"/>
      <c r="F13" s="88" t="n"/>
      <c r="G13" s="88" t="n"/>
      <c r="H13" s="87" t="n"/>
      <c r="I13" s="87" t="n"/>
      <c r="J13" s="114" t="n"/>
      <c r="K13" s="114" t="n"/>
      <c r="L13" s="114" t="n"/>
      <c r="M13" s="114" t="n"/>
      <c r="N13" s="4" t="n"/>
      <c r="O13" s="120" t="n"/>
      <c r="P13" s="120" t="n"/>
      <c r="Q13" s="4" t="n"/>
      <c r="R13" s="120" t="n"/>
      <c r="S13" s="120" t="n"/>
      <c r="T13" s="4" t="n"/>
      <c r="U13" s="120" t="n"/>
      <c r="V13" s="120" t="n"/>
      <c r="W13" s="4" t="n"/>
      <c r="X13" s="120" t="n"/>
      <c r="Y13" s="121" t="n"/>
    </row>
    <row r="14" ht="18" customHeight="1">
      <c r="A14" s="113" t="n"/>
      <c r="B14" s="114" t="n"/>
      <c r="C14" s="114" t="n"/>
      <c r="D14" s="114" t="n"/>
      <c r="E14" s="114" t="n"/>
      <c r="F14" s="88" t="n"/>
      <c r="G14" s="88" t="n"/>
      <c r="H14" s="87" t="n"/>
      <c r="I14" s="87" t="n"/>
      <c r="J14" s="114" t="n"/>
      <c r="K14" s="114" t="n"/>
      <c r="L14" s="114" t="n"/>
      <c r="M14" s="114" t="n"/>
      <c r="N14" s="132" t="n"/>
      <c r="O14" s="133" t="n"/>
      <c r="P14" s="133" t="n"/>
      <c r="Q14" s="132" t="n"/>
      <c r="R14" s="133" t="n"/>
      <c r="S14" s="133" t="n"/>
      <c r="T14" s="100" t="n"/>
      <c r="U14" s="122" t="n"/>
      <c r="V14" s="122" t="n"/>
      <c r="W14" s="100" t="n"/>
      <c r="X14" s="122" t="n"/>
      <c r="Y14" s="134" t="n"/>
    </row>
    <row r="15" ht="18" customHeight="1">
      <c r="A15" s="113" t="n"/>
      <c r="B15" s="114" t="n"/>
      <c r="C15" s="114" t="n"/>
      <c r="D15" s="114" t="n"/>
      <c r="E15" s="114" t="n"/>
      <c r="F15" s="88" t="n"/>
      <c r="G15" s="88" t="n"/>
      <c r="H15" s="4" t="n"/>
      <c r="I15" s="4" t="n"/>
      <c r="J15" s="114" t="n"/>
      <c r="K15" s="114" t="n"/>
      <c r="L15" s="114" t="n"/>
      <c r="M15" s="114" t="n"/>
      <c r="N15" s="135" t="n"/>
      <c r="O15" s="135" t="n"/>
      <c r="P15" s="135" t="n"/>
      <c r="Q15" s="135" t="n"/>
      <c r="R15" s="135" t="n"/>
      <c r="S15" s="135" t="n"/>
      <c r="T15" s="136" t="n"/>
      <c r="U15" s="137" t="n"/>
      <c r="V15" s="137" t="n"/>
      <c r="W15" s="136" t="n"/>
      <c r="X15" s="137" t="n"/>
      <c r="Y15" s="138" t="n"/>
    </row>
    <row r="16" ht="18" customHeight="1">
      <c r="A16" s="113" t="n"/>
      <c r="B16" s="114" t="n"/>
      <c r="C16" s="114" t="n"/>
      <c r="D16" s="114" t="n"/>
      <c r="E16" s="114" t="n"/>
      <c r="F16" s="136" t="n"/>
      <c r="G16" s="136" t="n"/>
      <c r="H16" s="119" t="n"/>
      <c r="I16" s="119" t="n"/>
      <c r="J16" s="139" t="n"/>
      <c r="K16" s="139" t="n"/>
      <c r="L16" s="139" t="n"/>
      <c r="M16" s="139" t="n"/>
      <c r="N16" s="139" t="n"/>
      <c r="O16" s="139" t="n"/>
      <c r="P16" s="139" t="n"/>
      <c r="Q16" s="139" t="n"/>
      <c r="R16" s="139" t="n"/>
      <c r="S16" s="139" t="n"/>
      <c r="T16" s="114" t="n"/>
      <c r="U16" s="114" t="n"/>
      <c r="V16" s="114" t="n"/>
      <c r="W16" s="114" t="n"/>
      <c r="X16" s="114" t="n"/>
      <c r="Y16" s="118" t="n"/>
    </row>
    <row r="17" ht="18" customHeight="1">
      <c r="A17" s="90" t="n"/>
      <c r="B17" s="140" t="n"/>
      <c r="C17" s="140" t="n"/>
      <c r="D17" s="140" t="n"/>
      <c r="E17" s="140" t="n"/>
      <c r="F17" s="140" t="n"/>
      <c r="G17" s="140" t="n"/>
      <c r="H17" s="85" t="n"/>
      <c r="I17" s="86" t="n"/>
      <c r="J17" s="114" t="n"/>
      <c r="K17" s="114" t="n"/>
      <c r="L17" s="114" t="n"/>
      <c r="M17" s="114" t="n"/>
      <c r="N17" s="114" t="n"/>
      <c r="O17" s="139" t="n"/>
      <c r="P17" s="139" t="n"/>
      <c r="Q17" s="139" t="n"/>
      <c r="R17" s="139" t="n"/>
      <c r="S17" s="139" t="n"/>
      <c r="T17" s="114" t="n"/>
      <c r="U17" s="81" t="n"/>
      <c r="V17" s="81" t="n"/>
      <c r="W17" s="114" t="n"/>
      <c r="X17" s="81" t="n"/>
      <c r="Y17" s="141" t="n"/>
    </row>
    <row r="18" ht="18" customHeight="1">
      <c r="A18" s="90" t="n"/>
      <c r="B18" s="91" t="n"/>
      <c r="C18" s="91" t="n"/>
      <c r="D18" s="91" t="n"/>
      <c r="E18" s="91" t="n"/>
      <c r="F18" s="91" t="n"/>
      <c r="G18" s="91" t="n"/>
      <c r="H18" s="85" t="n"/>
      <c r="I18" s="86" t="n"/>
      <c r="J18" s="86" t="n"/>
      <c r="K18" s="86" t="n"/>
      <c r="L18" s="86" t="n"/>
      <c r="M18" s="86" t="n"/>
      <c r="N18" s="86" t="n"/>
      <c r="O18" s="92" t="n"/>
      <c r="P18" s="92" t="n"/>
      <c r="Q18" s="92" t="n"/>
      <c r="R18" s="92" t="n"/>
      <c r="S18" s="92" t="n"/>
      <c r="T18" s="86" t="n"/>
      <c r="U18" s="81" t="n"/>
      <c r="V18" s="81" t="n"/>
      <c r="W18" s="86" t="n"/>
      <c r="X18" s="93" t="n"/>
      <c r="Y18" s="94" t="n"/>
    </row>
    <row r="19" ht="49.9" customHeight="1">
      <c r="A19" s="95" t="n"/>
      <c r="B19" s="142" t="n"/>
      <c r="C19" s="142" t="n"/>
      <c r="D19" s="142" t="n"/>
      <c r="E19" s="142" t="n"/>
      <c r="F19" s="142" t="n"/>
      <c r="G19" s="142" t="n"/>
      <c r="H19" s="96" t="n"/>
      <c r="I19" s="96" t="n"/>
      <c r="J19" s="97" t="n"/>
      <c r="K19" s="97" t="n"/>
      <c r="L19" s="97" t="n"/>
      <c r="M19" s="97" t="n"/>
      <c r="N19" s="97" t="n"/>
      <c r="O19" s="97" t="n"/>
      <c r="P19" s="97" t="n"/>
      <c r="Q19" s="97" t="n"/>
      <c r="R19" s="97" t="n"/>
      <c r="S19" s="97" t="n"/>
      <c r="T19" s="97" t="n"/>
      <c r="U19" s="97" t="n"/>
      <c r="V19" s="97" t="n"/>
      <c r="W19" s="97" t="n"/>
      <c r="X19" s="97" t="n"/>
      <c r="Y19" s="98" t="n"/>
    </row>
    <row r="20" ht="19.9" customFormat="1" customHeight="1" s="40">
      <c r="A20" s="99" t="n"/>
      <c r="B20" s="100" t="n"/>
      <c r="C20" s="100" t="n"/>
      <c r="D20" s="100" t="n"/>
      <c r="E20" s="100" t="n"/>
      <c r="F20" s="100" t="n"/>
      <c r="G20" s="100" t="n"/>
      <c r="H20" s="100" t="n"/>
      <c r="I20" s="100" t="n"/>
      <c r="J20" s="101" t="n"/>
      <c r="K20" s="101" t="n"/>
      <c r="L20" s="102" t="n"/>
      <c r="M20" s="102" t="n"/>
      <c r="N20" s="102" t="n"/>
      <c r="O20" s="101" t="n"/>
      <c r="P20" s="101" t="n"/>
      <c r="Q20" s="102" t="n"/>
      <c r="R20" s="102" t="n"/>
      <c r="S20" s="102" t="n"/>
      <c r="T20" s="101" t="n"/>
      <c r="U20" s="103" t="n"/>
      <c r="V20" s="102" t="n"/>
      <c r="W20" s="101" t="n"/>
      <c r="X20" s="103" t="n"/>
      <c r="Y20" s="104" t="n"/>
    </row>
    <row r="21" ht="19.9" customFormat="1" customHeight="1" s="40">
      <c r="A21" s="99" t="n"/>
      <c r="B21" s="100" t="n"/>
      <c r="C21" s="100" t="n"/>
      <c r="D21" s="100" t="n"/>
      <c r="E21" s="100" t="n"/>
      <c r="F21" s="100" t="n"/>
      <c r="G21" s="100" t="n"/>
      <c r="H21" s="100" t="n"/>
      <c r="I21" s="100" t="n"/>
      <c r="J21" s="101" t="n"/>
      <c r="K21" s="101" t="n"/>
      <c r="L21" s="102" t="n"/>
      <c r="M21" s="102" t="n"/>
      <c r="N21" s="102" t="n"/>
      <c r="O21" s="101" t="n"/>
      <c r="P21" s="101" t="n"/>
      <c r="Q21" s="102" t="n"/>
      <c r="R21" s="102" t="n"/>
      <c r="S21" s="102" t="n"/>
      <c r="T21" s="101" t="n"/>
      <c r="U21" s="103" t="n"/>
      <c r="V21" s="102" t="n"/>
      <c r="W21" s="101" t="n"/>
      <c r="X21" s="103" t="n"/>
      <c r="Y21" s="104" t="n"/>
    </row>
    <row r="22" ht="19.9" customFormat="1" customHeight="1" s="40">
      <c r="A22" s="99" t="n"/>
      <c r="B22" s="100" t="n"/>
      <c r="C22" s="100" t="n"/>
      <c r="D22" s="100" t="n"/>
      <c r="E22" s="100" t="n"/>
      <c r="F22" s="100" t="n"/>
      <c r="G22" s="100" t="n"/>
      <c r="H22" s="100" t="n"/>
      <c r="I22" s="100" t="n"/>
      <c r="J22" s="101" t="n"/>
      <c r="K22" s="101" t="n"/>
      <c r="L22" s="102" t="n"/>
      <c r="M22" s="102" t="n"/>
      <c r="N22" s="102" t="n"/>
      <c r="O22" s="101" t="n"/>
      <c r="P22" s="101" t="n"/>
      <c r="Q22" s="102" t="n"/>
      <c r="R22" s="102" t="n"/>
      <c r="S22" s="102" t="n"/>
      <c r="T22" s="101" t="n"/>
      <c r="U22" s="103" t="n"/>
      <c r="V22" s="102" t="n"/>
      <c r="W22" s="101" t="n"/>
      <c r="X22" s="103" t="n"/>
      <c r="Y22" s="104" t="n"/>
    </row>
    <row r="23" ht="19.9" customFormat="1" customHeight="1" s="40">
      <c r="A23" s="99" t="n"/>
      <c r="B23" s="100" t="n"/>
      <c r="C23" s="100" t="n"/>
      <c r="D23" s="100" t="n"/>
      <c r="E23" s="100" t="n"/>
      <c r="F23" s="100" t="n"/>
      <c r="G23" s="100" t="n"/>
      <c r="H23" s="100" t="n"/>
      <c r="I23" s="100" t="n"/>
      <c r="J23" s="101" t="n"/>
      <c r="K23" s="101" t="n"/>
      <c r="L23" s="102" t="n"/>
      <c r="M23" s="102" t="n"/>
      <c r="N23" s="102" t="n"/>
      <c r="O23" s="101" t="n"/>
      <c r="P23" s="101" t="n"/>
      <c r="Q23" s="102" t="n"/>
      <c r="R23" s="102" t="n"/>
      <c r="S23" s="102" t="n"/>
      <c r="T23" s="101" t="n"/>
      <c r="U23" s="103" t="n"/>
      <c r="V23" s="102" t="n"/>
      <c r="W23" s="101" t="n"/>
      <c r="X23" s="103" t="n"/>
      <c r="Y23" s="104" t="n"/>
    </row>
    <row r="24" ht="19.9" customFormat="1" customHeight="1" s="40">
      <c r="A24" s="99" t="n"/>
      <c r="B24" s="100" t="n"/>
      <c r="C24" s="100" t="n"/>
      <c r="D24" s="100" t="n"/>
      <c r="E24" s="100" t="n"/>
      <c r="F24" s="100" t="n"/>
      <c r="G24" s="100" t="n"/>
      <c r="H24" s="100" t="n"/>
      <c r="I24" s="100" t="n"/>
      <c r="J24" s="101" t="n"/>
      <c r="K24" s="101" t="n"/>
      <c r="L24" s="102" t="n"/>
      <c r="M24" s="102" t="n"/>
      <c r="N24" s="102" t="n"/>
      <c r="O24" s="101" t="n"/>
      <c r="P24" s="101" t="n"/>
      <c r="Q24" s="102" t="n"/>
      <c r="R24" s="102" t="n"/>
      <c r="S24" s="102" t="n"/>
      <c r="T24" s="101" t="n"/>
      <c r="U24" s="103" t="n"/>
      <c r="V24" s="102" t="n"/>
      <c r="W24" s="101" t="n"/>
      <c r="X24" s="103" t="n"/>
      <c r="Y24" s="104" t="n"/>
    </row>
    <row r="25" ht="19.9" customFormat="1" customHeight="1" s="40">
      <c r="A25" s="99" t="n"/>
      <c r="B25" s="100" t="n"/>
      <c r="C25" s="100" t="n"/>
      <c r="D25" s="100" t="n"/>
      <c r="E25" s="100" t="n"/>
      <c r="F25" s="100" t="n"/>
      <c r="G25" s="100" t="n"/>
      <c r="H25" s="100" t="n"/>
      <c r="I25" s="100" t="n"/>
      <c r="J25" s="101" t="n"/>
      <c r="K25" s="101" t="n"/>
      <c r="L25" s="102" t="n"/>
      <c r="M25" s="102" t="n"/>
      <c r="N25" s="102" t="n"/>
      <c r="O25" s="101" t="n"/>
      <c r="P25" s="101" t="n"/>
      <c r="Q25" s="102" t="n"/>
      <c r="R25" s="102" t="n"/>
      <c r="S25" s="102" t="n"/>
      <c r="T25" s="101" t="n"/>
      <c r="U25" s="103" t="n"/>
      <c r="V25" s="102" t="n"/>
      <c r="W25" s="101" t="n"/>
      <c r="X25" s="103" t="n"/>
      <c r="Y25" s="104" t="n"/>
    </row>
    <row r="26" ht="19.9" customFormat="1" customHeight="1" s="40">
      <c r="A26" s="99" t="n"/>
      <c r="B26" s="100" t="n"/>
      <c r="C26" s="100" t="n"/>
      <c r="D26" s="100" t="n"/>
      <c r="E26" s="100" t="n"/>
      <c r="F26" s="100" t="n"/>
      <c r="G26" s="100" t="n"/>
      <c r="H26" s="100" t="n"/>
      <c r="I26" s="100" t="n"/>
      <c r="J26" s="101" t="n"/>
      <c r="K26" s="101" t="n"/>
      <c r="L26" s="102" t="n"/>
      <c r="M26" s="102" t="n"/>
      <c r="N26" s="102" t="n"/>
      <c r="O26" s="101" t="n"/>
      <c r="P26" s="101" t="n"/>
      <c r="Q26" s="102" t="n"/>
      <c r="R26" s="102" t="n"/>
      <c r="S26" s="102" t="n"/>
      <c r="T26" s="101" t="n"/>
      <c r="U26" s="103" t="n"/>
      <c r="V26" s="102" t="n"/>
      <c r="W26" s="101" t="n"/>
      <c r="X26" s="103" t="n"/>
      <c r="Y26" s="104" t="n"/>
    </row>
    <row r="27" ht="19.9" customFormat="1" customHeight="1" s="40">
      <c r="A27" s="99" t="n"/>
      <c r="B27" s="100" t="n"/>
      <c r="C27" s="100" t="n"/>
      <c r="D27" s="100" t="n"/>
      <c r="E27" s="100" t="n"/>
      <c r="F27" s="100" t="n"/>
      <c r="G27" s="100" t="n"/>
      <c r="H27" s="100" t="n"/>
      <c r="I27" s="100" t="n"/>
      <c r="J27" s="101" t="n"/>
      <c r="K27" s="101" t="n"/>
      <c r="L27" s="102" t="n"/>
      <c r="M27" s="102" t="n"/>
      <c r="N27" s="102" t="n"/>
      <c r="O27" s="101" t="n"/>
      <c r="P27" s="101" t="n"/>
      <c r="Q27" s="102" t="n"/>
      <c r="R27" s="102" t="n"/>
      <c r="S27" s="102" t="n"/>
      <c r="T27" s="101" t="n"/>
      <c r="U27" s="103" t="n"/>
      <c r="V27" s="102" t="n"/>
      <c r="W27" s="101" t="n"/>
      <c r="X27" s="103" t="n"/>
      <c r="Y27" s="104" t="n"/>
    </row>
    <row r="28" ht="19.9" customFormat="1" customHeight="1" s="40">
      <c r="A28" s="99" t="n"/>
      <c r="B28" s="100" t="n"/>
      <c r="C28" s="100" t="n"/>
      <c r="D28" s="100" t="n"/>
      <c r="E28" s="100" t="n"/>
      <c r="F28" s="100" t="n"/>
      <c r="G28" s="100" t="n"/>
      <c r="H28" s="100" t="n"/>
      <c r="I28" s="100" t="n"/>
      <c r="J28" s="101" t="n"/>
      <c r="K28" s="101" t="n"/>
      <c r="L28" s="102" t="n"/>
      <c r="M28" s="102" t="n"/>
      <c r="N28" s="102" t="n"/>
      <c r="O28" s="101" t="n"/>
      <c r="P28" s="101" t="n"/>
      <c r="Q28" s="102" t="n"/>
      <c r="R28" s="102" t="n"/>
      <c r="S28" s="102" t="n"/>
      <c r="T28" s="101" t="n"/>
      <c r="U28" s="103" t="n"/>
      <c r="V28" s="102" t="n"/>
      <c r="W28" s="101" t="n"/>
      <c r="X28" s="103" t="n"/>
      <c r="Y28" s="104" t="n"/>
    </row>
    <row r="29" ht="19.9" customFormat="1" customHeight="1" s="40">
      <c r="A29" s="99" t="n"/>
      <c r="B29" s="100" t="n"/>
      <c r="C29" s="100" t="n"/>
      <c r="D29" s="100" t="n"/>
      <c r="E29" s="100" t="n"/>
      <c r="F29" s="100" t="n"/>
      <c r="G29" s="100" t="n"/>
      <c r="H29" s="100" t="n"/>
      <c r="I29" s="100" t="n"/>
      <c r="J29" s="101" t="n"/>
      <c r="K29" s="101" t="n"/>
      <c r="L29" s="102" t="n"/>
      <c r="M29" s="102" t="n"/>
      <c r="N29" s="102" t="n"/>
      <c r="O29" s="101" t="n"/>
      <c r="P29" s="101" t="n"/>
      <c r="Q29" s="102" t="n"/>
      <c r="R29" s="102" t="n"/>
      <c r="S29" s="102" t="n"/>
      <c r="T29" s="101" t="n"/>
      <c r="U29" s="103" t="n"/>
      <c r="V29" s="102" t="n"/>
      <c r="W29" s="101" t="n"/>
      <c r="X29" s="103" t="n"/>
      <c r="Y29" s="104" t="n"/>
    </row>
    <row r="30" ht="19.9" customFormat="1" customHeight="1" s="40">
      <c r="A30" s="99" t="n"/>
      <c r="B30" s="100" t="n"/>
      <c r="C30" s="100" t="n"/>
      <c r="D30" s="100" t="n"/>
      <c r="E30" s="100" t="n"/>
      <c r="F30" s="100" t="n"/>
      <c r="G30" s="100" t="n"/>
      <c r="H30" s="100" t="n"/>
      <c r="I30" s="100" t="n"/>
      <c r="J30" s="101" t="n"/>
      <c r="K30" s="101" t="n"/>
      <c r="L30" s="102" t="n"/>
      <c r="M30" s="102" t="n"/>
      <c r="N30" s="102" t="n"/>
      <c r="O30" s="101" t="n"/>
      <c r="P30" s="101" t="n"/>
      <c r="Q30" s="102" t="n"/>
      <c r="R30" s="102" t="n"/>
      <c r="S30" s="102" t="n"/>
      <c r="T30" s="101" t="n"/>
      <c r="U30" s="103" t="n"/>
      <c r="V30" s="102" t="n"/>
      <c r="W30" s="101" t="n"/>
      <c r="X30" s="103" t="n"/>
      <c r="Y30" s="104" t="n"/>
    </row>
    <row r="31" ht="19.9" customFormat="1" customHeight="1" s="40">
      <c r="A31" s="99" t="n"/>
      <c r="B31" s="100" t="n"/>
      <c r="C31" s="100" t="n"/>
      <c r="D31" s="100" t="n"/>
      <c r="E31" s="100" t="n"/>
      <c r="F31" s="100" t="n"/>
      <c r="G31" s="100" t="n"/>
      <c r="H31" s="100" t="n"/>
      <c r="I31" s="100" t="n"/>
      <c r="J31" s="101" t="n"/>
      <c r="K31" s="101" t="n"/>
      <c r="L31" s="102" t="n"/>
      <c r="M31" s="102" t="n"/>
      <c r="N31" s="102" t="n"/>
      <c r="O31" s="101" t="n"/>
      <c r="P31" s="101" t="n"/>
      <c r="Q31" s="102" t="n"/>
      <c r="R31" s="102" t="n"/>
      <c r="S31" s="102" t="n"/>
      <c r="T31" s="101" t="n"/>
      <c r="U31" s="103" t="n"/>
      <c r="V31" s="102" t="n"/>
      <c r="W31" s="101" t="n"/>
      <c r="X31" s="103" t="n"/>
      <c r="Y31" s="104" t="n"/>
    </row>
    <row r="32" ht="19.9" customFormat="1" customHeight="1" s="40" thickBot="1">
      <c r="A32" s="99" t="n"/>
      <c r="B32" s="100" t="n"/>
      <c r="C32" s="100" t="n"/>
      <c r="D32" s="100" t="n"/>
      <c r="E32" s="100" t="n"/>
      <c r="F32" s="100" t="n"/>
      <c r="G32" s="100" t="n"/>
      <c r="H32" s="100" t="n"/>
      <c r="I32" s="100" t="n"/>
      <c r="J32" s="101" t="n"/>
      <c r="K32" s="101" t="n"/>
      <c r="L32" s="102" t="n"/>
      <c r="M32" s="102" t="n"/>
      <c r="N32" s="102" t="n"/>
      <c r="O32" s="101" t="n"/>
      <c r="P32" s="101" t="n"/>
      <c r="Q32" s="102" t="n"/>
      <c r="R32" s="102" t="n"/>
      <c r="S32" s="102" t="n"/>
      <c r="T32" s="101" t="n"/>
      <c r="U32" s="103" t="n"/>
      <c r="V32" s="102" t="n"/>
      <c r="W32" s="101" t="n"/>
      <c r="X32" s="103" t="n"/>
      <c r="Y32" s="104" t="n"/>
    </row>
    <row r="33" ht="19.9" customFormat="1" customHeight="1" s="40" thickTop="1">
      <c r="A33" s="295" t="inlineStr">
        <is>
          <t>Survey Number</t>
        </is>
      </c>
      <c r="B33" s="296" t="n"/>
      <c r="C33" s="297" t="n"/>
      <c r="D33" s="298" t="inlineStr">
        <is>
          <t>INIS-031320-1534</t>
        </is>
      </c>
      <c r="E33" s="296" t="n"/>
      <c r="F33" s="296" t="n"/>
      <c r="G33" s="297" t="n"/>
      <c r="H33" s="143" t="n"/>
      <c r="I33" s="144" t="n"/>
      <c r="J33" s="145" t="n"/>
      <c r="K33" s="145" t="n"/>
      <c r="L33" s="146" t="n"/>
      <c r="M33" s="146" t="n"/>
      <c r="N33" s="146" t="n"/>
      <c r="O33" s="145" t="n"/>
      <c r="P33" s="145" t="n"/>
      <c r="Q33" s="146" t="n"/>
      <c r="R33" s="146" t="n"/>
      <c r="S33" s="146" t="n"/>
      <c r="T33" s="145" t="n"/>
      <c r="U33" s="147" t="n"/>
      <c r="V33" s="146" t="n"/>
      <c r="W33" s="145" t="n"/>
      <c r="X33" s="147" t="n"/>
      <c r="Y33" s="148" t="n"/>
    </row>
    <row r="34" ht="19.9" customFormat="1" customHeight="1" s="40">
      <c r="A34" s="302" t="inlineStr">
        <is>
          <t>Date Surveyed</t>
        </is>
      </c>
      <c r="B34" s="303" t="n"/>
      <c r="C34" s="304" t="n"/>
      <c r="D34" s="305" t="n">
        <v>43902</v>
      </c>
      <c r="E34" s="303" t="n"/>
      <c r="F34" s="303" t="n"/>
      <c r="G34" s="304" t="n"/>
      <c r="H34" s="149" t="n"/>
      <c r="I34" s="100" t="n"/>
      <c r="J34" s="101" t="n"/>
      <c r="K34" s="101" t="n"/>
      <c r="L34" s="102" t="n"/>
      <c r="M34" s="102" t="n"/>
      <c r="N34" s="102" t="n"/>
      <c r="O34" s="101" t="n"/>
      <c r="P34" s="101" t="n"/>
      <c r="Q34" s="102" t="n"/>
      <c r="R34" s="102" t="n"/>
      <c r="S34" s="102" t="n"/>
      <c r="T34" s="101" t="n"/>
      <c r="U34" s="103" t="n"/>
      <c r="V34" s="102" t="n"/>
      <c r="W34" s="101" t="n"/>
      <c r="X34" s="103" t="n"/>
      <c r="Y34" s="104" t="n"/>
    </row>
    <row r="35" ht="19.9" customFormat="1" customHeight="1" s="40">
      <c r="A35" s="302" t="inlineStr">
        <is>
          <t>Survey Tech</t>
        </is>
      </c>
      <c r="B35" s="303" t="n"/>
      <c r="C35" s="304" t="n"/>
      <c r="D35" s="309" t="inlineStr">
        <is>
          <t>M. Renderos</t>
        </is>
      </c>
      <c r="E35" s="303" t="n"/>
      <c r="F35" s="303" t="n"/>
      <c r="G35" s="304" t="n"/>
      <c r="H35" s="149" t="n"/>
      <c r="I35" s="100" t="n"/>
      <c r="J35" s="101" t="n"/>
      <c r="K35" s="101" t="n"/>
      <c r="L35" s="102" t="n"/>
      <c r="M35" s="102" t="n"/>
      <c r="N35" s="102" t="n"/>
      <c r="O35" s="101" t="n"/>
      <c r="P35" s="101" t="n"/>
      <c r="Q35" s="102" t="n"/>
      <c r="R35" s="102" t="n"/>
      <c r="S35" s="102" t="n"/>
      <c r="T35" s="101" t="n"/>
      <c r="U35" s="103" t="n"/>
      <c r="V35" s="102" t="n"/>
      <c r="W35" s="101" t="n"/>
      <c r="X35" s="103" t="n"/>
      <c r="Y35" s="104" t="n"/>
    </row>
    <row r="36" ht="19.9" customFormat="1" customHeight="1" s="40">
      <c r="A36" s="302" t="inlineStr">
        <is>
          <t>Count Room Tech</t>
        </is>
      </c>
      <c r="B36" s="303" t="n"/>
      <c r="C36" s="304" t="n"/>
      <c r="D36" s="309" t="inlineStr">
        <is>
          <t>P. Ray</t>
        </is>
      </c>
      <c r="E36" s="303" t="n"/>
      <c r="F36" s="303" t="n"/>
      <c r="G36" s="304" t="n"/>
      <c r="H36" s="149" t="n"/>
      <c r="I36" s="100" t="n"/>
      <c r="J36" s="101" t="n"/>
      <c r="K36" s="101" t="n"/>
      <c r="L36" s="102" t="n"/>
      <c r="M36" s="102" t="n"/>
      <c r="N36" s="102" t="n"/>
      <c r="O36" s="101" t="n"/>
      <c r="P36" s="101" t="n"/>
      <c r="Q36" s="102" t="n"/>
      <c r="R36" s="102" t="n"/>
      <c r="S36" s="102" t="n"/>
      <c r="T36" s="101" t="n"/>
      <c r="U36" s="103" t="n"/>
      <c r="V36" s="102" t="n"/>
      <c r="W36" s="101" t="n"/>
      <c r="X36" s="103" t="n"/>
      <c r="Y36" s="104" t="n"/>
    </row>
    <row r="37" ht="19.9" customFormat="1" customHeight="1" s="40">
      <c r="A37" s="302" t="inlineStr">
        <is>
          <t>Date Counted</t>
        </is>
      </c>
      <c r="B37" s="303" t="n"/>
      <c r="C37" s="304" t="n"/>
      <c r="D37" s="305" t="n">
        <v>43903</v>
      </c>
      <c r="E37" s="303" t="n"/>
      <c r="F37" s="303" t="n"/>
      <c r="G37" s="304" t="n"/>
      <c r="H37" s="149" t="n"/>
      <c r="I37" s="100" t="n"/>
      <c r="J37" s="101" t="n"/>
      <c r="K37" s="101" t="n"/>
      <c r="L37" s="102" t="n"/>
      <c r="M37" s="102" t="n"/>
      <c r="N37" s="102" t="n"/>
      <c r="O37" s="101" t="n"/>
      <c r="P37" s="101" t="n"/>
      <c r="Q37" s="102" t="n"/>
      <c r="R37" s="102" t="n"/>
      <c r="S37" s="102" t="n"/>
      <c r="T37" s="101" t="n"/>
      <c r="U37" s="103" t="n"/>
      <c r="V37" s="102" t="n"/>
      <c r="W37" s="101" t="n"/>
      <c r="X37" s="103" t="n"/>
      <c r="Y37" s="104" t="n"/>
    </row>
    <row r="38" ht="19.9" customFormat="1" customHeight="1" s="40">
      <c r="A38" s="302" t="inlineStr">
        <is>
          <t>Survey Type</t>
        </is>
      </c>
      <c r="B38" s="303" t="n"/>
      <c r="C38" s="304" t="n"/>
      <c r="D38" s="309" t="inlineStr">
        <is>
          <t>Characterization</t>
        </is>
      </c>
      <c r="E38" s="303" t="n"/>
      <c r="F38" s="303" t="n"/>
      <c r="G38" s="304" t="n"/>
      <c r="H38" s="149" t="n"/>
      <c r="I38" s="100" t="n"/>
      <c r="J38" s="101" t="n"/>
      <c r="K38" s="101" t="n"/>
      <c r="L38" s="102" t="n"/>
      <c r="M38" s="102" t="n"/>
      <c r="N38" s="102" t="n"/>
      <c r="O38" s="101" t="n"/>
      <c r="P38" s="101" t="n"/>
      <c r="Q38" s="102" t="n"/>
      <c r="R38" s="102" t="n"/>
      <c r="S38" s="102" t="n"/>
      <c r="T38" s="101" t="n"/>
      <c r="U38" s="103" t="n"/>
      <c r="V38" s="102" t="n"/>
      <c r="W38" s="101" t="n"/>
      <c r="X38" s="103" t="n"/>
      <c r="Y38" s="104" t="n"/>
    </row>
    <row r="39" ht="19.9" customFormat="1" customHeight="1" s="40" thickBot="1">
      <c r="A39" s="324" t="inlineStr">
        <is>
          <t>Level Of Posting</t>
        </is>
      </c>
      <c r="B39" s="325" t="n"/>
      <c r="C39" s="326" t="n"/>
      <c r="D39" s="327" t="inlineStr">
        <is>
          <t>CA</t>
        </is>
      </c>
      <c r="E39" s="325" t="n"/>
      <c r="F39" s="325" t="n"/>
      <c r="G39" s="326" t="n"/>
      <c r="H39" s="150" t="n"/>
      <c r="I39" s="105" t="n"/>
      <c r="J39" s="106" t="n"/>
      <c r="K39" s="106" t="n"/>
      <c r="L39" s="107" t="n"/>
      <c r="M39" s="107" t="n"/>
      <c r="N39" s="107" t="n"/>
      <c r="O39" s="106" t="n"/>
      <c r="P39" s="106" t="n"/>
      <c r="Q39" s="107" t="n"/>
      <c r="R39" s="107" t="n"/>
      <c r="S39" s="107" t="n"/>
      <c r="T39" s="106" t="n"/>
      <c r="U39" s="108" t="n"/>
      <c r="V39" s="107" t="n"/>
      <c r="W39" s="106" t="n"/>
      <c r="X39" s="108" t="n"/>
      <c r="Y39" s="109" t="n"/>
    </row>
    <row r="40" ht="13.5" customHeight="1" thickTop="1"/>
  </sheetData>
  <mergeCells count="14">
    <mergeCell ref="A33:C33"/>
    <mergeCell ref="D33:G33"/>
    <mergeCell ref="A34:C34"/>
    <mergeCell ref="D34:G34"/>
    <mergeCell ref="A35:C35"/>
    <mergeCell ref="D35:G35"/>
    <mergeCell ref="A39:C39"/>
    <mergeCell ref="D39:G39"/>
    <mergeCell ref="A36:C36"/>
    <mergeCell ref="D36:G36"/>
    <mergeCell ref="A37:C37"/>
    <mergeCell ref="D37:G37"/>
    <mergeCell ref="A38:C38"/>
    <mergeCell ref="D38:G38"/>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Z39"/>
  <sheetViews>
    <sheetView zoomScale="85" zoomScaleNormal="85" workbookViewId="0">
      <selection activeCell="V24" sqref="V24"/>
    </sheetView>
  </sheetViews>
  <sheetFormatPr baseColWidth="8" defaultColWidth="9.140625" defaultRowHeight="12.75"/>
  <cols>
    <col width="7.28515625" customWidth="1" style="1" min="1" max="25"/>
    <col width="9.140625" customWidth="1" style="1" min="26" max="16384"/>
  </cols>
  <sheetData>
    <row r="1" ht="18" customHeight="1" thickTop="1">
      <c r="A1" s="110" t="n"/>
      <c r="B1" s="111" t="n"/>
      <c r="C1" s="111" t="n"/>
      <c r="D1" s="112" t="n"/>
      <c r="E1" s="112" t="n"/>
      <c r="F1" s="112" t="n"/>
      <c r="G1" s="112" t="n"/>
      <c r="H1" s="111" t="n"/>
      <c r="I1" s="111" t="n"/>
      <c r="J1" s="71" t="n"/>
      <c r="K1" s="71" t="n"/>
      <c r="L1" s="71" t="n"/>
      <c r="M1" s="71" t="n"/>
      <c r="N1" s="71" t="n"/>
      <c r="O1" s="71" t="n"/>
      <c r="P1" s="71" t="n"/>
      <c r="Q1" s="71" t="n"/>
      <c r="R1" s="71" t="n"/>
      <c r="S1" s="71" t="n"/>
      <c r="T1" s="71" t="n"/>
      <c r="U1" s="71" t="n"/>
      <c r="V1" s="71" t="n"/>
      <c r="W1" s="71" t="n"/>
      <c r="X1" s="71" t="n"/>
      <c r="Y1" s="72" t="n"/>
    </row>
    <row r="2" ht="18" customHeight="1">
      <c r="A2" s="113" t="n"/>
      <c r="B2" s="114" t="n"/>
      <c r="C2" s="114" t="n"/>
      <c r="D2" s="115" t="n"/>
      <c r="E2" s="115" t="n"/>
      <c r="F2" s="115" t="n"/>
      <c r="G2" s="115" t="n"/>
      <c r="H2" s="116" t="n"/>
      <c r="I2" s="116" t="n"/>
      <c r="J2" s="67" t="n"/>
      <c r="K2" s="67" t="n"/>
      <c r="L2" s="67" t="n"/>
      <c r="M2" s="67" t="n"/>
      <c r="N2" s="67" t="n"/>
      <c r="O2" s="67" t="n"/>
      <c r="P2" s="67" t="n"/>
      <c r="Q2" s="67" t="n"/>
      <c r="R2" s="67" t="n"/>
      <c r="S2" s="67" t="n"/>
      <c r="T2" s="67" t="n"/>
      <c r="U2" s="67" t="n"/>
      <c r="V2" s="67" t="n"/>
      <c r="W2" s="67" t="n"/>
      <c r="X2" s="67" t="n"/>
      <c r="Y2" s="73" t="n"/>
    </row>
    <row r="3" ht="18" customHeight="1">
      <c r="A3" s="113" t="n"/>
      <c r="B3" s="114" t="n"/>
      <c r="C3" s="114" t="n"/>
      <c r="D3" s="117" t="n"/>
      <c r="E3" s="117" t="n"/>
      <c r="F3" s="117" t="n"/>
      <c r="G3" s="117" t="n"/>
      <c r="H3" s="116" t="n"/>
      <c r="I3" s="116" t="n"/>
      <c r="J3" s="67" t="n"/>
      <c r="K3" s="67" t="n"/>
      <c r="L3" s="67" t="n"/>
      <c r="M3" s="67" t="n"/>
      <c r="N3" s="67" t="n"/>
      <c r="O3" s="67" t="n"/>
      <c r="P3" s="67" t="n"/>
      <c r="Q3" s="67" t="n"/>
      <c r="R3" s="67" t="n"/>
      <c r="S3" s="67" t="n"/>
      <c r="T3" s="67" t="n"/>
      <c r="U3" s="67" t="n"/>
      <c r="V3" s="67" t="n"/>
      <c r="W3" s="67" t="n"/>
      <c r="X3" s="67" t="n"/>
      <c r="Y3" s="73" t="n"/>
    </row>
    <row r="4" ht="18" customHeight="1">
      <c r="A4" s="113" t="n"/>
      <c r="B4" s="114" t="n"/>
      <c r="C4" s="114" t="n"/>
      <c r="D4" s="117" t="n"/>
      <c r="E4" s="117" t="n"/>
      <c r="F4" s="117" t="n"/>
      <c r="G4" s="117" t="n"/>
      <c r="H4" s="114" t="n"/>
      <c r="I4" s="114" t="n"/>
      <c r="J4" s="114" t="n"/>
      <c r="K4" s="114" t="n"/>
      <c r="L4" s="114" t="n"/>
      <c r="M4" s="114" t="n"/>
      <c r="N4" s="114" t="n"/>
      <c r="O4" s="114" t="n"/>
      <c r="P4" s="114" t="n"/>
      <c r="Q4" s="114" t="n"/>
      <c r="R4" s="114" t="n"/>
      <c r="S4" s="114" t="n"/>
      <c r="T4" s="114" t="n"/>
      <c r="U4" s="114" t="n"/>
      <c r="V4" s="114" t="n"/>
      <c r="W4" s="114" t="n"/>
      <c r="X4" s="114" t="n"/>
      <c r="Y4" s="118" t="n"/>
    </row>
    <row r="5" ht="18" customHeight="1">
      <c r="A5" s="113" t="n"/>
      <c r="B5" s="114" t="n"/>
      <c r="C5" s="114" t="n"/>
      <c r="D5" s="115" t="n"/>
      <c r="E5" s="115" t="n"/>
      <c r="F5" s="115" t="n"/>
      <c r="G5" s="115" t="n"/>
      <c r="H5" s="119" t="n"/>
      <c r="I5" s="119" t="n"/>
      <c r="J5" s="4" t="n"/>
      <c r="K5" s="4" t="n"/>
      <c r="L5" s="4" t="n"/>
      <c r="M5" s="4" t="n"/>
      <c r="N5" s="114" t="n"/>
      <c r="O5" s="120" t="n"/>
      <c r="P5" s="120" t="n"/>
      <c r="Q5" s="120" t="n"/>
      <c r="R5" s="120" t="n"/>
      <c r="S5" s="120" t="n"/>
      <c r="T5" s="114" t="n"/>
      <c r="U5" s="120" t="n"/>
      <c r="V5" s="120" t="n"/>
      <c r="W5" s="120" t="n"/>
      <c r="X5" s="120" t="n"/>
      <c r="Y5" s="121" t="n"/>
    </row>
    <row r="6" ht="18" customHeight="1">
      <c r="A6" s="113" t="n"/>
      <c r="B6" s="114" t="n"/>
      <c r="C6" s="114" t="n"/>
      <c r="D6" s="117" t="n"/>
      <c r="E6" s="117" t="n"/>
      <c r="F6" s="117" t="n"/>
      <c r="G6" s="117" t="n"/>
      <c r="H6" s="85" t="n"/>
      <c r="I6" s="86" t="n"/>
      <c r="J6" s="4" t="n"/>
      <c r="K6" s="4" t="n"/>
      <c r="L6" s="4" t="n"/>
      <c r="M6" s="4" t="n"/>
      <c r="N6" s="114" t="n"/>
      <c r="O6" s="120" t="n"/>
      <c r="P6" s="120" t="n"/>
      <c r="Q6" s="114" t="n"/>
      <c r="R6" s="120" t="n"/>
      <c r="S6" s="120" t="n"/>
      <c r="T6" s="114" t="n"/>
      <c r="U6" s="120" t="n"/>
      <c r="V6" s="120" t="n"/>
      <c r="W6" s="114" t="n"/>
      <c r="X6" s="120" t="n"/>
      <c r="Y6" s="121" t="n"/>
    </row>
    <row r="7" ht="18" customHeight="1">
      <c r="A7" s="113" t="n"/>
      <c r="B7" s="114" t="n"/>
      <c r="C7" s="114" t="n"/>
      <c r="D7" s="117" t="n"/>
      <c r="E7" s="117" t="n"/>
      <c r="F7" s="117" t="n"/>
      <c r="G7" s="117" t="n"/>
      <c r="H7" s="87" t="n"/>
      <c r="I7" s="87" t="n"/>
      <c r="J7" s="114" t="n"/>
      <c r="K7" s="114" t="n"/>
      <c r="L7" s="114" t="n"/>
      <c r="M7" s="114" t="n"/>
      <c r="N7" s="100" t="n"/>
      <c r="O7" s="122" t="n"/>
      <c r="P7" s="122" t="n"/>
      <c r="Q7" s="4" t="n"/>
      <c r="R7" s="120" t="n"/>
      <c r="S7" s="120" t="n"/>
      <c r="T7" s="100" t="n"/>
      <c r="U7" s="122" t="n"/>
      <c r="V7" s="122" t="n"/>
      <c r="W7" s="4" t="n"/>
      <c r="X7" s="120" t="n"/>
      <c r="Y7" s="121" t="n"/>
    </row>
    <row r="8" ht="18" customHeight="1">
      <c r="A8" s="113" t="n"/>
      <c r="B8" s="114" t="n"/>
      <c r="C8" s="114" t="n"/>
      <c r="D8" s="114" t="n"/>
      <c r="E8" s="114" t="n"/>
      <c r="F8" s="86" t="n"/>
      <c r="G8" s="86" t="n"/>
      <c r="H8" s="87" t="n"/>
      <c r="I8" s="87" t="n"/>
      <c r="J8" s="114" t="n"/>
      <c r="K8" s="114" t="n"/>
      <c r="L8" s="114" t="n"/>
      <c r="M8" s="114" t="n"/>
      <c r="N8" s="100" t="n"/>
      <c r="O8" s="122" t="n"/>
      <c r="P8" s="122" t="n"/>
      <c r="Q8" s="4" t="n"/>
      <c r="R8" s="120" t="n"/>
      <c r="S8" s="120" t="n"/>
      <c r="T8" s="117" t="n"/>
      <c r="U8" s="123" t="n"/>
      <c r="V8" s="123" t="n"/>
      <c r="W8" s="4" t="n"/>
      <c r="X8" s="120" t="n"/>
      <c r="Y8" s="121" t="n"/>
    </row>
    <row r="9" ht="18" customHeight="1">
      <c r="A9" s="113" t="n"/>
      <c r="B9" s="114" t="n"/>
      <c r="C9" s="114" t="n"/>
      <c r="D9" s="114" t="n"/>
      <c r="E9" s="114" t="n"/>
      <c r="F9" s="88" t="n"/>
      <c r="G9" s="88" t="n"/>
      <c r="H9" s="89" t="n"/>
      <c r="I9" s="89" t="n"/>
      <c r="J9" s="114" t="n"/>
      <c r="K9" s="114" t="n"/>
      <c r="L9" s="114" t="n"/>
      <c r="M9" s="114" t="n"/>
      <c r="N9" s="115" t="n"/>
      <c r="O9" s="124" t="n"/>
      <c r="P9" s="124" t="n"/>
      <c r="Q9" s="125" t="n"/>
      <c r="R9" s="126" t="n"/>
      <c r="S9" s="126" t="n"/>
      <c r="T9" s="115" t="n"/>
      <c r="U9" s="124" t="n"/>
      <c r="V9" s="124" t="n"/>
      <c r="W9" s="125" t="n"/>
      <c r="X9" s="126" t="n"/>
      <c r="Y9" s="127" t="n"/>
    </row>
    <row r="10" ht="18" customHeight="1">
      <c r="A10" s="113" t="n"/>
      <c r="B10" s="114" t="n"/>
      <c r="C10" s="114" t="n"/>
      <c r="D10" s="114" t="n"/>
      <c r="E10" s="114" t="n"/>
      <c r="F10" s="88" t="n"/>
      <c r="G10" s="88" t="n"/>
      <c r="H10" s="4" t="n"/>
      <c r="I10" s="4" t="n"/>
      <c r="J10" s="114" t="n"/>
      <c r="K10" s="114" t="n"/>
      <c r="L10" s="114" t="n"/>
      <c r="M10" s="114" t="n"/>
      <c r="N10" s="128" t="n"/>
      <c r="O10" s="129" t="n"/>
      <c r="P10" s="129" t="n"/>
      <c r="Q10" s="130" t="n"/>
      <c r="R10" s="130" t="n"/>
      <c r="S10" s="130" t="n"/>
      <c r="T10" s="128" t="n"/>
      <c r="U10" s="129" t="n"/>
      <c r="V10" s="129" t="n"/>
      <c r="W10" s="130" t="n"/>
      <c r="X10" s="130" t="n"/>
      <c r="Y10" s="131" t="n"/>
    </row>
    <row r="11" ht="18" customHeight="1">
      <c r="A11" s="113" t="n"/>
      <c r="B11" s="114" t="n"/>
      <c r="C11" s="114" t="n"/>
      <c r="D11" s="114" t="n"/>
      <c r="E11" s="114" t="n"/>
      <c r="F11" s="88" t="n"/>
      <c r="G11" s="88" t="n"/>
      <c r="H11" s="4" t="n"/>
      <c r="I11" s="4" t="n"/>
      <c r="J11" s="114" t="n"/>
      <c r="K11" s="114" t="n"/>
      <c r="L11" s="114" t="n"/>
      <c r="M11" s="114" t="n"/>
      <c r="N11" s="4" t="n"/>
      <c r="O11" s="120" t="n"/>
      <c r="P11" s="120" t="n"/>
      <c r="Q11" s="4" t="n"/>
      <c r="R11" s="120" t="n"/>
      <c r="S11" s="120" t="n"/>
      <c r="T11" s="4" t="n"/>
      <c r="U11" s="120" t="n"/>
      <c r="V11" s="120" t="n"/>
      <c r="W11" s="4" t="n"/>
      <c r="X11" s="120" t="n"/>
      <c r="Y11" s="121" t="n"/>
    </row>
    <row r="12" ht="18" customHeight="1">
      <c r="A12" s="113" t="n"/>
      <c r="B12" s="114" t="n"/>
      <c r="C12" s="114" t="n"/>
      <c r="D12" s="114" t="n"/>
      <c r="E12" s="114" t="n"/>
      <c r="F12" s="88" t="n"/>
      <c r="G12" s="88" t="n"/>
      <c r="H12" s="87" t="n"/>
      <c r="I12" s="87" t="n"/>
      <c r="J12" s="114" t="n"/>
      <c r="K12" s="114" t="n"/>
      <c r="L12" s="114" t="n"/>
      <c r="M12" s="114" t="n"/>
      <c r="N12" s="4" t="n"/>
      <c r="O12" s="120" t="n"/>
      <c r="P12" s="120" t="n"/>
      <c r="Q12" s="4" t="n"/>
      <c r="R12" s="120" t="n"/>
      <c r="S12" s="120" t="n"/>
      <c r="T12" s="4" t="n"/>
      <c r="U12" s="120" t="n"/>
      <c r="V12" s="120" t="n"/>
      <c r="W12" s="4" t="n"/>
      <c r="X12" s="120" t="n"/>
      <c r="Y12" s="121" t="n"/>
    </row>
    <row r="13" ht="18" customHeight="1">
      <c r="A13" s="113" t="n"/>
      <c r="B13" s="114" t="n"/>
      <c r="C13" s="114" t="n"/>
      <c r="D13" s="114" t="n"/>
      <c r="E13" s="114" t="n"/>
      <c r="F13" s="88" t="n"/>
      <c r="G13" s="88" t="n"/>
      <c r="H13" s="87" t="n"/>
      <c r="I13" s="87" t="n"/>
      <c r="J13" s="114" t="n"/>
      <c r="K13" s="114" t="n"/>
      <c r="L13" s="114" t="n"/>
      <c r="M13" s="114" t="n"/>
      <c r="N13" s="4" t="n"/>
      <c r="O13" s="120" t="n"/>
      <c r="P13" s="120" t="n"/>
      <c r="Q13" s="4" t="n"/>
      <c r="R13" s="120" t="n"/>
      <c r="S13" s="120" t="n"/>
      <c r="T13" s="4" t="n"/>
      <c r="U13" s="120" t="n"/>
      <c r="V13" s="120" t="n"/>
      <c r="W13" s="4" t="n"/>
      <c r="X13" s="120" t="n"/>
      <c r="Y13" s="121" t="n"/>
    </row>
    <row r="14" ht="18" customHeight="1">
      <c r="A14" s="113" t="n"/>
      <c r="B14" s="114" t="n"/>
      <c r="C14" s="114" t="n"/>
      <c r="D14" s="114" t="n"/>
      <c r="E14" s="114" t="n"/>
      <c r="F14" s="88" t="n"/>
      <c r="G14" s="88" t="n"/>
      <c r="H14" s="87" t="n"/>
      <c r="I14" s="87" t="n"/>
      <c r="J14" s="114" t="n"/>
      <c r="K14" s="114" t="n"/>
      <c r="L14" s="114" t="n"/>
      <c r="M14" s="114" t="n"/>
      <c r="N14" s="132" t="n"/>
      <c r="O14" s="133" t="n"/>
      <c r="P14" s="133" t="n"/>
      <c r="Q14" s="132" t="n"/>
      <c r="R14" s="133" t="n"/>
      <c r="S14" s="133" t="n"/>
      <c r="T14" s="100" t="n"/>
      <c r="U14" s="122" t="n"/>
      <c r="V14" s="122" t="n"/>
      <c r="W14" s="100" t="n"/>
      <c r="X14" s="122" t="n"/>
      <c r="Y14" s="134" t="n"/>
    </row>
    <row r="15" ht="18" customHeight="1">
      <c r="A15" s="113" t="n"/>
      <c r="B15" s="114" t="n"/>
      <c r="C15" s="114" t="n"/>
      <c r="D15" s="114" t="n"/>
      <c r="E15" s="114" t="n"/>
      <c r="F15" s="88" t="n"/>
      <c r="G15" s="88" t="n"/>
      <c r="H15" s="4" t="n"/>
      <c r="I15" s="4" t="n"/>
      <c r="J15" s="114" t="n"/>
      <c r="K15" s="114" t="n"/>
      <c r="L15" s="114" t="n"/>
      <c r="M15" s="114" t="n"/>
      <c r="N15" s="135" t="n"/>
      <c r="O15" s="135" t="n"/>
      <c r="P15" s="135" t="n"/>
      <c r="Q15" s="135" t="n"/>
      <c r="R15" s="135" t="n"/>
      <c r="S15" s="135" t="n"/>
      <c r="T15" s="136" t="n"/>
      <c r="U15" s="137" t="n"/>
      <c r="V15" s="137" t="n"/>
      <c r="W15" s="136" t="n"/>
      <c r="X15" s="137" t="n"/>
      <c r="Y15" s="138" t="n"/>
    </row>
    <row r="16" ht="18" customHeight="1">
      <c r="A16" s="113" t="n"/>
      <c r="B16" s="114" t="n"/>
      <c r="C16" s="114" t="n"/>
      <c r="D16" s="114" t="n"/>
      <c r="E16" s="114" t="n"/>
      <c r="F16" s="136" t="n"/>
      <c r="G16" s="136" t="n"/>
      <c r="H16" s="119" t="n"/>
      <c r="I16" s="119" t="n"/>
      <c r="J16" s="139" t="n"/>
      <c r="K16" s="139" t="n"/>
      <c r="L16" s="139" t="n"/>
      <c r="M16" s="139" t="n"/>
      <c r="N16" s="139" t="n"/>
      <c r="O16" s="139" t="n"/>
      <c r="P16" s="139" t="n"/>
      <c r="Q16" s="139" t="n"/>
      <c r="R16" s="139" t="n"/>
      <c r="S16" s="139" t="n"/>
      <c r="T16" s="114" t="n"/>
      <c r="U16" s="114" t="n"/>
      <c r="V16" s="114" t="n"/>
      <c r="W16" s="114" t="n"/>
      <c r="X16" s="114" t="n"/>
      <c r="Y16" s="118" t="n"/>
    </row>
    <row r="17" ht="18" customHeight="1">
      <c r="A17" s="90" t="n"/>
      <c r="B17" s="140" t="n"/>
      <c r="C17" s="140" t="n"/>
      <c r="D17" s="140" t="n"/>
      <c r="E17" s="140" t="n"/>
      <c r="F17" s="140" t="n"/>
      <c r="G17" s="140" t="n"/>
      <c r="H17" s="85" t="n"/>
      <c r="I17" s="86" t="n"/>
      <c r="J17" s="114" t="n"/>
      <c r="K17" s="114" t="n"/>
      <c r="L17" s="114" t="n"/>
      <c r="M17" s="114" t="n"/>
      <c r="N17" s="114" t="n"/>
      <c r="O17" s="139" t="n"/>
      <c r="P17" s="139" t="n"/>
      <c r="Q17" s="139" t="n"/>
      <c r="R17" s="139" t="n"/>
      <c r="S17" s="139" t="n"/>
      <c r="T17" s="114" t="n"/>
      <c r="U17" s="81" t="n"/>
      <c r="V17" s="81" t="n"/>
      <c r="W17" s="114" t="n"/>
      <c r="X17" s="81" t="n"/>
      <c r="Y17" s="141" t="n"/>
    </row>
    <row r="18" ht="18" customHeight="1">
      <c r="A18" s="90" t="n"/>
      <c r="B18" s="91" t="n"/>
      <c r="C18" s="91" t="n"/>
      <c r="D18" s="91" t="n"/>
      <c r="E18" s="91" t="n"/>
      <c r="F18" s="91" t="n"/>
      <c r="G18" s="91" t="n"/>
      <c r="H18" s="85" t="n"/>
      <c r="I18" s="86" t="n"/>
      <c r="J18" s="86" t="n"/>
      <c r="K18" s="86" t="n"/>
      <c r="L18" s="86" t="n"/>
      <c r="M18" s="86" t="n"/>
      <c r="N18" s="86" t="n"/>
      <c r="O18" s="92" t="n"/>
      <c r="P18" s="92" t="n"/>
      <c r="Q18" s="92" t="n"/>
      <c r="R18" s="92" t="n"/>
      <c r="S18" s="92" t="n"/>
      <c r="T18" s="86" t="n"/>
      <c r="U18" s="81" t="n"/>
      <c r="V18" s="81" t="n"/>
      <c r="W18" s="86" t="n"/>
      <c r="X18" s="93" t="n"/>
      <c r="Y18" s="94" t="n"/>
    </row>
    <row r="19" ht="49.9" customHeight="1">
      <c r="A19" s="95" t="n"/>
      <c r="B19" s="142" t="n"/>
      <c r="C19" s="142" t="n"/>
      <c r="D19" s="142" t="n"/>
      <c r="E19" s="142" t="n"/>
      <c r="F19" s="142" t="n"/>
      <c r="G19" s="142" t="n"/>
      <c r="H19" s="96" t="n"/>
      <c r="I19" s="96" t="n"/>
      <c r="J19" s="97" t="n"/>
      <c r="K19" s="97" t="n"/>
      <c r="L19" s="97" t="n"/>
      <c r="M19" s="97" t="n"/>
      <c r="N19" s="97" t="n"/>
      <c r="O19" s="97" t="n"/>
      <c r="P19" s="97" t="n"/>
      <c r="Q19" s="97" t="n"/>
      <c r="R19" s="97" t="n"/>
      <c r="S19" s="97" t="n"/>
      <c r="T19" s="97" t="n"/>
      <c r="U19" s="97" t="n"/>
      <c r="V19" s="97" t="n"/>
      <c r="W19" s="97" t="n"/>
      <c r="X19" s="97" t="n"/>
      <c r="Y19" s="98" t="n"/>
    </row>
    <row r="20" ht="19.9" customFormat="1" customHeight="1" s="40">
      <c r="A20" s="99" t="n"/>
      <c r="B20" s="100" t="n"/>
      <c r="C20" s="100" t="n"/>
      <c r="D20" s="100" t="n"/>
      <c r="E20" s="100" t="n"/>
      <c r="F20" s="100" t="n"/>
      <c r="G20" s="100" t="n"/>
      <c r="H20" s="100" t="n"/>
      <c r="I20" s="100" t="n"/>
      <c r="J20" s="101" t="n"/>
      <c r="K20" s="101" t="n"/>
      <c r="L20" s="102" t="n"/>
      <c r="M20" s="102" t="n"/>
      <c r="N20" s="102" t="n"/>
      <c r="O20" s="101" t="n"/>
      <c r="P20" s="101" t="n"/>
      <c r="Q20" s="102" t="n"/>
      <c r="R20" s="102" t="n"/>
      <c r="S20" s="102" t="n"/>
      <c r="T20" s="101" t="n"/>
      <c r="U20" s="103" t="n"/>
      <c r="V20" s="102" t="n"/>
      <c r="W20" s="101" t="n"/>
      <c r="X20" s="103" t="n"/>
      <c r="Y20" s="104" t="n"/>
    </row>
    <row r="21" ht="19.9" customFormat="1" customHeight="1" s="40">
      <c r="A21" s="99" t="n"/>
      <c r="B21" s="100" t="n"/>
      <c r="C21" s="100" t="n"/>
      <c r="D21" s="100" t="n"/>
      <c r="E21" s="100" t="n"/>
      <c r="F21" s="100" t="n"/>
      <c r="G21" s="100" t="n"/>
      <c r="H21" s="100" t="n"/>
      <c r="I21" s="100" t="n"/>
      <c r="J21" s="101" t="n"/>
      <c r="K21" s="101" t="n"/>
      <c r="L21" s="102" t="n"/>
      <c r="M21" s="102" t="n"/>
      <c r="N21" s="102" t="n"/>
      <c r="O21" s="101" t="n"/>
      <c r="P21" s="101" t="n"/>
      <c r="Q21" s="102" t="n"/>
      <c r="R21" s="102" t="n"/>
      <c r="S21" s="102" t="n"/>
      <c r="T21" s="101" t="n"/>
      <c r="U21" s="103" t="n"/>
      <c r="V21" s="102" t="n"/>
      <c r="W21" s="101" t="n"/>
      <c r="X21" s="103" t="n"/>
      <c r="Y21" s="104" t="n"/>
    </row>
    <row r="22" ht="19.9" customFormat="1" customHeight="1" s="40">
      <c r="A22" s="99" t="n"/>
      <c r="B22" s="100" t="n"/>
      <c r="C22" s="100" t="n"/>
      <c r="D22" s="100" t="n"/>
      <c r="E22" s="100" t="n"/>
      <c r="F22" s="100" t="n"/>
      <c r="G22" s="100" t="n"/>
      <c r="H22" s="100" t="n"/>
      <c r="I22" s="100" t="n"/>
      <c r="J22" s="101" t="n"/>
      <c r="K22" s="101" t="n"/>
      <c r="L22" s="102" t="n"/>
      <c r="M22" s="102" t="n"/>
      <c r="N22" s="102" t="n"/>
      <c r="O22" s="101" t="n"/>
      <c r="P22" s="101" t="n"/>
      <c r="Q22" s="102" t="n"/>
      <c r="R22" s="102" t="n"/>
      <c r="S22" s="102" t="n"/>
      <c r="T22" s="101" t="n"/>
      <c r="U22" s="103" t="n"/>
      <c r="V22" s="102" t="n"/>
      <c r="W22" s="101" t="n"/>
      <c r="X22" s="103" t="n"/>
      <c r="Y22" s="104" t="n"/>
    </row>
    <row r="23" ht="19.9" customFormat="1" customHeight="1" s="40">
      <c r="A23" s="99" t="n"/>
      <c r="B23" s="100" t="n"/>
      <c r="C23" s="100" t="n"/>
      <c r="D23" s="100" t="n"/>
      <c r="E23" s="100" t="n"/>
      <c r="F23" s="100" t="n"/>
      <c r="G23" s="100" t="n"/>
      <c r="H23" s="100" t="n"/>
      <c r="I23" s="100" t="n"/>
      <c r="J23" s="101" t="n"/>
      <c r="K23" s="101" t="n"/>
      <c r="L23" s="102" t="n"/>
      <c r="M23" s="102" t="n"/>
      <c r="N23" s="102" t="n"/>
      <c r="O23" s="101" t="n"/>
      <c r="P23" s="101" t="n"/>
      <c r="Q23" s="102" t="n"/>
      <c r="R23" s="102" t="n"/>
      <c r="S23" s="102" t="n"/>
      <c r="T23" s="101" t="n"/>
      <c r="U23" s="103" t="n"/>
      <c r="V23" s="102" t="n"/>
      <c r="W23" s="101" t="n"/>
      <c r="X23" s="103" t="n"/>
      <c r="Y23" s="104" t="n"/>
    </row>
    <row r="24" ht="19.9" customFormat="1" customHeight="1" s="40">
      <c r="A24" s="99" t="n"/>
      <c r="B24" s="100" t="n"/>
      <c r="C24" s="100" t="n"/>
      <c r="D24" s="100" t="n"/>
      <c r="E24" s="100" t="n"/>
      <c r="F24" s="100" t="n"/>
      <c r="G24" s="100" t="n"/>
      <c r="H24" s="100" t="n"/>
      <c r="I24" s="100" t="n"/>
      <c r="J24" s="101" t="n"/>
      <c r="K24" s="101" t="n"/>
      <c r="L24" s="102" t="n"/>
      <c r="M24" s="102" t="n"/>
      <c r="N24" s="102" t="n"/>
      <c r="O24" s="101" t="n"/>
      <c r="P24" s="101" t="n"/>
      <c r="Q24" s="102" t="n"/>
      <c r="R24" s="102" t="n"/>
      <c r="S24" s="102" t="n"/>
      <c r="T24" s="101" t="n"/>
      <c r="U24" s="103" t="n"/>
      <c r="V24" s="102" t="n"/>
      <c r="W24" s="101" t="n"/>
      <c r="X24" s="103" t="n"/>
      <c r="Y24" s="104" t="n"/>
    </row>
    <row r="25" ht="19.9" customFormat="1" customHeight="1" s="40">
      <c r="A25" s="99" t="n"/>
      <c r="B25" s="100" t="n"/>
      <c r="C25" s="100" t="n"/>
      <c r="D25" s="100" t="n"/>
      <c r="E25" s="100" t="n"/>
      <c r="F25" s="100" t="n"/>
      <c r="G25" s="100" t="n"/>
      <c r="H25" s="100" t="n"/>
      <c r="I25" s="100" t="n"/>
      <c r="J25" s="101" t="n"/>
      <c r="K25" s="101" t="n"/>
      <c r="L25" s="102" t="n"/>
      <c r="M25" s="102" t="n"/>
      <c r="N25" s="102" t="n"/>
      <c r="O25" s="101" t="n"/>
      <c r="P25" s="101" t="n"/>
      <c r="Q25" s="102" t="n"/>
      <c r="R25" s="102" t="n"/>
      <c r="S25" s="102" t="n"/>
      <c r="T25" s="101" t="n"/>
      <c r="U25" s="103" t="n"/>
      <c r="V25" s="102" t="n"/>
      <c r="W25" s="101" t="n"/>
      <c r="X25" s="103" t="n"/>
      <c r="Y25" s="104" t="n"/>
    </row>
    <row r="26" ht="19.9" customFormat="1" customHeight="1" s="40">
      <c r="A26" s="99" t="n"/>
      <c r="B26" s="100" t="n"/>
      <c r="C26" s="100" t="n"/>
      <c r="D26" s="100" t="n"/>
      <c r="E26" s="100" t="n"/>
      <c r="F26" s="100" t="n"/>
      <c r="G26" s="100" t="n"/>
      <c r="H26" s="100" t="n"/>
      <c r="I26" s="100" t="n"/>
      <c r="J26" s="101" t="n"/>
      <c r="K26" s="101" t="n"/>
      <c r="L26" s="102" t="n"/>
      <c r="M26" s="102" t="n"/>
      <c r="N26" s="102" t="n"/>
      <c r="O26" s="101" t="n"/>
      <c r="P26" s="101" t="n"/>
      <c r="Q26" s="102" t="n"/>
      <c r="R26" s="102" t="n"/>
      <c r="S26" s="102" t="n"/>
      <c r="T26" s="101" t="n"/>
      <c r="U26" s="103" t="n"/>
      <c r="V26" s="102" t="n"/>
      <c r="W26" s="101" t="n"/>
      <c r="X26" s="103" t="n"/>
      <c r="Y26" s="104" t="n"/>
    </row>
    <row r="27" ht="19.9" customFormat="1" customHeight="1" s="40">
      <c r="A27" s="99" t="n"/>
      <c r="B27" s="100" t="n"/>
      <c r="C27" s="100" t="n"/>
      <c r="D27" s="100" t="n"/>
      <c r="E27" s="100" t="n"/>
      <c r="F27" s="100" t="n"/>
      <c r="G27" s="100" t="n"/>
      <c r="H27" s="100" t="n"/>
      <c r="I27" s="100" t="n"/>
      <c r="J27" s="101" t="n"/>
      <c r="K27" s="101" t="n"/>
      <c r="L27" s="102" t="n"/>
      <c r="M27" s="102" t="n"/>
      <c r="N27" s="102" t="n"/>
      <c r="O27" s="101" t="n"/>
      <c r="P27" s="101" t="n"/>
      <c r="Q27" s="102" t="n"/>
      <c r="R27" s="102" t="n"/>
      <c r="S27" s="102" t="n"/>
      <c r="T27" s="101" t="n"/>
      <c r="U27" s="103" t="n"/>
      <c r="V27" s="102" t="n"/>
      <c r="W27" s="101" t="n"/>
      <c r="X27" s="103" t="n"/>
      <c r="Y27" s="104" t="n"/>
    </row>
    <row r="28" ht="19.9" customFormat="1" customHeight="1" s="40">
      <c r="A28" s="99" t="n"/>
      <c r="B28" s="100" t="n"/>
      <c r="C28" s="100" t="n"/>
      <c r="D28" s="100" t="n"/>
      <c r="E28" s="100" t="n"/>
      <c r="F28" s="100" t="n"/>
      <c r="G28" s="100" t="n"/>
      <c r="H28" s="100" t="n"/>
      <c r="I28" s="100" t="n"/>
      <c r="J28" s="101" t="n"/>
      <c r="K28" s="101" t="n"/>
      <c r="L28" s="102" t="n"/>
      <c r="M28" s="102" t="n"/>
      <c r="N28" s="102" t="n"/>
      <c r="O28" s="101" t="n"/>
      <c r="P28" s="101" t="n"/>
      <c r="Q28" s="102" t="n"/>
      <c r="R28" s="102" t="n"/>
      <c r="S28" s="102" t="n"/>
      <c r="T28" s="101" t="n"/>
      <c r="U28" s="103" t="n"/>
      <c r="V28" s="102" t="n"/>
      <c r="W28" s="101" t="n"/>
      <c r="X28" s="103" t="n"/>
      <c r="Y28" s="104" t="n"/>
    </row>
    <row r="29" ht="19.9" customFormat="1" customHeight="1" s="40">
      <c r="A29" s="99" t="n"/>
      <c r="B29" s="100" t="n"/>
      <c r="C29" s="100" t="n"/>
      <c r="D29" s="100" t="n"/>
      <c r="E29" s="100" t="n"/>
      <c r="F29" s="100" t="n"/>
      <c r="G29" s="100" t="n"/>
      <c r="H29" s="100" t="n"/>
      <c r="I29" s="100" t="n"/>
      <c r="J29" s="101" t="n"/>
      <c r="K29" s="101" t="n"/>
      <c r="L29" s="102" t="n"/>
      <c r="M29" s="102" t="n"/>
      <c r="N29" s="102" t="n"/>
      <c r="O29" s="101" t="n"/>
      <c r="P29" s="101" t="n"/>
      <c r="Q29" s="102" t="n"/>
      <c r="R29" s="102" t="n"/>
      <c r="S29" s="102" t="n"/>
      <c r="T29" s="101" t="n"/>
      <c r="U29" s="103" t="n"/>
      <c r="V29" s="102" t="n"/>
      <c r="W29" s="101" t="n"/>
      <c r="X29" s="103" t="n"/>
      <c r="Y29" s="104" t="n"/>
    </row>
    <row r="30" ht="19.9" customFormat="1" customHeight="1" s="40">
      <c r="A30" s="99" t="n"/>
      <c r="B30" s="100" t="n"/>
      <c r="C30" s="100" t="n"/>
      <c r="D30" s="100" t="n"/>
      <c r="E30" s="100" t="n"/>
      <c r="F30" s="100" t="n"/>
      <c r="G30" s="100" t="n"/>
      <c r="H30" s="100" t="n"/>
      <c r="I30" s="100" t="n"/>
      <c r="J30" s="101" t="n"/>
      <c r="K30" s="101" t="n"/>
      <c r="L30" s="102" t="n"/>
      <c r="M30" s="102" t="n"/>
      <c r="N30" s="102" t="n"/>
      <c r="O30" s="101" t="n"/>
      <c r="P30" s="101" t="n"/>
      <c r="Q30" s="102" t="n"/>
      <c r="R30" s="102" t="n"/>
      <c r="S30" s="102" t="n"/>
      <c r="T30" s="101" t="n"/>
      <c r="U30" s="103" t="n"/>
      <c r="V30" s="102" t="n"/>
      <c r="W30" s="101" t="n"/>
      <c r="X30" s="103" t="n"/>
      <c r="Y30" s="104" t="n"/>
    </row>
    <row r="31" ht="19.9" customFormat="1" customHeight="1" s="40">
      <c r="A31" s="99" t="n"/>
      <c r="B31" s="100" t="n"/>
      <c r="C31" s="100" t="n"/>
      <c r="D31" s="100" t="n"/>
      <c r="E31" s="100" t="n"/>
      <c r="F31" s="100" t="n"/>
      <c r="G31" s="100" t="n"/>
      <c r="H31" s="100" t="n"/>
      <c r="I31" s="100" t="n"/>
      <c r="J31" s="101" t="n"/>
      <c r="K31" s="101" t="n"/>
      <c r="L31" s="102" t="n"/>
      <c r="M31" s="102" t="n"/>
      <c r="N31" s="102" t="n"/>
      <c r="O31" s="101" t="n"/>
      <c r="P31" s="101" t="n"/>
      <c r="Q31" s="102" t="n"/>
      <c r="R31" s="102" t="n"/>
      <c r="S31" s="102" t="n"/>
      <c r="T31" s="101" t="n"/>
      <c r="U31" s="103" t="n"/>
      <c r="V31" s="102" t="n"/>
      <c r="W31" s="101" t="n"/>
      <c r="X31" s="103" t="n"/>
      <c r="Y31" s="104" t="n"/>
    </row>
    <row r="32" ht="19.9" customFormat="1" customHeight="1" s="40" thickBot="1">
      <c r="A32" s="99" t="n"/>
      <c r="B32" s="100" t="n"/>
      <c r="C32" s="100" t="n"/>
      <c r="D32" s="100" t="n"/>
      <c r="E32" s="100" t="n"/>
      <c r="F32" s="100" t="n"/>
      <c r="G32" s="100" t="n"/>
      <c r="H32" s="100" t="n"/>
      <c r="I32" s="100" t="n"/>
      <c r="J32" s="101" t="n"/>
      <c r="K32" s="101" t="n"/>
      <c r="L32" s="102" t="n"/>
      <c r="M32" s="102" t="n"/>
      <c r="N32" s="102" t="n"/>
      <c r="O32" s="101" t="n"/>
      <c r="P32" s="101" t="n"/>
      <c r="Q32" s="102" t="n"/>
      <c r="R32" s="102" t="n"/>
      <c r="S32" s="102" t="n"/>
      <c r="T32" s="101" t="n"/>
      <c r="U32" s="103" t="n"/>
      <c r="V32" s="102" t="n"/>
      <c r="W32" s="101" t="n"/>
      <c r="X32" s="103" t="n"/>
      <c r="Y32" s="104" t="n"/>
    </row>
    <row r="33" ht="19.9" customFormat="1" customHeight="1" s="40" thickTop="1">
      <c r="A33" s="295" t="inlineStr">
        <is>
          <t>Survey Number</t>
        </is>
      </c>
      <c r="B33" s="296" t="n"/>
      <c r="C33" s="297" t="n"/>
      <c r="D33" s="298" t="inlineStr">
        <is>
          <t>INIS-031320-1534</t>
        </is>
      </c>
      <c r="E33" s="296" t="n"/>
      <c r="F33" s="296" t="n"/>
      <c r="G33" s="297" t="n"/>
      <c r="H33" s="143" t="n"/>
      <c r="I33" s="144" t="n"/>
      <c r="J33" s="145" t="n"/>
      <c r="K33" s="145" t="n"/>
      <c r="L33" s="146" t="n"/>
      <c r="M33" s="146" t="n"/>
      <c r="N33" s="146" t="n"/>
      <c r="O33" s="145" t="n"/>
      <c r="P33" s="145" t="n"/>
      <c r="Q33" s="146" t="n"/>
      <c r="R33" s="146" t="n"/>
      <c r="S33" s="146" t="n"/>
      <c r="T33" s="145" t="n"/>
      <c r="U33" s="147" t="n"/>
      <c r="V33" s="146" t="n"/>
      <c r="W33" s="145" t="n"/>
      <c r="X33" s="147" t="n"/>
      <c r="Y33" s="148" t="n"/>
    </row>
    <row r="34" ht="19.9" customFormat="1" customHeight="1" s="40">
      <c r="A34" s="302" t="inlineStr">
        <is>
          <t>Date Surveyed</t>
        </is>
      </c>
      <c r="B34" s="303" t="n"/>
      <c r="C34" s="304" t="n"/>
      <c r="D34" s="305" t="n">
        <v>43902</v>
      </c>
      <c r="E34" s="303" t="n"/>
      <c r="F34" s="303" t="n"/>
      <c r="G34" s="304" t="n"/>
      <c r="H34" s="149" t="n"/>
      <c r="I34" s="100" t="n"/>
      <c r="J34" s="101" t="n"/>
      <c r="K34" s="101" t="n"/>
      <c r="L34" s="102" t="n"/>
      <c r="M34" s="102" t="n"/>
      <c r="N34" s="102" t="n"/>
      <c r="O34" s="101" t="n"/>
      <c r="P34" s="101" t="n"/>
      <c r="Q34" s="102" t="n"/>
      <c r="R34" s="102" t="n"/>
      <c r="S34" s="102" t="n"/>
      <c r="T34" s="101" t="n"/>
      <c r="U34" s="103" t="n"/>
      <c r="V34" s="102" t="n"/>
      <c r="W34" s="101" t="n"/>
      <c r="X34" s="103" t="n"/>
      <c r="Y34" s="104" t="n"/>
    </row>
    <row r="35" ht="19.9" customFormat="1" customHeight="1" s="40">
      <c r="A35" s="302" t="inlineStr">
        <is>
          <t>Survey Tech</t>
        </is>
      </c>
      <c r="B35" s="303" t="n"/>
      <c r="C35" s="304" t="n"/>
      <c r="D35" s="309" t="inlineStr">
        <is>
          <t>M. Renderos</t>
        </is>
      </c>
      <c r="E35" s="303" t="n"/>
      <c r="F35" s="303" t="n"/>
      <c r="G35" s="304" t="n"/>
      <c r="H35" s="149" t="n"/>
      <c r="I35" s="100" t="n"/>
      <c r="J35" s="101" t="n"/>
      <c r="K35" s="101" t="n"/>
      <c r="L35" s="102" t="n"/>
      <c r="M35" s="102" t="n"/>
      <c r="N35" s="102" t="n"/>
      <c r="O35" s="101" t="n"/>
      <c r="P35" s="101" t="n"/>
      <c r="Q35" s="102" t="n"/>
      <c r="R35" s="102" t="n"/>
      <c r="S35" s="102" t="n"/>
      <c r="T35" s="101" t="n"/>
      <c r="U35" s="103" t="n"/>
      <c r="V35" s="102" t="n"/>
      <c r="W35" s="101" t="n"/>
      <c r="X35" s="103" t="n"/>
      <c r="Y35" s="104" t="n"/>
    </row>
    <row r="36" ht="19.9" customFormat="1" customHeight="1" s="40">
      <c r="A36" s="302" t="inlineStr">
        <is>
          <t>Count Room Tech</t>
        </is>
      </c>
      <c r="B36" s="303" t="n"/>
      <c r="C36" s="304" t="n"/>
      <c r="D36" s="309" t="inlineStr">
        <is>
          <t>P. Ray</t>
        </is>
      </c>
      <c r="E36" s="303" t="n"/>
      <c r="F36" s="303" t="n"/>
      <c r="G36" s="304" t="n"/>
      <c r="H36" s="149" t="n"/>
      <c r="I36" s="100" t="n"/>
      <c r="J36" s="101" t="n"/>
      <c r="K36" s="101" t="n"/>
      <c r="L36" s="102" t="n"/>
      <c r="M36" s="102" t="n"/>
      <c r="N36" s="102" t="n"/>
      <c r="O36" s="101" t="n"/>
      <c r="P36" s="101" t="n"/>
      <c r="Q36" s="102" t="n"/>
      <c r="R36" s="102" t="n"/>
      <c r="S36" s="102" t="n"/>
      <c r="T36" s="101" t="n"/>
      <c r="U36" s="103" t="n"/>
      <c r="V36" s="102" t="n"/>
      <c r="W36" s="101" t="n"/>
      <c r="X36" s="103" t="n"/>
      <c r="Y36" s="104" t="n"/>
    </row>
    <row r="37" ht="19.9" customFormat="1" customHeight="1" s="40">
      <c r="A37" s="302" t="inlineStr">
        <is>
          <t>Date Counted</t>
        </is>
      </c>
      <c r="B37" s="303" t="n"/>
      <c r="C37" s="304" t="n"/>
      <c r="D37" s="305" t="n">
        <v>43903</v>
      </c>
      <c r="E37" s="303" t="n"/>
      <c r="F37" s="303" t="n"/>
      <c r="G37" s="304" t="n"/>
      <c r="H37" s="149" t="n"/>
      <c r="I37" s="100" t="n"/>
      <c r="J37" s="101" t="n"/>
      <c r="K37" s="101" t="n"/>
      <c r="L37" s="102" t="n"/>
      <c r="M37" s="102" t="n"/>
      <c r="N37" s="102" t="n"/>
      <c r="O37" s="101" t="n"/>
      <c r="P37" s="101" t="n"/>
      <c r="Q37" s="102" t="n"/>
      <c r="R37" s="102" t="n"/>
      <c r="S37" s="102" t="n"/>
      <c r="T37" s="101" t="n"/>
      <c r="U37" s="103" t="n"/>
      <c r="V37" s="102" t="n"/>
      <c r="W37" s="101" t="n"/>
      <c r="X37" s="103" t="n"/>
      <c r="Y37" s="104" t="n"/>
    </row>
    <row r="38" ht="19.9" customFormat="1" customHeight="1" s="40">
      <c r="A38" s="302" t="inlineStr">
        <is>
          <t>Survey Type</t>
        </is>
      </c>
      <c r="B38" s="303" t="n"/>
      <c r="C38" s="304" t="n"/>
      <c r="D38" s="309" t="inlineStr">
        <is>
          <t>Characterization</t>
        </is>
      </c>
      <c r="E38" s="303" t="n"/>
      <c r="F38" s="303" t="n"/>
      <c r="G38" s="304" t="n"/>
      <c r="H38" s="149" t="n"/>
      <c r="I38" s="100" t="n"/>
      <c r="J38" s="101" t="n"/>
      <c r="K38" s="101" t="n"/>
      <c r="L38" s="102" t="n"/>
      <c r="M38" s="102" t="n"/>
      <c r="N38" s="102" t="n"/>
      <c r="O38" s="101" t="n"/>
      <c r="P38" s="101" t="n"/>
      <c r="Q38" s="102" t="n"/>
      <c r="R38" s="102" t="n"/>
      <c r="S38" s="102" t="n"/>
      <c r="T38" s="101" t="n"/>
      <c r="U38" s="103" t="n"/>
      <c r="V38" s="102" t="n"/>
      <c r="W38" s="101" t="n"/>
      <c r="X38" s="103" t="n"/>
      <c r="Y38" s="104" t="n"/>
    </row>
    <row r="39" ht="19.9" customFormat="1" customHeight="1" s="40" thickBot="1">
      <c r="A39" s="324" t="inlineStr">
        <is>
          <t>Level Of Posting</t>
        </is>
      </c>
      <c r="B39" s="325" t="n"/>
      <c r="C39" s="326" t="n"/>
      <c r="D39" s="327" t="inlineStr">
        <is>
          <t>CA</t>
        </is>
      </c>
      <c r="E39" s="325" t="n"/>
      <c r="F39" s="325" t="n"/>
      <c r="G39" s="326" t="n"/>
      <c r="H39" s="150" t="n"/>
      <c r="I39" s="105" t="n"/>
      <c r="J39" s="106" t="n"/>
      <c r="K39" s="106" t="n"/>
      <c r="L39" s="107" t="n"/>
      <c r="M39" s="107" t="n"/>
      <c r="N39" s="107" t="n"/>
      <c r="O39" s="106" t="n"/>
      <c r="P39" s="106" t="n"/>
      <c r="Q39" s="107" t="n"/>
      <c r="R39" s="107" t="n"/>
      <c r="S39" s="107" t="n"/>
      <c r="T39" s="106" t="n"/>
      <c r="U39" s="108" t="n"/>
      <c r="V39" s="107" t="n"/>
      <c r="W39" s="106" t="n"/>
      <c r="X39" s="108" t="n"/>
      <c r="Y39" s="109" t="n"/>
    </row>
    <row r="40" ht="13.5" customHeight="1" thickTop="1"/>
  </sheetData>
  <mergeCells count="14">
    <mergeCell ref="A33:C33"/>
    <mergeCell ref="D33:G33"/>
    <mergeCell ref="A34:C34"/>
    <mergeCell ref="D34:G34"/>
    <mergeCell ref="A35:C35"/>
    <mergeCell ref="D35:G35"/>
    <mergeCell ref="A39:C39"/>
    <mergeCell ref="D39:G39"/>
    <mergeCell ref="A36:C36"/>
    <mergeCell ref="D36:G36"/>
    <mergeCell ref="A37:C37"/>
    <mergeCell ref="D37:G37"/>
    <mergeCell ref="A38:C38"/>
    <mergeCell ref="D38:G38"/>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Marty Schriver</dc:creator>
  <dcterms:created xmlns:dcterms="http://purl.org/dc/terms/" xmlns:xsi="http://www.w3.org/2001/XMLSchema-instance" xsi:type="dcterms:W3CDTF">2020-03-10T17:52:55Z</dcterms:created>
  <dcterms:modified xmlns:dcterms="http://purl.org/dc/terms/" xmlns:xsi="http://www.w3.org/2001/XMLSchema-instance" xsi:type="dcterms:W3CDTF">2020-06-28T17:06:55Z</dcterms:modified>
  <cp:lastModifiedBy>Marty Schriver</cp:lastModifiedBy>
  <cp:lastPrinted>2020-03-20T13:22:42Z</cp:lastPrinted>
</cp:coreProperties>
</file>