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'Scan and Data'!$A$1:$Y$41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;@"/>
    <numFmt numFmtId="165" formatCode="0.0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8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4" applyAlignment="1" applyProtection="1" pivotButton="0" quotePrefix="0" xfId="1">
      <alignment horizontal="center"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4" fontId="4" fillId="3" borderId="6" applyAlignment="1" pivotButton="0" quotePrefix="0" xfId="1">
      <alignment horizontal="center" vertical="center"/>
    </xf>
    <xf numFmtId="14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4" fontId="4" fillId="3" borderId="8" applyAlignment="1" pivotButton="0" quotePrefix="0" xfId="1">
      <alignment horizontal="center" vertical="center"/>
    </xf>
    <xf numFmtId="14" fontId="4" fillId="3" borderId="9" applyAlignment="1" pivotButton="0" quotePrefix="0" xfId="1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60" applyAlignment="1" pivotButton="0" quotePrefix="0" xfId="1">
      <alignment horizontal="center" vertical="center"/>
    </xf>
    <xf numFmtId="0" fontId="4" fillId="3" borderId="4" applyAlignment="1" pivotButton="0" quotePrefix="0" xfId="1">
      <alignment horizontal="center" vertical="center"/>
    </xf>
    <xf numFmtId="0" fontId="4" fillId="3" borderId="29" applyAlignment="1" pivotButton="0" quotePrefix="0" xfId="1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8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 vertical="center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" fontId="4" fillId="3" borderId="47" applyAlignment="1" applyProtection="1" pivotButton="0" quotePrefix="0" xfId="1">
      <alignment horizontal="center" vertical="center"/>
      <protection locked="0" hidden="0"/>
    </xf>
    <xf numFmtId="0" fontId="13" fillId="3" borderId="73" applyAlignment="1" applyProtection="1" pivotButton="0" quotePrefix="0" xfId="1">
      <alignment horizontal="center" vertical="center" wrapText="1"/>
      <protection locked="0" hidden="0"/>
    </xf>
    <xf numFmtId="0" fontId="13" fillId="3" borderId="4" applyAlignment="1" applyProtection="1" pivotButton="0" quotePrefix="0" xfId="1">
      <alignment horizontal="center" vertical="center" wrapText="1"/>
      <protection locked="0" hidden="0"/>
    </xf>
    <xf numFmtId="0" fontId="13" fillId="3" borderId="3" applyAlignment="1" applyProtection="1" pivotButton="0" quotePrefix="0" xfId="1">
      <alignment horizontal="center" vertical="center" wrapText="1"/>
      <protection locked="0" hidden="0"/>
    </xf>
    <xf numFmtId="0" fontId="13" fillId="3" borderId="23" applyAlignment="1" applyProtection="1" pivotButton="0" quotePrefix="0" xfId="1">
      <alignment horizontal="center" vertical="center" wrapText="1"/>
      <protection locked="0" hidden="0"/>
    </xf>
    <xf numFmtId="0" fontId="13" fillId="3" borderId="8" applyAlignment="1" applyProtection="1" pivotButton="0" quotePrefix="0" xfId="1">
      <alignment horizontal="center" vertical="center" wrapText="1"/>
      <protection locked="0" hidden="0"/>
    </xf>
    <xf numFmtId="0" fontId="13" fillId="3" borderId="12" applyAlignment="1" applyProtection="1" pivotButton="0" quotePrefix="0" xfId="1">
      <alignment horizontal="center" vertical="center" wrapText="1"/>
      <protection locked="0" hidden="0"/>
    </xf>
    <xf numFmtId="0" fontId="2" fillId="0" borderId="105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07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7" applyAlignment="1" applyProtection="1" pivotButton="0" quotePrefix="0" xfId="1">
      <alignment horizontal="left" vertical="center"/>
      <protection locked="0" hidden="0"/>
    </xf>
    <xf numFmtId="49" fontId="4" fillId="3" borderId="107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0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6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100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pivotButton="0" quotePrefix="0" xfId="1">
      <alignment horizontal="center" vertical="center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2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4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1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3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8" applyAlignment="1" pivotButton="0" quotePrefix="0" xfId="1">
      <alignment horizontal="center"/>
    </xf>
    <xf numFmtId="0" fontId="13" fillId="3" borderId="67" applyAlignment="1" applyProtection="1" pivotButton="0" quotePrefix="0" xfId="1">
      <alignment horizontal="center" vertical="center" wrapText="1"/>
      <protection locked="0" hidden="0"/>
    </xf>
    <xf numFmtId="0" fontId="13" fillId="3" borderId="45" applyAlignment="1" applyProtection="1" pivotButton="0" quotePrefix="0" xfId="1">
      <alignment horizontal="center" vertical="center" wrapText="1"/>
      <protection locked="0" hidden="0"/>
    </xf>
    <xf numFmtId="0" fontId="4" fillId="3" borderId="45" applyAlignment="1" applyProtection="1" pivotButton="0" quotePrefix="0" xfId="1">
      <alignment horizontal="center" vertical="center"/>
      <protection locked="0" hidden="0"/>
    </xf>
    <xf numFmtId="0" fontId="4" fillId="3" borderId="49" applyAlignment="1" applyProtection="1" pivotButton="0" quotePrefix="0" xfId="1">
      <alignment horizontal="center" vertical="center"/>
      <protection locked="0" hidden="0"/>
    </xf>
    <xf numFmtId="49" fontId="4" fillId="4" borderId="100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2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71" min="1" max="25"/>
    <col width="9.140625" customWidth="1" style="71" min="26" max="27"/>
    <col width="11.42578125" bestFit="1" customWidth="1" style="71" min="28" max="28"/>
    <col width="9.140625" customWidth="1" style="71" min="29" max="29"/>
    <col width="10" bestFit="1" customWidth="1" style="71" min="30" max="30"/>
    <col width="9.140625" customWidth="1" style="71" min="31" max="34"/>
    <col width="10.85546875" bestFit="1" customWidth="1" style="71" min="35" max="35"/>
    <col width="9.140625" customWidth="1" style="71" min="36" max="16384"/>
  </cols>
  <sheetData>
    <row r="1" ht="18" customHeight="1" thickTop="1">
      <c r="A1" s="284" t="inlineStr">
        <is>
          <t>Survey Number</t>
        </is>
      </c>
      <c r="B1" s="285" t="n"/>
      <c r="C1" s="286" t="n"/>
      <c r="D1" s="287" t="inlineStr">
        <is>
          <t>INIS-012320-1045</t>
        </is>
      </c>
      <c r="E1" s="285" t="n"/>
      <c r="F1" s="285" t="n"/>
      <c r="G1" s="286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</row>
    <row r="2" ht="18" customHeight="1">
      <c r="A2" s="288" t="inlineStr">
        <is>
          <t>Date Performed</t>
        </is>
      </c>
      <c r="B2" s="289" t="n"/>
      <c r="C2" s="290" t="n"/>
      <c r="D2" s="291" t="n">
        <v>43852</v>
      </c>
      <c r="E2" s="289" t="n"/>
      <c r="F2" s="289" t="n"/>
      <c r="G2" s="290" t="n"/>
      <c r="J2" s="71" t="n"/>
      <c r="K2" s="71" t="n"/>
      <c r="L2" s="71" t="n"/>
      <c r="M2" s="71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</row>
    <row r="3" ht="18" customHeight="1" thickBot="1">
      <c r="A3" s="288" t="inlineStr">
        <is>
          <t>Survey Tech</t>
        </is>
      </c>
      <c r="B3" s="289" t="n"/>
      <c r="C3" s="290" t="n"/>
      <c r="D3" s="292" t="inlineStr">
        <is>
          <t>L. Cuneo</t>
        </is>
      </c>
      <c r="E3" s="289" t="n"/>
      <c r="F3" s="289" t="n"/>
      <c r="G3" s="290" t="n"/>
      <c r="J3" s="71" t="n"/>
      <c r="K3" s="71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35" t="n"/>
      <c r="Z3" s="71" t="n"/>
    </row>
    <row r="4" ht="18" customHeight="1" thickTop="1">
      <c r="A4" s="288" t="inlineStr">
        <is>
          <t>Count Room Tech</t>
        </is>
      </c>
      <c r="B4" s="289" t="n"/>
      <c r="C4" s="290" t="n"/>
      <c r="D4" s="292" t="inlineStr">
        <is>
          <t>P. Ray</t>
        </is>
      </c>
      <c r="E4" s="289" t="n"/>
      <c r="F4" s="289" t="n"/>
      <c r="G4" s="290" t="n"/>
      <c r="H4" s="293" t="inlineStr">
        <is>
          <t>Item Surveyed</t>
        </is>
      </c>
      <c r="I4" s="294" t="n"/>
      <c r="J4" s="295" t="inlineStr">
        <is>
          <t>Oxygen Farm Post Decon Effort on Areas Above MDC</t>
        </is>
      </c>
      <c r="K4" s="285" t="n"/>
      <c r="L4" s="285" t="n"/>
      <c r="M4" s="285" t="n"/>
      <c r="N4" s="285" t="n"/>
      <c r="O4" s="285" t="n"/>
      <c r="P4" s="285" t="n"/>
      <c r="Q4" s="285" t="n"/>
      <c r="R4" s="285" t="n"/>
      <c r="S4" s="285" t="n"/>
      <c r="T4" s="285" t="n"/>
      <c r="U4" s="285" t="n"/>
      <c r="V4" s="285" t="n"/>
      <c r="W4" s="285" t="n"/>
      <c r="X4" s="285" t="n"/>
      <c r="Y4" s="286" t="n"/>
    </row>
    <row r="5" ht="18" customHeight="1">
      <c r="A5" s="288" t="inlineStr">
        <is>
          <t>Date Counted</t>
        </is>
      </c>
      <c r="B5" s="289" t="n"/>
      <c r="C5" s="290" t="n"/>
      <c r="D5" s="292" t="inlineStr">
        <is>
          <t>1/23/2020</t>
        </is>
      </c>
      <c r="E5" s="289" t="n"/>
      <c r="F5" s="289" t="n"/>
      <c r="G5" s="290" t="n"/>
      <c r="H5" s="145" t="inlineStr">
        <is>
          <t>Comments</t>
        </is>
      </c>
      <c r="J5" s="296" t="inlineStr">
        <is>
          <t>Grinded/needle gun used. Reference suvrey INIS-FSS-010820-001</t>
        </is>
      </c>
      <c r="K5" s="297" t="n"/>
      <c r="L5" s="297" t="n"/>
      <c r="M5" s="297" t="n"/>
      <c r="N5" s="297" t="n"/>
      <c r="O5" s="297" t="n"/>
      <c r="P5" s="297" t="n"/>
      <c r="Q5" s="297" t="n"/>
      <c r="R5" s="297" t="n"/>
      <c r="S5" s="297" t="n"/>
      <c r="T5" s="297" t="n"/>
      <c r="U5" s="297" t="n"/>
      <c r="V5" s="297" t="n"/>
      <c r="W5" s="297" t="n"/>
      <c r="X5" s="297" t="n"/>
      <c r="Y5" s="298" t="n"/>
    </row>
    <row r="6" ht="18" customHeight="1" thickBot="1">
      <c r="A6" s="288" t="inlineStr">
        <is>
          <t>Survey Type</t>
        </is>
      </c>
      <c r="B6" s="289" t="n"/>
      <c r="C6" s="290" t="n"/>
      <c r="D6" s="292" t="inlineStr">
        <is>
          <t>Characterization</t>
        </is>
      </c>
      <c r="E6" s="289" t="n"/>
      <c r="F6" s="289" t="n"/>
      <c r="G6" s="290" t="n"/>
      <c r="H6" s="299" t="n"/>
      <c r="I6" s="300" t="n"/>
      <c r="J6" s="301" t="n"/>
      <c r="K6" s="302" t="n"/>
      <c r="L6" s="302" t="n"/>
      <c r="M6" s="302" t="n"/>
      <c r="N6" s="302" t="n"/>
      <c r="O6" s="302" t="n"/>
      <c r="P6" s="302" t="n"/>
      <c r="Q6" s="302" t="n"/>
      <c r="R6" s="302" t="n"/>
      <c r="S6" s="302" t="n"/>
      <c r="T6" s="302" t="n"/>
      <c r="U6" s="302" t="n"/>
      <c r="V6" s="302" t="n"/>
      <c r="W6" s="302" t="n"/>
      <c r="X6" s="302" t="n"/>
      <c r="Y6" s="303" t="n"/>
    </row>
    <row r="7" ht="18" customHeight="1" thickBot="1" thickTop="1">
      <c r="A7" s="304" t="inlineStr">
        <is>
          <t>Level Of Posting</t>
        </is>
      </c>
      <c r="B7" s="305" t="n"/>
      <c r="C7" s="306" t="n"/>
      <c r="D7" s="307" t="inlineStr">
        <is>
          <t>None</t>
        </is>
      </c>
      <c r="E7" s="305" t="n"/>
      <c r="F7" s="305" t="n"/>
      <c r="G7" s="306" t="n"/>
      <c r="H7" s="308" t="inlineStr">
        <is>
          <t>Instrumentation</t>
        </is>
      </c>
      <c r="I7" s="300" t="n"/>
      <c r="J7" s="300" t="n"/>
      <c r="K7" s="300" t="n"/>
      <c r="L7" s="300" t="n"/>
      <c r="M7" s="300" t="n"/>
      <c r="N7" s="300" t="n"/>
      <c r="O7" s="300" t="n"/>
      <c r="P7" s="300" t="n"/>
      <c r="Q7" s="300" t="n"/>
      <c r="R7" s="300" t="n"/>
      <c r="S7" s="300" t="n"/>
      <c r="T7" s="300" t="n"/>
      <c r="U7" s="300" t="n"/>
      <c r="V7" s="300" t="n"/>
      <c r="W7" s="300" t="n"/>
      <c r="X7" s="300" t="n"/>
      <c r="Y7" s="309" t="n"/>
    </row>
    <row r="8" ht="18" customHeight="1" thickBot="1" thickTop="1">
      <c r="A8" s="310" t="inlineStr">
        <is>
          <t>Building Material Background - cpm</t>
        </is>
      </c>
      <c r="B8" s="311" t="n"/>
      <c r="C8" s="311" t="n"/>
      <c r="D8" s="311" t="n"/>
      <c r="E8" s="312" t="n"/>
      <c r="F8" s="164" t="inlineStr">
        <is>
          <t>Alpha</t>
        </is>
      </c>
      <c r="G8" s="27" t="inlineStr">
        <is>
          <t>Beta</t>
        </is>
      </c>
      <c r="H8" s="313" t="inlineStr">
        <is>
          <t>Gamma</t>
        </is>
      </c>
      <c r="I8" s="314" t="n"/>
      <c r="J8" s="3" t="n"/>
      <c r="K8" s="3" t="n"/>
      <c r="L8" s="3" t="n"/>
      <c r="M8" s="3" t="n"/>
      <c r="N8" s="226" t="inlineStr">
        <is>
          <t>Total Activity</t>
        </is>
      </c>
      <c r="O8" s="315" t="n"/>
      <c r="P8" s="315" t="n"/>
      <c r="Q8" s="315" t="n"/>
      <c r="R8" s="315" t="n"/>
      <c r="S8" s="315" t="n"/>
      <c r="T8" s="316" t="inlineStr">
        <is>
          <t>Removable Activity</t>
        </is>
      </c>
      <c r="U8" s="315" t="n"/>
      <c r="V8" s="315" t="n"/>
      <c r="W8" s="315" t="n"/>
      <c r="X8" s="315" t="n"/>
      <c r="Y8" s="317" t="n"/>
    </row>
    <row r="9" ht="18" customHeight="1" thickBot="1" thickTop="1">
      <c r="A9" s="318" t="inlineStr">
        <is>
          <t>Brick</t>
        </is>
      </c>
      <c r="B9" s="302" t="n"/>
      <c r="C9" s="302" t="n"/>
      <c r="D9" s="302" t="n"/>
      <c r="E9" s="319" t="n"/>
      <c r="F9" s="4" t="n">
        <v>6.333333333333333</v>
      </c>
      <c r="G9" s="5" t="n">
        <v>387.6666666666667</v>
      </c>
      <c r="H9" s="38" t="inlineStr">
        <is>
          <t>Dose</t>
        </is>
      </c>
      <c r="I9" s="140" t="inlineStr">
        <is>
          <t>CPM</t>
        </is>
      </c>
      <c r="J9" s="3" t="n"/>
      <c r="K9" s="3" t="n"/>
      <c r="L9" s="3" t="n"/>
      <c r="M9" s="3" t="n"/>
      <c r="N9" s="245" t="inlineStr">
        <is>
          <t>Alpha</t>
        </is>
      </c>
      <c r="O9" s="320" t="n"/>
      <c r="P9" s="321" t="n"/>
      <c r="Q9" s="247" t="inlineStr">
        <is>
          <t>Beta-Gamma</t>
        </is>
      </c>
      <c r="R9" s="320" t="n"/>
      <c r="S9" s="321" t="n"/>
      <c r="T9" s="247" t="inlineStr">
        <is>
          <t>Alpha</t>
        </is>
      </c>
      <c r="U9" s="320" t="n"/>
      <c r="V9" s="321" t="n"/>
      <c r="W9" s="322" t="inlineStr">
        <is>
          <t>Beta-Gamma</t>
        </is>
      </c>
      <c r="X9" s="320" t="n"/>
      <c r="Y9" s="323" t="n"/>
    </row>
    <row r="10" ht="18" customHeight="1" thickTop="1">
      <c r="A10" s="324" t="inlineStr">
        <is>
          <t>Concrete</t>
        </is>
      </c>
      <c r="B10" s="289" t="n"/>
      <c r="C10" s="289" t="n"/>
      <c r="D10" s="289" t="n"/>
      <c r="E10" s="325" t="n"/>
      <c r="F10" s="4" t="n">
        <v>7.5</v>
      </c>
      <c r="G10" s="5" t="n">
        <v>301</v>
      </c>
      <c r="H10" s="46" t="n"/>
      <c r="I10" s="47" t="n"/>
      <c r="J10" s="174" t="inlineStr">
        <is>
          <t>Instrument Model</t>
        </is>
      </c>
      <c r="K10" s="285" t="n"/>
      <c r="L10" s="285" t="n"/>
      <c r="M10" s="294" t="n"/>
      <c r="N10" s="249" t="inlineStr">
        <is>
          <t>2360/43-93</t>
        </is>
      </c>
      <c r="O10" s="302" t="n"/>
      <c r="P10" s="302" t="n"/>
      <c r="Q10" s="235" t="inlineStr">
        <is>
          <t>2360/43-93</t>
        </is>
      </c>
      <c r="R10" s="289" t="n"/>
      <c r="S10" s="289" t="n"/>
      <c r="T10" s="47" t="inlineStr">
        <is>
          <t>2929/43-10-1</t>
        </is>
      </c>
      <c r="U10" s="285" t="n"/>
      <c r="V10" s="294" t="n"/>
      <c r="W10" s="326" t="inlineStr">
        <is>
          <t>2929/43-10-1</t>
        </is>
      </c>
      <c r="X10" s="285" t="n"/>
      <c r="Y10" s="286" t="n"/>
    </row>
    <row r="11" ht="18" customHeight="1">
      <c r="A11" s="324" t="inlineStr">
        <is>
          <t>Linoleum</t>
        </is>
      </c>
      <c r="B11" s="289" t="n"/>
      <c r="C11" s="289" t="n"/>
      <c r="D11" s="289" t="n"/>
      <c r="E11" s="325" t="n"/>
      <c r="F11" s="4" t="n"/>
      <c r="G11" s="5" t="n"/>
      <c r="H11" s="48" t="n"/>
      <c r="I11" s="49" t="n"/>
      <c r="J11" s="172" t="inlineStr">
        <is>
          <t>Instrument SN</t>
        </is>
      </c>
      <c r="K11" s="289" t="n"/>
      <c r="L11" s="289" t="n"/>
      <c r="M11" s="325" t="n"/>
      <c r="N11" s="201" t="inlineStr">
        <is>
          <t>268475/PR289416</t>
        </is>
      </c>
      <c r="O11" s="289" t="n"/>
      <c r="P11" s="289" t="n"/>
      <c r="Q11" s="235" t="inlineStr">
        <is>
          <t>268475/PR289416</t>
        </is>
      </c>
      <c r="R11" s="289" t="n"/>
      <c r="S11" s="289" t="n"/>
      <c r="T11" s="327" t="inlineStr">
        <is>
          <t>208310/PR229222</t>
        </is>
      </c>
      <c r="U11" s="289" t="n"/>
      <c r="V11" s="325" t="n"/>
      <c r="W11" s="328" t="inlineStr">
        <is>
          <t>208310/PR229222</t>
        </is>
      </c>
      <c r="X11" s="289" t="n"/>
      <c r="Y11" s="290" t="n"/>
    </row>
    <row r="12" ht="18" customHeight="1">
      <c r="A12" s="324" t="inlineStr">
        <is>
          <t>Drywall</t>
        </is>
      </c>
      <c r="B12" s="289" t="n"/>
      <c r="C12" s="289" t="n"/>
      <c r="D12" s="289" t="n"/>
      <c r="E12" s="325" t="n"/>
      <c r="F12" s="4" t="n"/>
      <c r="G12" s="5" t="n"/>
      <c r="H12" s="329" t="n"/>
      <c r="I12" s="330" t="n"/>
      <c r="J12" s="172" t="inlineStr">
        <is>
          <t>Cal Due Date</t>
        </is>
      </c>
      <c r="K12" s="289" t="n"/>
      <c r="L12" s="289" t="n"/>
      <c r="M12" s="325" t="n"/>
      <c r="N12" s="237" t="n">
        <v>44183</v>
      </c>
      <c r="O12" s="289" t="n"/>
      <c r="P12" s="289" t="n"/>
      <c r="Q12" s="239" t="n">
        <v>44183</v>
      </c>
      <c r="R12" s="289" t="n"/>
      <c r="S12" s="289" t="n"/>
      <c r="T12" s="331" t="n">
        <v>44141</v>
      </c>
      <c r="U12" s="289" t="n"/>
      <c r="V12" s="325" t="n"/>
      <c r="W12" s="332" t="n">
        <v>44141</v>
      </c>
      <c r="X12" s="289" t="n"/>
      <c r="Y12" s="290" t="n"/>
      <c r="AA12" s="71" t="n"/>
      <c r="AB12" s="71" t="n"/>
      <c r="AC12" s="71" t="n"/>
      <c r="AD12" s="71" t="n"/>
      <c r="AE12" s="71" t="n"/>
      <c r="AF12" s="71" t="n"/>
      <c r="AG12" s="71" t="n"/>
      <c r="AH12" s="71" t="n"/>
      <c r="AI12" s="71" t="n"/>
      <c r="AJ12" s="71" t="n"/>
    </row>
    <row r="13" ht="18" customHeight="1">
      <c r="A13" s="324" t="inlineStr">
        <is>
          <t>Metal</t>
        </is>
      </c>
      <c r="B13" s="289" t="n"/>
      <c r="C13" s="289" t="n"/>
      <c r="D13" s="289" t="n"/>
      <c r="E13" s="325" t="n"/>
      <c r="F13" s="4" t="n">
        <v>1</v>
      </c>
      <c r="G13" s="5" t="n">
        <v>228</v>
      </c>
      <c r="H13" s="39" t="inlineStr">
        <is>
          <t>N/A</t>
        </is>
      </c>
      <c r="I13" s="40" t="inlineStr">
        <is>
          <t>N/A</t>
        </is>
      </c>
      <c r="J13" s="172" t="inlineStr">
        <is>
          <t>Instrument Efficiency</t>
        </is>
      </c>
      <c r="K13" s="289" t="n"/>
      <c r="L13" s="289" t="n"/>
      <c r="M13" s="325" t="n"/>
      <c r="N13" s="220" t="n">
        <v>0.2256</v>
      </c>
      <c r="O13" s="289" t="n"/>
      <c r="P13" s="289" t="n"/>
      <c r="Q13" s="232" t="n">
        <v>0.6899999999999999</v>
      </c>
      <c r="R13" s="289" t="n"/>
      <c r="S13" s="289" t="n"/>
      <c r="T13" s="333" t="n">
        <v>0.3179</v>
      </c>
      <c r="U13" s="289" t="n"/>
      <c r="V13" s="325" t="n"/>
      <c r="W13" s="334" t="n">
        <v>0.4141</v>
      </c>
      <c r="X13" s="289" t="n"/>
      <c r="Y13" s="290" t="n"/>
      <c r="AA13" s="71" t="n"/>
      <c r="AB13" s="71" t="n"/>
      <c r="AC13" s="71" t="n"/>
      <c r="AD13" s="71" t="n"/>
      <c r="AE13" s="71" t="n"/>
      <c r="AF13" s="71" t="n"/>
      <c r="AG13" s="71" t="n"/>
      <c r="AH13" s="71" t="n"/>
      <c r="AI13" s="71" t="n"/>
      <c r="AJ13" s="71" t="n"/>
    </row>
    <row r="14" ht="18" customHeight="1">
      <c r="A14" s="324" t="inlineStr">
        <is>
          <t>Ceiling Tile</t>
        </is>
      </c>
      <c r="B14" s="289" t="n"/>
      <c r="C14" s="289" t="n"/>
      <c r="D14" s="289" t="n"/>
      <c r="E14" s="325" t="n"/>
      <c r="F14" s="4" t="n"/>
      <c r="G14" s="5" t="n"/>
      <c r="H14" s="39" t="inlineStr">
        <is>
          <t>N/A</t>
        </is>
      </c>
      <c r="I14" s="40" t="inlineStr">
        <is>
          <t>N/A</t>
        </is>
      </c>
      <c r="J14" s="172" t="inlineStr">
        <is>
          <t>Probe Correction Factor</t>
        </is>
      </c>
      <c r="K14" s="289" t="n"/>
      <c r="L14" s="289" t="n"/>
      <c r="M14" s="325" t="n"/>
      <c r="N14" s="40" t="n">
        <v>1</v>
      </c>
      <c r="O14" s="289" t="n"/>
      <c r="P14" s="325" t="n"/>
      <c r="Q14" s="194" t="n">
        <v>1</v>
      </c>
      <c r="R14" s="289" t="n"/>
      <c r="S14" s="289" t="n"/>
      <c r="T14" s="40" t="n">
        <v>1</v>
      </c>
      <c r="U14" s="289" t="n"/>
      <c r="V14" s="325" t="n"/>
      <c r="W14" s="335" t="n">
        <v>1</v>
      </c>
      <c r="X14" s="289" t="n"/>
      <c r="Y14" s="290" t="n"/>
      <c r="AA14" s="71" t="n"/>
      <c r="AB14" s="71" t="n"/>
      <c r="AC14" s="71" t="n"/>
      <c r="AD14" s="71" t="n"/>
      <c r="AE14" s="71" t="n"/>
      <c r="AF14" s="71" t="n"/>
      <c r="AG14" s="71" t="n"/>
      <c r="AH14" s="71" t="n"/>
      <c r="AI14" s="71" t="n"/>
      <c r="AJ14" s="71" t="n"/>
    </row>
    <row r="15" ht="18" customHeight="1">
      <c r="A15" s="324" t="inlineStr">
        <is>
          <t>Wood</t>
        </is>
      </c>
      <c r="B15" s="289" t="n"/>
      <c r="C15" s="289" t="n"/>
      <c r="D15" s="289" t="n"/>
      <c r="E15" s="325" t="n"/>
      <c r="F15" s="4" t="n"/>
      <c r="G15" s="5" t="n"/>
      <c r="H15" s="48" t="n"/>
      <c r="I15" s="49" t="n"/>
      <c r="J15" s="172" t="inlineStr">
        <is>
          <t>Background Count Time (min)</t>
        </is>
      </c>
      <c r="K15" s="289" t="n"/>
      <c r="L15" s="289" t="n"/>
      <c r="M15" s="325" t="n"/>
      <c r="N15" s="40" t="n">
        <v>1</v>
      </c>
      <c r="O15" s="289" t="n"/>
      <c r="P15" s="325" t="n"/>
      <c r="Q15" s="194" t="n">
        <v>1</v>
      </c>
      <c r="R15" s="289" t="n"/>
      <c r="S15" s="289" t="n"/>
      <c r="T15" s="40" t="n">
        <v>60</v>
      </c>
      <c r="U15" s="289" t="n"/>
      <c r="V15" s="325" t="n"/>
      <c r="W15" s="335" t="n">
        <v>60</v>
      </c>
      <c r="X15" s="289" t="n"/>
      <c r="Y15" s="290" t="n"/>
      <c r="AA15" s="71" t="n"/>
      <c r="AB15" s="71" t="n"/>
      <c r="AC15" s="71" t="n"/>
      <c r="AD15" s="71" t="n"/>
      <c r="AE15" s="71" t="n"/>
      <c r="AF15" s="71" t="n"/>
      <c r="AG15" s="71" t="n"/>
      <c r="AH15" s="71" t="n"/>
      <c r="AI15" s="71" t="n"/>
      <c r="AJ15" s="71" t="n"/>
    </row>
    <row r="16" ht="18" customHeight="1">
      <c r="A16" s="336" t="n"/>
      <c r="B16" s="289" t="n"/>
      <c r="C16" s="289" t="n"/>
      <c r="D16" s="289" t="n"/>
      <c r="E16" s="325" t="n"/>
      <c r="F16" s="4" t="n"/>
      <c r="G16" s="5" t="n"/>
      <c r="H16" s="48" t="n"/>
      <c r="I16" s="49" t="n"/>
      <c r="J16" s="172" t="inlineStr">
        <is>
          <t>Sample Count Time (min)</t>
        </is>
      </c>
      <c r="K16" s="289" t="n"/>
      <c r="L16" s="289" t="n"/>
      <c r="M16" s="325" t="n"/>
      <c r="N16" s="40" t="n">
        <v>1</v>
      </c>
      <c r="O16" s="289" t="n"/>
      <c r="P16" s="325" t="n"/>
      <c r="Q16" s="194" t="n">
        <v>1</v>
      </c>
      <c r="R16" s="289" t="n"/>
      <c r="S16" s="289" t="n"/>
      <c r="T16" s="40" t="n">
        <v>1</v>
      </c>
      <c r="U16" s="289" t="n"/>
      <c r="V16" s="325" t="n"/>
      <c r="W16" s="335" t="n">
        <v>1</v>
      </c>
      <c r="X16" s="289" t="n"/>
      <c r="Y16" s="290" t="n"/>
      <c r="AA16" s="71" t="n"/>
      <c r="AB16" s="71" t="n"/>
      <c r="AC16" s="71" t="n"/>
      <c r="AD16" s="71" t="n"/>
      <c r="AE16" s="71" t="n"/>
      <c r="AF16" s="71" t="n"/>
      <c r="AG16" s="71" t="n"/>
      <c r="AH16" s="71" t="n"/>
      <c r="AI16" s="71" t="n"/>
      <c r="AJ16" s="71" t="n"/>
    </row>
    <row r="17" ht="18" customHeight="1">
      <c r="A17" s="336" t="n"/>
      <c r="B17" s="289" t="n"/>
      <c r="C17" s="289" t="n"/>
      <c r="D17" s="289" t="n"/>
      <c r="E17" s="325" t="n"/>
      <c r="F17" s="4" t="n"/>
      <c r="G17" s="5" t="n"/>
      <c r="H17" s="48" t="n"/>
      <c r="I17" s="49" t="n"/>
      <c r="J17" s="172" t="inlineStr">
        <is>
          <t>Instrument Background</t>
        </is>
      </c>
      <c r="K17" s="289" t="n"/>
      <c r="L17" s="289" t="n"/>
      <c r="M17" s="325" t="n"/>
      <c r="N17" s="337" t="n">
        <v>3</v>
      </c>
      <c r="O17" s="289" t="n"/>
      <c r="P17" s="325" t="n"/>
      <c r="Q17" s="223" t="n">
        <v>237</v>
      </c>
      <c r="R17" s="289" t="n"/>
      <c r="S17" s="289" t="n"/>
      <c r="T17" s="49" t="n">
        <v>13</v>
      </c>
      <c r="U17" s="289" t="n"/>
      <c r="V17" s="325" t="n"/>
      <c r="W17" s="338" t="n">
        <v>3104</v>
      </c>
      <c r="X17" s="289" t="n"/>
      <c r="Y17" s="290" t="n"/>
      <c r="AA17" s="71" t="n"/>
      <c r="AB17" s="71" t="n"/>
      <c r="AC17" s="71" t="n"/>
      <c r="AD17" s="71" t="n"/>
      <c r="AE17" s="71" t="n"/>
      <c r="AF17" s="71" t="n"/>
      <c r="AG17" s="71" t="n"/>
      <c r="AH17" s="71" t="n"/>
      <c r="AI17" s="71" t="n"/>
      <c r="AJ17" s="71" t="n"/>
    </row>
    <row r="18" ht="18" customHeight="1" thickBot="1">
      <c r="A18" s="336" t="n"/>
      <c r="B18" s="289" t="n"/>
      <c r="C18" s="289" t="n"/>
      <c r="D18" s="289" t="n"/>
      <c r="E18" s="325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19" t="inlineStr">
        <is>
          <t>MDC</t>
        </is>
      </c>
      <c r="K18" s="305" t="n"/>
      <c r="L18" s="305" t="n"/>
      <c r="M18" s="339" t="n"/>
      <c r="N18" s="340" t="inlineStr">
        <is>
          <t>See Below</t>
        </is>
      </c>
      <c r="O18" s="305" t="n"/>
      <c r="P18" s="305" t="n"/>
      <c r="Q18" s="305" t="n"/>
      <c r="R18" s="305" t="n"/>
      <c r="S18" s="339" t="n"/>
      <c r="T18" s="341">
        <f>IF(ISBLANK(T17)," ",(3+3.29*(((T17/T15)*T16*(1+(T16/T15)))^0.5))/(T13*T14*T16))</f>
        <v/>
      </c>
      <c r="U18" s="305" t="n"/>
      <c r="V18" s="339" t="n"/>
      <c r="W18" s="342">
        <f>IF(ISBLANK(W17)," ",(3+3.29*(((W17/W15)*W16*(1+(W16/W15)))^0.5))/(W13*W14*W16))</f>
        <v/>
      </c>
      <c r="X18" s="305" t="n"/>
      <c r="Y18" s="306" t="n"/>
      <c r="AA18" s="71" t="n"/>
      <c r="AB18" s="71" t="n"/>
      <c r="AC18" s="71" t="n"/>
      <c r="AD18" s="71" t="n"/>
      <c r="AE18" s="71" t="n"/>
      <c r="AF18" s="71" t="n"/>
      <c r="AG18" s="71" t="n"/>
      <c r="AH18" s="71" t="n"/>
      <c r="AI18" s="71" t="n"/>
      <c r="AJ18" s="71" t="n"/>
    </row>
    <row r="19" ht="18" customHeight="1" thickBot="1" thickTop="1">
      <c r="A19" s="343" t="n"/>
      <c r="B19" s="305" t="n"/>
      <c r="C19" s="305" t="n"/>
      <c r="D19" s="305" t="n"/>
      <c r="E19" s="339" t="n"/>
      <c r="F19" s="24" t="n"/>
      <c r="G19" s="25" t="n"/>
      <c r="H19" s="344" t="inlineStr">
        <is>
          <t>Gamma</t>
        </is>
      </c>
      <c r="I19" s="345" t="n"/>
      <c r="J19" s="217" t="inlineStr">
        <is>
          <t>Total Activity</t>
        </is>
      </c>
      <c r="K19" s="346" t="n"/>
      <c r="L19" s="346" t="n"/>
      <c r="M19" s="346" t="n"/>
      <c r="N19" s="346" t="n"/>
      <c r="O19" s="346" t="n"/>
      <c r="P19" s="346" t="n"/>
      <c r="Q19" s="346" t="n"/>
      <c r="R19" s="346" t="n"/>
      <c r="S19" s="345" t="n"/>
      <c r="T19" s="347" t="inlineStr">
        <is>
          <t>Removable Activity</t>
        </is>
      </c>
      <c r="U19" s="346" t="n"/>
      <c r="V19" s="346" t="n"/>
      <c r="W19" s="346" t="n"/>
      <c r="X19" s="346" t="n"/>
      <c r="Y19" s="314" t="n"/>
      <c r="AA19" s="71" t="n"/>
      <c r="AB19" s="71" t="n"/>
      <c r="AC19" s="71" t="n"/>
      <c r="AD19" s="71" t="n"/>
      <c r="AE19" s="71" t="n"/>
      <c r="AF19" s="71" t="n"/>
      <c r="AG19" s="71" t="n"/>
      <c r="AH19" s="71" t="n"/>
      <c r="AI19" s="71" t="n"/>
      <c r="AJ19" s="71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11" t="n"/>
      <c r="D20" s="311" t="n"/>
      <c r="E20" s="311" t="n"/>
      <c r="F20" s="311" t="n"/>
      <c r="G20" s="348" t="n"/>
      <c r="H20" s="38" t="inlineStr">
        <is>
          <t>Dose</t>
        </is>
      </c>
      <c r="I20" s="43" t="inlineStr">
        <is>
          <t>CPM</t>
        </is>
      </c>
      <c r="J20" s="175" t="inlineStr">
        <is>
          <t>Alpha</t>
        </is>
      </c>
      <c r="K20" s="320" t="n"/>
      <c r="L20" s="320" t="n"/>
      <c r="M20" s="320" t="n"/>
      <c r="N20" s="320" t="n"/>
      <c r="O20" s="349" t="inlineStr">
        <is>
          <t>Beta-Gamma</t>
        </is>
      </c>
      <c r="P20" s="320" t="n"/>
      <c r="Q20" s="320" t="n"/>
      <c r="R20" s="320" t="n"/>
      <c r="S20" s="321" t="n"/>
      <c r="T20" s="350" t="inlineStr">
        <is>
          <t>Alpha</t>
        </is>
      </c>
      <c r="U20" s="351" t="n"/>
      <c r="V20" s="352" t="n"/>
      <c r="W20" s="322" t="inlineStr">
        <is>
          <t>Beta-Gamma</t>
        </is>
      </c>
      <c r="X20" s="320" t="n"/>
      <c r="Y20" s="323" t="n"/>
    </row>
    <row r="21" ht="49.9" customHeight="1" thickBot="1" thickTop="1">
      <c r="A21" s="6" t="inlineStr">
        <is>
          <t>No</t>
        </is>
      </c>
      <c r="B21" s="353" t="inlineStr">
        <is>
          <t>Description/Location</t>
        </is>
      </c>
      <c r="C21" s="311" t="n"/>
      <c r="D21" s="311" t="n"/>
      <c r="E21" s="311" t="n"/>
      <c r="F21" s="311" t="n"/>
      <c r="G21" s="312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89" thickTop="1">
      <c r="A22" s="50" t="n">
        <v>1</v>
      </c>
      <c r="B22" s="354" t="inlineStr">
        <is>
          <t>See FSS Draft result page 31, Location 54 [c], Top of south and southeast brick wall</t>
        </is>
      </c>
      <c r="C22" s="285" t="n"/>
      <c r="D22" s="285" t="n"/>
      <c r="E22" s="285" t="n"/>
      <c r="F22" s="285" t="n"/>
      <c r="G22" s="294" t="n"/>
      <c r="H22" s="51" t="n"/>
      <c r="I22" s="52" t="n"/>
      <c r="J22" s="53" t="n">
        <v>4</v>
      </c>
      <c r="K22" s="277" t="n">
        <v>7.5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3" t="n">
        <v>334</v>
      </c>
      <c r="P22" s="65" t="n">
        <v>301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68" t="n">
        <v>0</v>
      </c>
      <c r="U22" s="113">
        <f>IF(ISBLANK(T22)," ",(T22/$T$16)-($T$17/$T$15))</f>
        <v/>
      </c>
      <c r="V22" s="114">
        <f>IF(ISBLANK(T22), " ", (U22/T$13))</f>
        <v/>
      </c>
      <c r="W22" s="115" t="n">
        <v>48</v>
      </c>
      <c r="X22" s="113">
        <f>IF(ISBLANK(W22)," ",(W22/$W$16)-($W$17/$W$15))</f>
        <v/>
      </c>
      <c r="Y22" s="116">
        <f>IF(ISBLANK(W22), " ", (X22/$W$13))</f>
        <v/>
      </c>
    </row>
    <row r="23" ht="19.9" customFormat="1" customHeight="1" s="89">
      <c r="A23" s="54" t="n">
        <v>2</v>
      </c>
      <c r="B23" s="355" t="inlineStr">
        <is>
          <t>See FSS Draft result page 21, Location 38 [b], West section of south brick wall (exterior)</t>
        </is>
      </c>
      <c r="C23" s="289" t="n"/>
      <c r="D23" s="289" t="n"/>
      <c r="E23" s="289" t="n"/>
      <c r="F23" s="289" t="n"/>
      <c r="G23" s="325" t="n"/>
      <c r="H23" s="55" t="n"/>
      <c r="I23" s="56" t="n"/>
      <c r="J23" s="57" t="n">
        <v>6</v>
      </c>
      <c r="K23" s="117" t="n">
        <v>6.3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57" t="n">
        <v>379</v>
      </c>
      <c r="P23" s="66" t="n">
        <v>388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57" t="n">
        <v>0</v>
      </c>
      <c r="U23" s="28">
        <f>IF(ISBLANK(T23)," ",(T23/$T$16)-($T$17/$T$15))</f>
        <v/>
      </c>
      <c r="V23" s="29">
        <f>IF(ISBLANK(T23), " ", (U23/T$13))</f>
        <v/>
      </c>
      <c r="W23" s="57" t="n">
        <v>43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89">
      <c r="A24" s="58" t="n">
        <v>3</v>
      </c>
      <c r="B24" s="355" t="inlineStr">
        <is>
          <t>See FSS Draft result page 21, Location 39 [b], West section of south brick wall (exterior)</t>
        </is>
      </c>
      <c r="C24" s="289" t="n"/>
      <c r="D24" s="289" t="n"/>
      <c r="E24" s="289" t="n"/>
      <c r="F24" s="289" t="n"/>
      <c r="G24" s="325" t="n"/>
      <c r="H24" s="55" t="n"/>
      <c r="I24" s="56" t="n"/>
      <c r="J24" s="57" t="n">
        <v>3</v>
      </c>
      <c r="K24" s="117" t="n">
        <v>6.3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57" t="n">
        <v>371</v>
      </c>
      <c r="P24" s="66" t="n">
        <v>388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57" t="n">
        <v>1</v>
      </c>
      <c r="U24" s="28">
        <f>IF(ISBLANK(T24)," ",(T24/$T$16)-($T$17/$T$15))</f>
        <v/>
      </c>
      <c r="V24" s="29">
        <f>IF(ISBLANK(T24), " ", (U24/T$13))</f>
        <v/>
      </c>
      <c r="W24" s="57" t="n">
        <v>40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89">
      <c r="A25" s="58" t="n">
        <v>4</v>
      </c>
      <c r="B25" s="355" t="inlineStr">
        <is>
          <t>See FSS Draft result page 21, Location 40 [b], West section of south brick wall (exterior)</t>
        </is>
      </c>
      <c r="C25" s="289" t="n"/>
      <c r="D25" s="289" t="n"/>
      <c r="E25" s="289" t="n"/>
      <c r="F25" s="289" t="n"/>
      <c r="G25" s="325" t="n"/>
      <c r="H25" s="55" t="n"/>
      <c r="I25" s="56" t="n"/>
      <c r="J25" s="57" t="n">
        <v>5</v>
      </c>
      <c r="K25" s="117" t="n">
        <v>6.3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57" t="n">
        <v>401</v>
      </c>
      <c r="P25" s="66" t="n">
        <v>388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57" t="n">
        <v>0</v>
      </c>
      <c r="U25" s="28">
        <f>IF(ISBLANK(T25)," ",(T25/$T$16)-($T$17/$T$15))</f>
        <v/>
      </c>
      <c r="V25" s="29">
        <f>IF(ISBLANK(T25), " ", (U25/T$13))</f>
        <v/>
      </c>
      <c r="W25" s="57" t="n">
        <v>34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89">
      <c r="A26" s="58" t="n">
        <v>5</v>
      </c>
      <c r="B26" s="355" t="inlineStr">
        <is>
          <t>See FSS Draft result page 21, Location 41 [b], West section of south brick wall (exterior)</t>
        </is>
      </c>
      <c r="C26" s="289" t="n"/>
      <c r="D26" s="289" t="n"/>
      <c r="E26" s="289" t="n"/>
      <c r="F26" s="289" t="n"/>
      <c r="G26" s="325" t="n"/>
      <c r="H26" s="55" t="n"/>
      <c r="I26" s="56" t="n"/>
      <c r="J26" s="57" t="n">
        <v>2</v>
      </c>
      <c r="K26" s="117" t="n">
        <v>6.3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57" t="n">
        <v>406</v>
      </c>
      <c r="P26" s="66" t="n">
        <v>388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57" t="n">
        <v>1</v>
      </c>
      <c r="U26" s="28">
        <f>IF(ISBLANK(T26)," ",(T26/$T$16)-($T$17/$T$15))</f>
        <v/>
      </c>
      <c r="V26" s="29">
        <f>IF(ISBLANK(T26), " ", (U26/T$13))</f>
        <v/>
      </c>
      <c r="W26" s="57" t="n">
        <v>36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89">
      <c r="A27" s="58" t="n">
        <v>6</v>
      </c>
      <c r="B27" s="355" t="inlineStr">
        <is>
          <t>See FSS Draft result page 21, Location 42 [b], West section of south brick wall (exterior)</t>
        </is>
      </c>
      <c r="C27" s="289" t="n"/>
      <c r="D27" s="289" t="n"/>
      <c r="E27" s="289" t="n"/>
      <c r="F27" s="289" t="n"/>
      <c r="G27" s="325" t="n"/>
      <c r="H27" s="55" t="n"/>
      <c r="I27" s="56" t="n"/>
      <c r="J27" s="57" t="n">
        <v>5</v>
      </c>
      <c r="K27" s="117" t="n">
        <v>6.3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57" t="n">
        <v>406</v>
      </c>
      <c r="P27" s="66" t="n">
        <v>388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57" t="n">
        <v>0</v>
      </c>
      <c r="U27" s="28">
        <f>IF(ISBLANK(T27)," ",(T27/$T$16)-($T$17/$T$15))</f>
        <v/>
      </c>
      <c r="V27" s="29">
        <f>IF(ISBLANK(T27), " ", (U27/T$13))</f>
        <v/>
      </c>
      <c r="W27" s="57" t="n">
        <v>33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89">
      <c r="A28" s="58" t="n">
        <v>7</v>
      </c>
      <c r="B28" s="355" t="inlineStr">
        <is>
          <t>See FSS Draft result page 32, Location 55 [b], West end of south brick wall (exterior)</t>
        </is>
      </c>
      <c r="C28" s="289" t="n"/>
      <c r="D28" s="289" t="n"/>
      <c r="E28" s="289" t="n"/>
      <c r="F28" s="289" t="n"/>
      <c r="G28" s="325" t="n"/>
      <c r="H28" s="55" t="n"/>
      <c r="I28" s="56" t="n"/>
      <c r="J28" s="57" t="n">
        <v>3</v>
      </c>
      <c r="K28" s="117" t="n">
        <v>6.3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57" t="n">
        <v>375</v>
      </c>
      <c r="P28" s="66" t="n">
        <v>388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57" t="n">
        <v>0</v>
      </c>
      <c r="U28" s="28">
        <f>IF(ISBLANK(T28)," ",(T28/$T$16)-($T$17/$T$15))</f>
        <v/>
      </c>
      <c r="V28" s="29">
        <f>IF(ISBLANK(T28), " ", (U28/T$13))</f>
        <v/>
      </c>
      <c r="W28" s="57" t="n">
        <v>44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89">
      <c r="A29" s="58" t="n">
        <v>8</v>
      </c>
      <c r="B29" s="355" t="inlineStr">
        <is>
          <t>See FSS Draft result page 18, Location 35 [b], Eastern portion of south brick wall (exterior)</t>
        </is>
      </c>
      <c r="C29" s="289" t="n"/>
      <c r="D29" s="289" t="n"/>
      <c r="E29" s="289" t="n"/>
      <c r="F29" s="289" t="n"/>
      <c r="G29" s="325" t="n"/>
      <c r="H29" s="55" t="n"/>
      <c r="I29" s="56" t="n"/>
      <c r="J29" s="57" t="n">
        <v>2</v>
      </c>
      <c r="K29" s="117" t="n">
        <v>6.3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57" t="n">
        <v>423</v>
      </c>
      <c r="P29" s="66" t="n">
        <v>388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57" t="n">
        <v>2</v>
      </c>
      <c r="U29" s="28">
        <f>IF(ISBLANK(T29)," ",(T29/$T$16)-($T$17/$T$15))</f>
        <v/>
      </c>
      <c r="V29" s="29">
        <f>IF(ISBLANK(T29), " ", (U29/T$13))</f>
        <v/>
      </c>
      <c r="W29" s="57" t="n">
        <v>52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89">
      <c r="A30" s="58" t="n">
        <v>9</v>
      </c>
      <c r="B30" s="355" t="inlineStr">
        <is>
          <t>See FSS Draft result page 20, Location 37 [b], South section of east brick wall (exterior)</t>
        </is>
      </c>
      <c r="C30" s="289" t="n"/>
      <c r="D30" s="289" t="n"/>
      <c r="E30" s="289" t="n"/>
      <c r="F30" s="289" t="n"/>
      <c r="G30" s="325" t="n"/>
      <c r="H30" s="55" t="n"/>
      <c r="I30" s="56" t="n"/>
      <c r="J30" s="57" t="n">
        <v>5</v>
      </c>
      <c r="K30" s="117" t="n">
        <v>6.3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57" t="n">
        <v>388</v>
      </c>
      <c r="P30" s="66" t="n">
        <v>388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57" t="n">
        <v>0</v>
      </c>
      <c r="U30" s="28">
        <f>IF(ISBLANK(T30)," ",(T30/$T$16)-($T$17/$T$15))</f>
        <v/>
      </c>
      <c r="V30" s="29">
        <f>IF(ISBLANK(T30), " ", (U30/T$13))</f>
        <v/>
      </c>
      <c r="W30" s="57" t="n">
        <v>40</v>
      </c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89">
      <c r="A31" s="58" t="n">
        <v>10</v>
      </c>
      <c r="B31" s="355" t="inlineStr">
        <is>
          <t>See FSS Draft result page 30, Location 53 [c], Resurvey of location 51 after spot decontamination</t>
        </is>
      </c>
      <c r="C31" s="289" t="n"/>
      <c r="D31" s="289" t="n"/>
      <c r="E31" s="289" t="n"/>
      <c r="F31" s="289" t="n"/>
      <c r="G31" s="325" t="n"/>
      <c r="H31" s="55" t="n"/>
      <c r="I31" s="56" t="n"/>
      <c r="J31" s="57" t="n">
        <v>3</v>
      </c>
      <c r="K31" s="117" t="n">
        <v>7.5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57" t="n">
        <v>287</v>
      </c>
      <c r="P31" s="66" t="n">
        <v>301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57" t="n">
        <v>0</v>
      </c>
      <c r="U31" s="28">
        <f>IF(ISBLANK(T31)," ",(T31/$T$16)-($T$17/$T$15))</f>
        <v/>
      </c>
      <c r="V31" s="29">
        <f>IF(ISBLANK(T31), " ", (U31/T$13))</f>
        <v/>
      </c>
      <c r="W31" s="57" t="n">
        <v>50</v>
      </c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89">
      <c r="A32" s="58" t="n"/>
      <c r="B32" s="356" t="n"/>
      <c r="C32" s="289" t="n"/>
      <c r="D32" s="289" t="n"/>
      <c r="E32" s="289" t="n"/>
      <c r="F32" s="289" t="n"/>
      <c r="G32" s="325" t="n"/>
      <c r="H32" s="55" t="n"/>
      <c r="I32" s="56" t="n"/>
      <c r="J32" s="57" t="n"/>
      <c r="K32" s="11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57" t="n"/>
      <c r="P32" s="66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57" t="n"/>
      <c r="U32" s="28">
        <f>IF(ISBLANK(T32)," ",(T32/$T$16)-($T$17/$T$15))</f>
        <v/>
      </c>
      <c r="V32" s="29">
        <f>IF(ISBLANK(T32), " ", (U32/T$13))</f>
        <v/>
      </c>
      <c r="W32" s="5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89">
      <c r="A33" s="54" t="n"/>
      <c r="B33" s="356" t="n"/>
      <c r="C33" s="289" t="n"/>
      <c r="D33" s="289" t="n"/>
      <c r="E33" s="289" t="n"/>
      <c r="F33" s="289" t="n"/>
      <c r="G33" s="325" t="n"/>
      <c r="H33" s="55" t="n"/>
      <c r="I33" s="56" t="n"/>
      <c r="J33" s="57" t="n"/>
      <c r="K33" s="6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57" t="n"/>
      <c r="P33" s="66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57" t="n"/>
      <c r="U33" s="28">
        <f>IF(ISBLANK(T33)," ",(T33/$T$16)-($T$17/$T$15))</f>
        <v/>
      </c>
      <c r="V33" s="29">
        <f>IF(ISBLANK(T33), " ", (U33/T$13))</f>
        <v/>
      </c>
      <c r="W33" s="5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89">
      <c r="A34" s="54" t="n"/>
      <c r="B34" s="356" t="n"/>
      <c r="C34" s="289" t="n"/>
      <c r="D34" s="289" t="n"/>
      <c r="E34" s="289" t="n"/>
      <c r="F34" s="289" t="n"/>
      <c r="G34" s="325" t="n"/>
      <c r="H34" s="55" t="n"/>
      <c r="I34" s="56" t="n"/>
      <c r="J34" s="57" t="n"/>
      <c r="K34" s="6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57" t="n"/>
      <c r="P34" s="66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57" t="n"/>
      <c r="U34" s="28">
        <f>IF(ISBLANK(T34)," ",(T34/$T$16)-($T$17/$T$15))</f>
        <v/>
      </c>
      <c r="V34" s="29">
        <f>IF(ISBLANK(T34), " ", (U34/T$13))</f>
        <v/>
      </c>
      <c r="W34" s="5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89">
      <c r="A35" s="58" t="n"/>
      <c r="B35" s="356" t="n"/>
      <c r="C35" s="289" t="n"/>
      <c r="D35" s="289" t="n"/>
      <c r="E35" s="289" t="n"/>
      <c r="F35" s="289" t="n"/>
      <c r="G35" s="325" t="n"/>
      <c r="H35" s="55" t="n"/>
      <c r="I35" s="56" t="n"/>
      <c r="J35" s="57" t="n"/>
      <c r="K35" s="6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57" t="n"/>
      <c r="P35" s="66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57" t="n"/>
      <c r="U35" s="28">
        <f>IF(ISBLANK(T35)," ",(T35/$T$16)-($T$17/$T$15))</f>
        <v/>
      </c>
      <c r="V35" s="29">
        <f>IF(ISBLANK(T35), " ", (U35/T$13))</f>
        <v/>
      </c>
      <c r="W35" s="5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89">
      <c r="A36" s="58" t="n"/>
      <c r="B36" s="356" t="n"/>
      <c r="C36" s="289" t="n"/>
      <c r="D36" s="289" t="n"/>
      <c r="E36" s="289" t="n"/>
      <c r="F36" s="289" t="n"/>
      <c r="G36" s="325" t="n"/>
      <c r="H36" s="55" t="n"/>
      <c r="I36" s="56" t="n"/>
      <c r="J36" s="57" t="n"/>
      <c r="K36" s="6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57" t="n"/>
      <c r="P36" s="66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57" t="n"/>
      <c r="U36" s="28">
        <f>IF(ISBLANK(T36)," ",(T36/$T$16)-($T$17/$T$15))</f>
        <v/>
      </c>
      <c r="V36" s="29">
        <f>IF(ISBLANK(T36), " ", (U36/T$13))</f>
        <v/>
      </c>
      <c r="W36" s="5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89">
      <c r="A37" s="54" t="n"/>
      <c r="B37" s="356" t="n"/>
      <c r="C37" s="289" t="n"/>
      <c r="D37" s="289" t="n"/>
      <c r="E37" s="289" t="n"/>
      <c r="F37" s="289" t="n"/>
      <c r="G37" s="325" t="n"/>
      <c r="H37" s="55" t="n"/>
      <c r="I37" s="56" t="n"/>
      <c r="J37" s="57" t="n"/>
      <c r="K37" s="6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57" t="n"/>
      <c r="P37" s="66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57" t="n"/>
      <c r="U37" s="28">
        <f>IF(ISBLANK(T37)," ",(T37/$T$16)-($T$17/$T$15))</f>
        <v/>
      </c>
      <c r="V37" s="29">
        <f>IF(ISBLANK(T37), " ", (U37/T$13))</f>
        <v/>
      </c>
      <c r="W37" s="5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89">
      <c r="A38" s="58" t="n"/>
      <c r="B38" s="356" t="n"/>
      <c r="C38" s="289" t="n"/>
      <c r="D38" s="289" t="n"/>
      <c r="E38" s="289" t="n"/>
      <c r="F38" s="289" t="n"/>
      <c r="G38" s="325" t="n"/>
      <c r="H38" s="55" t="n"/>
      <c r="I38" s="56" t="n"/>
      <c r="J38" s="57" t="n"/>
      <c r="K38" s="6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57" t="n"/>
      <c r="P38" s="66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57" t="n"/>
      <c r="U38" s="28">
        <f>IF(ISBLANK(T38)," ",(T38/$T$16)-($T$17/$T$15))</f>
        <v/>
      </c>
      <c r="V38" s="29">
        <f>IF(ISBLANK(T38), " ", (U38/T$13))</f>
        <v/>
      </c>
      <c r="W38" s="5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89">
      <c r="A39" s="58" t="n"/>
      <c r="B39" s="356" t="n"/>
      <c r="C39" s="289" t="n"/>
      <c r="D39" s="289" t="n"/>
      <c r="E39" s="289" t="n"/>
      <c r="F39" s="289" t="n"/>
      <c r="G39" s="325" t="n"/>
      <c r="H39" s="55" t="n"/>
      <c r="I39" s="56" t="n"/>
      <c r="J39" s="57" t="n"/>
      <c r="K39" s="6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57" t="n"/>
      <c r="P39" s="66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57" t="n"/>
      <c r="U39" s="28">
        <f>IF(ISBLANK(T39)," ",(T39/$T$16)-($T$17/$T$15))</f>
        <v/>
      </c>
      <c r="V39" s="29">
        <f>IF(ISBLANK(T39), " ", (U39/T$13))</f>
        <v/>
      </c>
      <c r="W39" s="5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89">
      <c r="A40" s="58" t="n"/>
      <c r="B40" s="356" t="n"/>
      <c r="C40" s="289" t="n"/>
      <c r="D40" s="289" t="n"/>
      <c r="E40" s="289" t="n"/>
      <c r="F40" s="289" t="n"/>
      <c r="G40" s="325" t="n"/>
      <c r="H40" s="55" t="n"/>
      <c r="I40" s="56" t="n"/>
      <c r="J40" s="57" t="n"/>
      <c r="K40" s="6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57" t="n"/>
      <c r="P40" s="66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57" t="n"/>
      <c r="U40" s="28">
        <f>IF(ISBLANK(T40)," ",(T40/$T$16)-($T$17/$T$15))</f>
        <v/>
      </c>
      <c r="V40" s="29">
        <f>IF(ISBLANK(T40), " ", (U40/T$13))</f>
        <v/>
      </c>
      <c r="W40" s="5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89" thickBot="1">
      <c r="A41" s="59" t="n"/>
      <c r="B41" s="357" t="n"/>
      <c r="C41" s="305" t="n"/>
      <c r="D41" s="305" t="n"/>
      <c r="E41" s="305" t="n"/>
      <c r="F41" s="305" t="n"/>
      <c r="G41" s="339" t="n"/>
      <c r="H41" s="60" t="n"/>
      <c r="I41" s="61" t="n"/>
      <c r="J41" s="62" t="n"/>
      <c r="K41" s="6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2" t="n"/>
      <c r="P41" s="67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2" t="n"/>
      <c r="U41" s="31">
        <f>IF(ISBLANK(T41)," ",(T41/$T$16)-($T$17/$T$15))</f>
        <v/>
      </c>
      <c r="V41" s="32">
        <f>IF(ISBLANK(T41), " ", (U41/T$13))</f>
        <v/>
      </c>
      <c r="W41" s="62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W38" sqref="AW3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r="2" ht="12" customHeight="1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r="3" ht="12" customHeight="1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r="4" ht="12" customHeight="1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r="5" ht="12" customHeight="1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r="6" ht="12" customHeight="1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r="7" ht="12" customHeight="1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r="8" ht="12" customHeight="1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r="9" ht="12" customHeight="1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r="10" ht="12" customHeight="1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r="11" ht="12" customHeight="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r="12" ht="12" customHeight="1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r="13" ht="12" customHeight="1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r="14" ht="12" customHeight="1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r="15" ht="12" customHeight="1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r="16" ht="12" customHeight="1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r="17" ht="12" customHeight="1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r="18" ht="12" customHeight="1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r="19" ht="12" customHeight="1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r="20" ht="12" customHeight="1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r="21" ht="12" customHeight="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r="22" ht="12" customHeight="1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r="23" ht="12" customHeight="1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r="24" ht="12" customHeight="1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r="25" ht="12" customHeight="1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r="26" ht="12" customHeight="1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r="27" ht="12" customHeight="1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r="28" ht="12" customHeight="1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r="29" ht="12" customHeight="1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r="30" ht="12" customHeight="1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r="31" ht="12" customHeight="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r="32" ht="12" customHeight="1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r="33" ht="12" customHeight="1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r="34" ht="12" customHeight="1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r="35" ht="12" customHeight="1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r="36" ht="12" customHeight="1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r="37" ht="12" customHeight="1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r="38" ht="12" customHeight="1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r="39" ht="12" customHeight="1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r="40" ht="12" customHeight="1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r="41" ht="12" customHeight="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r="42" ht="12" customHeight="1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r="43" ht="12" customHeight="1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r="44" ht="12" customHeight="1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r="45" ht="12" customHeight="1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r="46" ht="12" customHeight="1" thickTop="1"/>
    <row r="47"/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 ht="12" customHeight="1">
      <c r="A49" s="107" t="n"/>
      <c r="B49" s="107" t="n"/>
      <c r="C49" s="107" t="n"/>
      <c r="D49" s="107" t="n"/>
      <c r="E49" s="107" t="n"/>
      <c r="F49" s="107" t="n"/>
      <c r="G49" s="107" t="n"/>
    </row>
    <row r="50" ht="12" customHeight="1">
      <c r="A50" s="107" t="n"/>
      <c r="B50" s="107" t="n"/>
      <c r="C50" s="107" t="n"/>
      <c r="D50" s="107" t="n"/>
      <c r="E50" s="107" t="n"/>
      <c r="F50" s="107" t="n"/>
      <c r="G50" s="107" t="n"/>
    </row>
    <row r="51" ht="12" customHeight="1">
      <c r="A51" s="89" t="n"/>
      <c r="B51" s="89" t="n"/>
      <c r="C51" s="107" t="n"/>
      <c r="D51" s="107" t="n"/>
      <c r="E51" s="107" t="n"/>
      <c r="F51" s="107" t="n"/>
      <c r="G51" s="107" t="n"/>
    </row>
    <row r="52" ht="12" customHeight="1">
      <c r="A52" s="89" t="n"/>
      <c r="B52" s="89" t="n"/>
      <c r="C52" s="107" t="n"/>
      <c r="D52" s="107" t="n"/>
      <c r="E52" s="107" t="n"/>
      <c r="F52" s="107" t="n"/>
      <c r="G52" s="107" t="n"/>
    </row>
    <row r="53" ht="12" customHeight="1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Q40" sqref="AQ40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r="2" ht="12" customHeight="1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r="3" ht="12" customHeight="1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r="4" ht="12" customHeight="1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r="5" ht="12" customHeight="1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r="6" ht="12" customHeight="1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r="7" ht="12" customHeight="1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r="8" ht="12" customHeight="1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r="9" ht="12" customHeight="1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r="10" ht="12" customHeight="1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r="11" ht="12" customHeight="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r="12" ht="12" customHeight="1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r="13" ht="12" customHeight="1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r="14" ht="12" customHeight="1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r="15" ht="12" customHeight="1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r="16" ht="12" customHeight="1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r="17" ht="12" customHeight="1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r="18" ht="12" customHeight="1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r="19" ht="12" customHeight="1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r="20" ht="12" customHeight="1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r="21" ht="12" customHeight="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r="22" ht="12" customHeight="1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r="23" ht="12" customHeight="1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r="24" ht="12" customHeight="1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r="25" ht="12" customHeight="1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r="26" ht="12" customHeight="1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r="27" ht="12" customHeight="1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r="28" ht="12" customHeight="1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r="29" ht="12" customHeight="1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r="30" ht="12" customHeight="1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r="31" ht="12" customHeight="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r="32" ht="12" customHeight="1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r="33" ht="12" customHeight="1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r="34" ht="12" customHeight="1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r="35" ht="12" customHeight="1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r="36" ht="12" customHeight="1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r="37" ht="12" customHeight="1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r="38" ht="12" customHeight="1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r="39" ht="12" customHeight="1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r="40" ht="12" customHeight="1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r="41" ht="12" customHeight="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r="42" ht="12" customHeight="1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r="43" ht="12" customHeight="1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r="44" ht="12" customHeight="1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r="45" ht="12" customHeight="1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r="46" ht="12" customHeight="1" thickTop="1"/>
    <row r="47"/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 ht="12" customHeight="1">
      <c r="A49" s="107" t="n"/>
      <c r="B49" s="107" t="n"/>
      <c r="C49" s="107" t="n"/>
      <c r="D49" s="107" t="n"/>
      <c r="E49" s="107" t="n"/>
      <c r="F49" s="107" t="n"/>
      <c r="G49" s="107" t="n"/>
    </row>
    <row r="50" ht="12" customHeight="1">
      <c r="A50" s="107" t="n"/>
      <c r="B50" s="107" t="n"/>
      <c r="C50" s="107" t="n"/>
      <c r="D50" s="107" t="n"/>
      <c r="E50" s="107" t="n"/>
      <c r="F50" s="107" t="n"/>
      <c r="G50" s="107" t="n"/>
    </row>
    <row r="51" ht="12" customHeight="1">
      <c r="A51" s="89" t="n"/>
      <c r="B51" s="89" t="n"/>
      <c r="C51" s="107" t="n"/>
      <c r="D51" s="107" t="n"/>
      <c r="E51" s="107" t="n"/>
      <c r="F51" s="107" t="n"/>
      <c r="G51" s="107" t="n"/>
    </row>
    <row r="52" ht="12" customHeight="1">
      <c r="A52" s="89" t="n"/>
      <c r="B52" s="89" t="n"/>
      <c r="C52" s="107" t="n"/>
      <c r="D52" s="107" t="n"/>
      <c r="E52" s="107" t="n"/>
      <c r="F52" s="107" t="n"/>
      <c r="G52" s="107" t="n"/>
    </row>
    <row r="53" ht="12" customHeight="1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2020-02-04T23:58:58Z</dcterms:modified>
  <cp:lastModifiedBy>Max Pinion</cp:lastModifiedBy>
  <cp:lastPrinted>2020-01-21T21:16:06Z</cp:lastPrinted>
</cp:coreProperties>
</file>