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66925"/>
  <mc:AlternateContent xmlns:mc="http://schemas.openxmlformats.org/markup-compatibility/2006">
    <mc:Choice Requires="x15">
      <x15ac:absPath xmlns:x15ac="http://schemas.microsoft.com/office/spreadsheetml/2010/11/ac" url="C:\Users\Alex\Documents\MSc Computer Science\ASP\Software\Surveys\Entrance Survey\"/>
    </mc:Choice>
  </mc:AlternateContent>
  <xr:revisionPtr revIDLastSave="0" documentId="13_ncr:1_{05697859-DDEB-48C9-9DBE-91BC0A1C7328}" xr6:coauthVersionLast="33" xr6:coauthVersionMax="33" xr10:uidLastSave="{00000000-0000-0000-0000-000000000000}"/>
  <bookViews>
    <workbookView xWindow="0" yWindow="0" windowWidth="26010" windowHeight="7980" firstSheet="3" activeTab="7" xr2:uid="{00000000-000D-0000-FFFF-FFFF00000000}"/>
  </bookViews>
  <sheets>
    <sheet name="Form Responses 1" sheetId="1" r:id="rId1"/>
    <sheet name="Respondent Profile Data" sheetId="2" r:id="rId2"/>
    <sheet name="Respondent Profile Graphs" sheetId="4" r:id="rId3"/>
    <sheet name="Software Features Data" sheetId="5" r:id="rId4"/>
    <sheet name="Software Features Graph" sheetId="7" r:id="rId5"/>
    <sheet name="Software Feature Requests" sheetId="9" r:id="rId6"/>
    <sheet name="Pattern Evaluation Data" sheetId="10" r:id="rId7"/>
    <sheet name="Pattern Evaluation Graph" sheetId="11" r:id="rId8"/>
  </sheets>
  <definedNames>
    <definedName name="B">'Form Responses 1'!$B:$B</definedName>
    <definedName name="DnBProducer">'Form Responses 1'!$C:$C</definedName>
    <definedName name="fjadsf">'Form Responses 1'!$B:$B</definedName>
    <definedName name="ListenDnB">'Form Responses 1'!$W$1</definedName>
    <definedName name="Producer">'Form Responses 1'!$B:$B</definedName>
    <definedName name="producerDnB">'Form Responses 1'!$C:$C</definedName>
  </definedNames>
  <calcPr calcId="179017"/>
</workbook>
</file>

<file path=xl/calcChain.xml><?xml version="1.0" encoding="utf-8"?>
<calcChain xmlns="http://schemas.openxmlformats.org/spreadsheetml/2006/main">
  <c r="C4" i="10" l="1"/>
  <c r="D4" i="10"/>
  <c r="E4" i="10"/>
  <c r="F4" i="10"/>
  <c r="G4" i="10"/>
  <c r="H4" i="10"/>
  <c r="I4" i="10"/>
  <c r="J4" i="10"/>
  <c r="C5" i="10"/>
  <c r="D5" i="10"/>
  <c r="E5" i="10"/>
  <c r="F5" i="10"/>
  <c r="G5" i="10"/>
  <c r="H5" i="10"/>
  <c r="I5" i="10"/>
  <c r="J5" i="10"/>
  <c r="C6" i="10"/>
  <c r="D6" i="10"/>
  <c r="E6" i="10"/>
  <c r="F6" i="10"/>
  <c r="G6" i="10"/>
  <c r="H6" i="10"/>
  <c r="I6" i="10"/>
  <c r="J6" i="10"/>
  <c r="C7" i="10"/>
  <c r="D7" i="10"/>
  <c r="E7" i="10"/>
  <c r="F7" i="10"/>
  <c r="G7" i="10"/>
  <c r="H7" i="10"/>
  <c r="I7" i="10"/>
  <c r="J7" i="10"/>
  <c r="C8" i="10"/>
  <c r="D8" i="10"/>
  <c r="E8" i="10"/>
  <c r="F8" i="10"/>
  <c r="G8" i="10"/>
  <c r="H8" i="10"/>
  <c r="I8" i="10"/>
  <c r="J8" i="10"/>
  <c r="C9" i="10"/>
  <c r="D9" i="10"/>
  <c r="E9" i="10"/>
  <c r="F9" i="10"/>
  <c r="G9" i="10"/>
  <c r="H9" i="10"/>
  <c r="I9" i="10"/>
  <c r="J9" i="10"/>
  <c r="C10" i="10"/>
  <c r="D10" i="10"/>
  <c r="E10" i="10"/>
  <c r="F10" i="10"/>
  <c r="G10" i="10"/>
  <c r="H10" i="10"/>
  <c r="I10" i="10"/>
  <c r="J10" i="10"/>
  <c r="C11" i="10"/>
  <c r="D11" i="10"/>
  <c r="E11" i="10"/>
  <c r="F11" i="10"/>
  <c r="G11" i="10"/>
  <c r="H11" i="10"/>
  <c r="I11" i="10"/>
  <c r="J11" i="10"/>
  <c r="C12" i="10"/>
  <c r="D12" i="10"/>
  <c r="E12" i="10"/>
  <c r="F12" i="10"/>
  <c r="G12" i="10"/>
  <c r="H12" i="10"/>
  <c r="I12" i="10"/>
  <c r="J12" i="10"/>
  <c r="B12" i="10"/>
  <c r="B11" i="10"/>
  <c r="B10" i="10"/>
  <c r="B9" i="10"/>
  <c r="B8" i="10"/>
  <c r="B7" i="10"/>
  <c r="B6" i="10"/>
  <c r="C3" i="10"/>
  <c r="D3" i="10"/>
  <c r="E3" i="10"/>
  <c r="F3" i="10"/>
  <c r="G3" i="10"/>
  <c r="H3" i="10"/>
  <c r="I3" i="10"/>
  <c r="J3" i="10"/>
  <c r="B5" i="10"/>
  <c r="B4" i="10"/>
  <c r="B3" i="10"/>
  <c r="E3" i="5"/>
  <c r="F3" i="5"/>
  <c r="G3" i="5"/>
  <c r="H3" i="5"/>
  <c r="I3" i="5"/>
  <c r="J3" i="5"/>
  <c r="K3" i="5"/>
  <c r="L3" i="5"/>
  <c r="M3" i="5"/>
  <c r="N3" i="5"/>
  <c r="O3" i="5"/>
  <c r="P3" i="5"/>
  <c r="Q3" i="5"/>
  <c r="R3" i="5"/>
  <c r="E4" i="5"/>
  <c r="F4" i="5"/>
  <c r="G4" i="5"/>
  <c r="H4" i="5"/>
  <c r="I4" i="5"/>
  <c r="J4" i="5"/>
  <c r="K4" i="5"/>
  <c r="L4" i="5"/>
  <c r="M4" i="5"/>
  <c r="N4" i="5"/>
  <c r="O4" i="5"/>
  <c r="P4" i="5"/>
  <c r="Q4" i="5"/>
  <c r="R4" i="5"/>
  <c r="E5" i="5"/>
  <c r="F5" i="5"/>
  <c r="G5" i="5"/>
  <c r="H5" i="5"/>
  <c r="I5" i="5"/>
  <c r="J5" i="5"/>
  <c r="K5" i="5"/>
  <c r="L5" i="5"/>
  <c r="M5" i="5"/>
  <c r="N5" i="5"/>
  <c r="O5" i="5"/>
  <c r="P5" i="5"/>
  <c r="Q5" i="5"/>
  <c r="R5" i="5"/>
  <c r="E6" i="5"/>
  <c r="F6" i="5"/>
  <c r="G6" i="5"/>
  <c r="H6" i="5"/>
  <c r="I6" i="5"/>
  <c r="J6" i="5"/>
  <c r="K6" i="5"/>
  <c r="L6" i="5"/>
  <c r="M6" i="5"/>
  <c r="N6" i="5"/>
  <c r="O6" i="5"/>
  <c r="P6" i="5"/>
  <c r="Q6" i="5"/>
  <c r="R6" i="5"/>
  <c r="E7" i="5"/>
  <c r="F7" i="5"/>
  <c r="G7" i="5"/>
  <c r="H7" i="5"/>
  <c r="I7" i="5"/>
  <c r="J7" i="5"/>
  <c r="K7" i="5"/>
  <c r="L7" i="5"/>
  <c r="M7" i="5"/>
  <c r="N7" i="5"/>
  <c r="O7" i="5"/>
  <c r="P7" i="5"/>
  <c r="Q7" i="5"/>
  <c r="R7" i="5"/>
  <c r="D3" i="5"/>
  <c r="D4" i="5"/>
  <c r="D5" i="5"/>
  <c r="D6" i="5"/>
  <c r="D7" i="5"/>
  <c r="C4" i="5"/>
  <c r="C5" i="5"/>
  <c r="C6" i="5"/>
  <c r="C7" i="5"/>
  <c r="C3" i="5"/>
  <c r="B4" i="5"/>
  <c r="B5" i="5"/>
  <c r="B6" i="5"/>
  <c r="B7" i="5"/>
  <c r="B3" i="5"/>
  <c r="D3" i="2" l="1"/>
  <c r="C3" i="2"/>
  <c r="B3" i="2"/>
  <c r="D2" i="2"/>
  <c r="C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G76" authorId="0" shapeId="0" xr:uid="{00000000-0006-0000-0000-000001000000}">
      <text>
        <r>
          <rPr>
            <sz val="10"/>
            <color rgb="FF000000"/>
            <rFont val="Arial"/>
          </rPr>
          <t>Responder updated this value.</t>
        </r>
      </text>
    </comment>
  </commentList>
</comments>
</file>

<file path=xl/sharedStrings.xml><?xml version="1.0" encoding="utf-8"?>
<sst xmlns="http://schemas.openxmlformats.org/spreadsheetml/2006/main" count="2126" uniqueCount="381">
  <si>
    <t>Timestamp</t>
  </si>
  <si>
    <t>Are you a music producer?</t>
  </si>
  <si>
    <t>Have you ever produced Drum &amp; Bass music?</t>
  </si>
  <si>
    <t>Please provide your opinion on these statements. [I struggle to compose drum patterns.]</t>
  </si>
  <si>
    <t>Please provide your opinion on these statements. [I often find myself reusing the same drum patterns and would prefer not to.]</t>
  </si>
  <si>
    <t>Please provide your opinion on these statements. [I would like a tool to compose the entire drum portion of a song for me.]</t>
  </si>
  <si>
    <t>Please provide your opinion on these statements. [I would like a tool to generate short drum loops to provide inspiration.]</t>
  </si>
  <si>
    <t>Please provide your opinion on these statements. [I would like a tool that extends or fills out an existing drum pattern I have composed.]</t>
  </si>
  <si>
    <t>Please provide your opinion on these statements. [I would like a large variety of drum patterns to be generated, even if they do not all conform to the style of music I am producing.]</t>
  </si>
  <si>
    <t>Please provide your opinion on these statements. [I would like the drum patterns generated to generally conform to the genre of music I am producing.]</t>
  </si>
  <si>
    <t>Please provide your opinion on these statements. [I would like control over how conventional or experimental the drum patterns outputted are.]</t>
  </si>
  <si>
    <t>Please provide your opinion on these statements. [I would like control over the length of the pattern generated.]</t>
  </si>
  <si>
    <t>Please provide your opinion on these statements. [I would like control over which drum hits are included in the pattern generated.]</t>
  </si>
  <si>
    <t>Please provide your opinion on these statements. [Humanisation of the drum patterns generated is important to me (for example, through MIDI note velocity changes).]</t>
  </si>
  <si>
    <t>Please provide your opinion on these statements. [I would like the tool to output the drum patterns visually (as seen above).]</t>
  </si>
  <si>
    <t>Please provide your opinion on these statements. [I would like the tool to output the drum patterns as MIDI files.]</t>
  </si>
  <si>
    <t>Please provide your opinion on these statements. [I would like the tool to output the drum patterns as audio files.]</t>
  </si>
  <si>
    <t>Please provide your opinion on these statements. [Direct integration with my DAW (i.e. as a VST plugin) is essential for a composition tool like this.]</t>
  </si>
  <si>
    <t>Please provide your opinion on these statements. [I am happy to import the drum patterns (in MIDI or audio format) into my DAW from elsewhere on my computer.]</t>
  </si>
  <si>
    <t>Please provide your opinion on these statements. [Presentation of the software is important to me. ]</t>
  </si>
  <si>
    <t>Are there are other features not mentioned that you would find useful in a composition tool like this?</t>
  </si>
  <si>
    <t>Any further comments about the composition tool?</t>
  </si>
  <si>
    <t>Do you listen to Drum &amp; Bass music regularly (once a week or more)?</t>
  </si>
  <si>
    <t>Check the box or boxes that answer the question in line with your best judgement. (No boxes have to be checked) [Which drum patterns are in the style of a Drum &amp; Bass break?]</t>
  </si>
  <si>
    <t>Check the box or boxes that answer the question in line with your best judgement. (No boxes have to be checked) [Which of the drum patterns sound rhythmically pleasing?]</t>
  </si>
  <si>
    <t>Check the box or boxes that answer the question in line with your best judgement. (No boxes have to be checked) [Which of the drum patterns sound rhythmically unpleasing?]</t>
  </si>
  <si>
    <t>Check the box or boxes that answer the question in line with your best judgement. (No boxes have to be checked) [Which of the drum patterns sound interesting?]</t>
  </si>
  <si>
    <t>Check the box or boxes that answer the question in line with your best judgement. (No boxes have to be checked) [Which of the drum patterns sound boring?]</t>
  </si>
  <si>
    <t>Check the box or boxes that answer the question in line with your best judgement. (No boxes have to be checked) [Which of the drum patterns sound complex?]</t>
  </si>
  <si>
    <t>Check the box or boxes that answer the question in line with your best judgement. (No boxes have to be checked) [Which of the drum patterns sound simple? ]</t>
  </si>
  <si>
    <t>Check the box or boxes that answer the question in line with your best judgement. (No boxes have to be checked) [Which of the drum patterns could you see yourself enjoying as a part of a song?]</t>
  </si>
  <si>
    <t>More generally, which three drum patterns would you class as your overall favourites?</t>
  </si>
  <si>
    <t>Do you have any further comments regarding the example drum patterns?</t>
  </si>
  <si>
    <t>Yes</t>
  </si>
  <si>
    <t>Disagree</t>
  </si>
  <si>
    <t>Strongly Agree</t>
  </si>
  <si>
    <t>Neither Agree nor Disagree</t>
  </si>
  <si>
    <t>Agree</t>
  </si>
  <si>
    <t>The ability to save or go back to previous pattern states.</t>
  </si>
  <si>
    <t>Allow the VST to import user samples and have it apply various user defined parameters.</t>
  </si>
  <si>
    <t>Pattern 2</t>
  </si>
  <si>
    <t>Pattern 1, Pattern 4, Pattern 5, Pattern 6, Pattern 8, Pattern 9, Pattern 10</t>
  </si>
  <si>
    <t>Pattern 2, Pattern 7</t>
  </si>
  <si>
    <t>Pattern 1, Pattern 6, Pattern 9, Pattern 10</t>
  </si>
  <si>
    <t>Pattern 7</t>
  </si>
  <si>
    <t>Pattern 1</t>
  </si>
  <si>
    <t>Pattern 2, Pattern 7, Pattern 9</t>
  </si>
  <si>
    <t>They sound very uncomfortable.</t>
  </si>
  <si>
    <t>No</t>
  </si>
  <si>
    <t>Strongly Disagree</t>
  </si>
  <si>
    <t>Pattern 1, Pattern 2, Pattern 3, Pattern 4, Pattern 5, Pattern 6, Pattern 7, Pattern 8, Pattern 9, Pattern 10</t>
  </si>
  <si>
    <t>Pattern 2, Pattern 4, Pattern 5, Pattern 6, Pattern 7, Pattern 8</t>
  </si>
  <si>
    <t>Pattern 1, Pattern 3, Pattern 9, Pattern 10</t>
  </si>
  <si>
    <t>Pattern 3, Pattern 4, Pattern 5, Pattern 6, Pattern 7, Pattern 8, Pattern 9, Pattern 10</t>
  </si>
  <si>
    <t>Pattern 3, Pattern 4, Pattern 5, Pattern 6, Pattern 8, Pattern 9, Pattern 10</t>
  </si>
  <si>
    <t>Pattern 4, Pattern 5, Pattern 8</t>
  </si>
  <si>
    <t>time humanisation</t>
  </si>
  <si>
    <t>Pattern 2, Pattern 8</t>
  </si>
  <si>
    <t>Pattern 5</t>
  </si>
  <si>
    <t>Pattern 6, Pattern 9, Pattern 10</t>
  </si>
  <si>
    <t>Pattern 3, Pattern 5, Pattern 8</t>
  </si>
  <si>
    <t>Pattern 4, Pattern 10</t>
  </si>
  <si>
    <t>Pattern 3</t>
  </si>
  <si>
    <t>polyrhythms</t>
  </si>
  <si>
    <t>Pattern 9</t>
  </si>
  <si>
    <t>Pattern 8</t>
  </si>
  <si>
    <t>Pattern 6</t>
  </si>
  <si>
    <t>Pattern 1, Pattern 10</t>
  </si>
  <si>
    <t>Pattern 3, Pattern 8, Pattern 9</t>
  </si>
  <si>
    <t xml:space="preserve">Unless we can hear how the drum pattern loops, most of this is just guessing. The feel of a pattern does not come across until you hear it looping several times in a row. Also, there needs to be an option to select 'none' because I did not find any of the patterns simple or unpleasing. </t>
  </si>
  <si>
    <t>Pattern 1, Pattern 5, Pattern 8</t>
  </si>
  <si>
    <t>Pattern 1, Pattern 2, Pattern 3, Pattern 5</t>
  </si>
  <si>
    <t>Pattern 1, Pattern 2, Pattern 3, Pattern 4, Pattern 5, Pattern 6, Pattern 7</t>
  </si>
  <si>
    <t>Pattern 9, Pattern 10</t>
  </si>
  <si>
    <t>Pattern 4, Pattern 5, Pattern 6, Pattern 7, Pattern 8</t>
  </si>
  <si>
    <t>Pattern 8, Pattern 9, Pattern 10</t>
  </si>
  <si>
    <t>Pattern 1, Pattern 2, Pattern 3, Pattern 4</t>
  </si>
  <si>
    <t>Pattern 2, Pattern 3, Pattern 4, Pattern 5, Pattern 6, Pattern 7, Pattern 8</t>
  </si>
  <si>
    <t>Pattern 2, Pattern 7, Pattern 8</t>
  </si>
  <si>
    <t>In retrospect, I think this would be a perfect tool for DnB drum overdubs, as well as for Breakbeat music ( in the lower tempos) and break/breakcore. A valuable option would be the possibility to add more than five tracks on the generator</t>
  </si>
  <si>
    <t>control over randomisation of some parts ? possibility to do odd metrics ?</t>
  </si>
  <si>
    <t>could be great</t>
  </si>
  <si>
    <t>Pattern 1, Pattern 2, Pattern 3, Pattern 4, Pattern 5, Pattern 7</t>
  </si>
  <si>
    <t>Pattern 1, Pattern 2, Pattern 3, Pattern 4, Pattern 5, Pattern 6, Pattern 7, Pattern 8, Pattern 9</t>
  </si>
  <si>
    <t>Pattern 1, Pattern 2</t>
  </si>
  <si>
    <t>Pattern 6, Pattern 8, Pattern 9</t>
  </si>
  <si>
    <t>A way to quickly go through different seeds generated from the drum machine</t>
  </si>
  <si>
    <t>Pattern 1, Pattern 2, Pattern 3</t>
  </si>
  <si>
    <t>Wasn't able to view the patterns</t>
  </si>
  <si>
    <t>Pattern 3, Pattern 7, Pattern 10</t>
  </si>
  <si>
    <t>Pattern 8, Pattern 9</t>
  </si>
  <si>
    <t>Pattern 3, Pattern 4, Pattern 5, Pattern 6</t>
  </si>
  <si>
    <t>patternarium blows away this google survey</t>
  </si>
  <si>
    <t>Pattern 1, Pattern 2, Pattern 3, Pattern 4, Pattern 6, Pattern 7, Pattern 8, Pattern 9, Pattern 10</t>
  </si>
  <si>
    <t>Pattern 1, Pattern 2, Pattern 3, Pattern 7, Pattern 9, Pattern 10</t>
  </si>
  <si>
    <t>Pattern 4, Pattern 5, Pattern 6, Pattern 8</t>
  </si>
  <si>
    <t>Pattern 1, Pattern 2, Pattern 3, Pattern 5, Pattern 7, Pattern 9</t>
  </si>
  <si>
    <t>Pattern 3, Pattern 6, Pattern 9</t>
  </si>
  <si>
    <t>Pattern 1, Pattern 2, Pattern 3, Pattern 7, Pattern 8</t>
  </si>
  <si>
    <t>Pattern 1, Pattern 2, Pattern 3, Pattern 4, Pattern 7, Pattern 8, Pattern 9</t>
  </si>
  <si>
    <t>Pattern 1, Pattern 2, Pattern 7</t>
  </si>
  <si>
    <t>Pattern 1, Pattern 2, Pattern 3, Pattern 8</t>
  </si>
  <si>
    <t>Pattern 6, Pattern 9</t>
  </si>
  <si>
    <t>Pattern 4, Pattern 5, Pattern 7</t>
  </si>
  <si>
    <t>Pattern 1, Pattern 8</t>
  </si>
  <si>
    <t>Pattern 1, Pattern 2, Pattern 3, Pattern 4, Pattern 6, Pattern 8</t>
  </si>
  <si>
    <t>Pattern 2, Pattern 3, Pattern 4</t>
  </si>
  <si>
    <t>Pattern 1, Pattern 2, Pattern 5, Pattern 7</t>
  </si>
  <si>
    <t>Pattern 1, Pattern 2, Pattern 3, Pattern 5, Pattern 7, Pattern 8</t>
  </si>
  <si>
    <t>Pattern 4, Pattern 6</t>
  </si>
  <si>
    <t>Pattern 3, Pattern 5, Pattern 7, Pattern 9</t>
  </si>
  <si>
    <t>Pattern 1, Pattern 6, Pattern 8</t>
  </si>
  <si>
    <t>Pattern 4, Pattern 5, Pattern 6, Pattern 7, Pattern 9</t>
  </si>
  <si>
    <t>Pattern 1, Pattern 2, Pattern 4, Pattern 5, Pattern 7, Pattern 8, Pattern 9</t>
  </si>
  <si>
    <t>Pattern 2, Pattern 5, Pattern 7</t>
  </si>
  <si>
    <t>Pattern 1, Pattern 3</t>
  </si>
  <si>
    <t>Pattern 1, Pattern 7, Pattern 10</t>
  </si>
  <si>
    <t>Pattern 1, Pattern 2, Pattern 4, Pattern 5, Pattern 7</t>
  </si>
  <si>
    <t>Pattern 1, Pattern 2, Pattern 4, Pattern 5, Pattern 7, Pattern 8</t>
  </si>
  <si>
    <t>Pattern 2, Pattern 4, Pattern 5, Pattern 7</t>
  </si>
  <si>
    <t>Pattern 5, Pattern 7, Pattern 8</t>
  </si>
  <si>
    <t>Pattern 1, Pattern 2, Pattern 9</t>
  </si>
  <si>
    <t>Pattern 2, Pattern 4, Pattern 5, Pattern 7, Pattern 8</t>
  </si>
  <si>
    <t>Pattern 2, Pattern 4, Pattern 7</t>
  </si>
  <si>
    <t>Pattern 1, Pattern 7</t>
  </si>
  <si>
    <t>Pattern 2, Pattern 3, Pattern 4, Pattern 5, Pattern 6, Pattern 8, Pattern 9, Pattern 10</t>
  </si>
  <si>
    <t>Pattern 2, Pattern 3, Pattern 4, Pattern 5, Pattern 6, Pattern 8, Pattern 9</t>
  </si>
  <si>
    <t>Pattern 1, Pattern 2, Pattern 3, Pattern 8, Pattern 9, Pattern 10</t>
  </si>
  <si>
    <t>Pattern 1, Pattern 2, Pattern 3, Pattern 5, Pattern 6</t>
  </si>
  <si>
    <t>Pattern 4</t>
  </si>
  <si>
    <t>Pattern 1, Pattern 2, Pattern 3, Pattern 8, Pattern 10</t>
  </si>
  <si>
    <t>Pattern 2, Pattern 3, Pattern 6</t>
  </si>
  <si>
    <t>Pattern 1, Pattern 2, Pattern 3, Pattern 5, Pattern 6, Pattern 7, Pattern 9, Pattern 10</t>
  </si>
  <si>
    <t>Pattern 1, Pattern 2, Pattern 6</t>
  </si>
  <si>
    <t>Pattern 1, Pattern 2, Pattern 3, Pattern 4, Pattern 7, Pattern 8, Pattern 10</t>
  </si>
  <si>
    <t>Pattern 4, Pattern 6, Pattern 9, Pattern 10</t>
  </si>
  <si>
    <t>Pattern 1, Pattern 3, Pattern 4, Pattern 5, Pattern 8, Pattern 9, Pattern 10</t>
  </si>
  <si>
    <t>Pattern 5, Pattern 6, Pattern 9, Pattern 10</t>
  </si>
  <si>
    <t>Pattern 1, Pattern 2, Pattern 3, Pattern 4, Pattern 7, Pattern 8</t>
  </si>
  <si>
    <t>Pattern 1, Pattern 2, Pattern 3, Pattern 5, Pattern 7, Pattern 8, Pattern 10</t>
  </si>
  <si>
    <t>Pattern 1, Pattern 3, Pattern 8</t>
  </si>
  <si>
    <t>when i say something sounds 'simple' or 'complex' it doesn't mean good or bad. some of the best songs out there are built on simple sounding grooves.</t>
  </si>
  <si>
    <t>To be able to load your own samples</t>
  </si>
  <si>
    <t>Nope</t>
  </si>
  <si>
    <t>Pattern 3, Pattern 6, Pattern 7</t>
  </si>
  <si>
    <t>Consider the tunning of the kick and the snare, so I can choose which fits to the key of my track. Also an equal drum pattern sounds very different with different samples, so consider how to solve which fits better based on a set of rules.</t>
  </si>
  <si>
    <t>It's a great idea, if you innovate versus the existing tools, you could have a very decent product that could be commercially viable, and I would definitely buy it (if it gives me house or techno patterns, D&amp;B is a little niche to me).</t>
  </si>
  <si>
    <t>Pattern 2, Pattern 5, Pattern 6</t>
  </si>
  <si>
    <t>A little bit tedious and I don't listen to DNB so I can't answer all your questions.</t>
  </si>
  <si>
    <t>Pattern 2, Pattern 3, Pattern 6, Pattern 7, Pattern 8, Pattern 10</t>
  </si>
  <si>
    <t>Pattern 2, Pattern 3, Pattern 6, Pattern 7</t>
  </si>
  <si>
    <t>Pattern 4, Pattern 5, Pattern 8, Pattern 9, Pattern 10</t>
  </si>
  <si>
    <t>Pattern 1, Pattern 3, Pattern 5, Pattern 7</t>
  </si>
  <si>
    <t>Pattern 1, Pattern 5, Pattern 8, Pattern 9, Pattern 10</t>
  </si>
  <si>
    <t>Pattern 3, Pattern 4, Pattern 7</t>
  </si>
  <si>
    <t>Pattern 1, Pattern 2, Pattern 3, Pattern 7, Pattern 10</t>
  </si>
  <si>
    <t>Pattern 5, Pattern 6, Pattern 10</t>
  </si>
  <si>
    <t>Pattern 1, Pattern 2, Pattern 3, Pattern 4, Pattern 8</t>
  </si>
  <si>
    <t>Pattern 5, Pattern 6, Pattern 7, Pattern 9</t>
  </si>
  <si>
    <t>Pattern 3, Pattern 4, Pattern 8, Pattern 10</t>
  </si>
  <si>
    <t>Pattern 1, Pattern 2, Pattern 7, Pattern 9</t>
  </si>
  <si>
    <t>Pattern 1, Pattern 2, Pattern 4, Pattern 6</t>
  </si>
  <si>
    <t>Pattern 1, Pattern 6, Pattern 7</t>
  </si>
  <si>
    <t>Pattern 3, Pattern 4, Pattern 5, Pattern 7, Pattern 9</t>
  </si>
  <si>
    <t>Pattern 3, Pattern 5</t>
  </si>
  <si>
    <t>Pattern 3, Pattern 4, Pattern 5, Pattern 6, Pattern 8</t>
  </si>
  <si>
    <t>Pattern 5, Pattern 8</t>
  </si>
  <si>
    <t>Pattern 3, Pattern 5, Pattern 9</t>
  </si>
  <si>
    <t>Call out styles and genres as they relate to the patterns produced</t>
  </si>
  <si>
    <t>Sounds great</t>
  </si>
  <si>
    <t>Pattern 1, Pattern 2, Pattern 3, Pattern 4, Pattern 5, Pattern 7, Pattern 8, Pattern 10</t>
  </si>
  <si>
    <t>Pattern 3, Pattern 10</t>
  </si>
  <si>
    <t>Pattern 3, Pattern 8</t>
  </si>
  <si>
    <t>Pattern 1, Pattern 2, Pattern 3, Pattern 7</t>
  </si>
  <si>
    <t>Pattern 2, Pattern 3, Pattern 7</t>
  </si>
  <si>
    <t>Pattern 4, Pattern 5, Pattern 6, Pattern 8, Pattern 9</t>
  </si>
  <si>
    <t>Pattern 2, Pattern 3, Pattern 4, Pattern 5, Pattern 6, Pattern 7</t>
  </si>
  <si>
    <t>Pattern 1, Pattern 8, Pattern 9, Pattern 10</t>
  </si>
  <si>
    <t>I found that I enjoyed the ones with a more constant beat the most (such as 2 and 3). The ones with an irregular beat like 5 and 6 sounded a lot more basic.
Good luck with your project dude! Keep us updated on Reddit :)</t>
  </si>
  <si>
    <t>Pattern 1, Pattern 3, Pattern 5, Pattern 10</t>
  </si>
  <si>
    <t>Pattern 2, Pattern 9</t>
  </si>
  <si>
    <t>Pattern 1, Pattern 3, Pattern 4, Pattern 5, Pattern 8, Pattern 10</t>
  </si>
  <si>
    <t>Pattern 3, Pattern 4, Pattern 6, Pattern 7</t>
  </si>
  <si>
    <t>Pattern 1, Pattern 2, Pattern 7, Pattern 8, Pattern 9, Pattern 10</t>
  </si>
  <si>
    <t>Pattern 1, Pattern 3, Pattern 5, Pattern 8, Pattern 10</t>
  </si>
  <si>
    <t>Pattern 1, Pattern 3, Pattern 5</t>
  </si>
  <si>
    <t xml:space="preserve">I think the thing that attracted me most were the patterns with stuttered snare hits, and the thing that turned me off the most were the patterns with stuttered kicks. </t>
  </si>
  <si>
    <t xml:space="preserve">Importing a synth line as MIDI to influence the position of drum hits would be a great feature. </t>
  </si>
  <si>
    <t>the ability to use a seed functionality (ie a hash) that would allow me to share patterns or predictably re-generate them (would be great on social media/reddit)</t>
  </si>
  <si>
    <t>I am a software developer and would love to help if needed. (Python, C, Java, Go, Javascript)</t>
  </si>
  <si>
    <t>Pattern 1, Pattern 3, Pattern 6</t>
  </si>
  <si>
    <t>They all follow a relatively strict pattern, they seem generally homogeneous.</t>
  </si>
  <si>
    <t>Pattern 2, Pattern 8, Pattern 9</t>
  </si>
  <si>
    <t>Pattern 1, Pattern 2, Pattern 3, Pattern 6, Pattern 9</t>
  </si>
  <si>
    <t>Pattern 4, Pattern 5, Pattern 7, Pattern 8, Pattern 10</t>
  </si>
  <si>
    <t>Pattern 2, Pattern 3, Pattern 9</t>
  </si>
  <si>
    <t>modifying time signature</t>
  </si>
  <si>
    <t>not yet</t>
  </si>
  <si>
    <t>Pattern 1, Pattern 2, Pattern 4, Pattern 7, Pattern 8</t>
  </si>
  <si>
    <t>Pattern 5, Pattern 6, Pattern 9</t>
  </si>
  <si>
    <t>Pattern 2, Pattern 4, Pattern 7, Pattern 8, Pattern 9</t>
  </si>
  <si>
    <t>Pattern 1, Pattern 6</t>
  </si>
  <si>
    <t>Pattern 1, Pattern 2, Pattern 4, Pattern 6, Pattern 9</t>
  </si>
  <si>
    <t>Tempo/density - denser patterns work with slower tempos and vice versa</t>
  </si>
  <si>
    <t>Go! :)</t>
  </si>
  <si>
    <t>Pattern 1, Pattern 2, Pattern 5, Pattern 7, Pattern 8, Pattern 9</t>
  </si>
  <si>
    <t>Pattern 2, Pattern 4</t>
  </si>
  <si>
    <t>Pattern 4, Pattern 5</t>
  </si>
  <si>
    <t>Pattern 3, Pattern 4, Pattern 5</t>
  </si>
  <si>
    <t>Pattern 1, Pattern 2, Pattern 4</t>
  </si>
  <si>
    <t>Pattern 2, Pattern 4, Pattern 5</t>
  </si>
  <si>
    <t>Pattern 1, Pattern 2, Pattern 4, Pattern 6, Pattern 7, Pattern 9</t>
  </si>
  <si>
    <t>Pattern 1, Pattern 2, Pattern 6, Pattern 7, Pattern 8</t>
  </si>
  <si>
    <t>Pattern 1, Pattern 2, Pattern 4, Pattern 5, Pattern 6, Pattern 7, Pattern 8, Pattern 9</t>
  </si>
  <si>
    <t>Pattern 1, Pattern 9</t>
  </si>
  <si>
    <t>Pattern 1, Pattern 3, Pattern 9</t>
  </si>
  <si>
    <t>Pattern 2, Pattern 3, Pattern 4, Pattern 7</t>
  </si>
  <si>
    <t>Pattern 2, Pattern 3, Pattern 6, Pattern 7, Pattern 8, Pattern 9</t>
  </si>
  <si>
    <t>Pattern 1, Pattern 4, Pattern 5, Pattern 10</t>
  </si>
  <si>
    <t>Pattern 3, Pattern 6, Pattern 8, Pattern 9</t>
  </si>
  <si>
    <t>Pattern 1, Pattern 4, Pattern 5</t>
  </si>
  <si>
    <t xml:space="preserve">Open Source? </t>
  </si>
  <si>
    <t>Pattern 2, Pattern 3, Pattern 5, Pattern 7, Pattern 8, Pattern 9</t>
  </si>
  <si>
    <t>Pattern 10</t>
  </si>
  <si>
    <t>Pattern 3, Pattern 4, Pattern 5, Pattern 6, Pattern 7, Pattern 8, Pattern 9</t>
  </si>
  <si>
    <t>Pattern 1, Pattern 3, Pattern 4, Pattern 5, Pattern 6, Pattern 7, Pattern 8, Pattern 9</t>
  </si>
  <si>
    <t>Pattern 1, Pattern 4, Pattern 5, Pattern 6, Pattern 7, Pattern 8, Pattern 9</t>
  </si>
  <si>
    <t>Pattern 1, Pattern 2, Pattern 10</t>
  </si>
  <si>
    <t>Why must three must chosen when the majority sound awful and too incoherent?  I only chose 10 so I could be done with this survey.</t>
  </si>
  <si>
    <t>Pattern 3, Pattern 4, Pattern 6</t>
  </si>
  <si>
    <t>Pattern 1, Pattern 2, Pattern 3, Pattern 4, Pattern 5</t>
  </si>
  <si>
    <t>Pattern 3, Pattern 4</t>
  </si>
  <si>
    <t>I coudn’t hear 6-10, it lagged, I’m on mobile</t>
  </si>
  <si>
    <t>Pattern 2, Pattern 3, Pattern 4, Pattern 5, Pattern 7, Pattern 8, Pattern 10</t>
  </si>
  <si>
    <t>Pattern 1, Pattern 2, Pattern 3, Pattern 4, Pattern 5, Pattern 7, Pattern 8</t>
  </si>
  <si>
    <t>Pattern 2, Pattern 3, Pattern 5, Pattern 8</t>
  </si>
  <si>
    <t>Pattern 3, Pattern 4, Pattern 5, Pattern 6, Pattern 9</t>
  </si>
  <si>
    <t>An option to increase or decrease preference for bass drums falling on the beat or on the back beat.</t>
  </si>
  <si>
    <t>This sounds like an awesome dissertation! Great idea, keep up the good work.</t>
  </si>
  <si>
    <t>Pattern 2, Pattern 3, Pattern 5, Pattern 7</t>
  </si>
  <si>
    <t>Pattern 1, Pattern 4, Pattern 9</t>
  </si>
  <si>
    <t>Pattern 1, Pattern 6, Pattern 9</t>
  </si>
  <si>
    <t>Pattern 4, Pattern 8</t>
  </si>
  <si>
    <t>Pattern 2, Pattern 3, Pattern 8</t>
  </si>
  <si>
    <t>Pattern 1, Pattern 2, Pattern 6, Pattern 7</t>
  </si>
  <si>
    <t>Pattern 2, Pattern 3, Pattern 5, Pattern 6</t>
  </si>
  <si>
    <t>Pattern 4, Pattern 6, Pattern 8, Pattern 10</t>
  </si>
  <si>
    <t>Pattern 2, Pattern 10</t>
  </si>
  <si>
    <t>Pattern 1, Pattern 2, Pattern 5</t>
  </si>
  <si>
    <t xml:space="preserve">An Intensity Knob that roughly maps to the number of generated hits per bar </t>
  </si>
  <si>
    <t xml:space="preserve">Good luck with the project! </t>
  </si>
  <si>
    <t>Pattern 2, Pattern 3, Pattern 5, Pattern 7, Pattern 9</t>
  </si>
  <si>
    <t>Pattern 2, Pattern 3, Pattern 4, Pattern 7, Pattern 8, Pattern 9, Pattern 10</t>
  </si>
  <si>
    <t>Pattern 1, Pattern 5</t>
  </si>
  <si>
    <t>Pattern 3, Pattern 6, Pattern 8, Pattern 10</t>
  </si>
  <si>
    <t>Pattern 2, Pattern 4, Pattern 9</t>
  </si>
  <si>
    <t>Must be massive mate!</t>
  </si>
  <si>
    <t>Best of luck, this is a neat project!</t>
  </si>
  <si>
    <t>Pattern 1, Pattern 2, Pattern 8, Pattern 10</t>
  </si>
  <si>
    <t>Pattern 3, Pattern 4, Pattern 5, Pattern 6, Pattern 7, Pattern 9</t>
  </si>
  <si>
    <t>Pattern 6, Pattern 7, Pattern 8</t>
  </si>
  <si>
    <t>Pattern 2, Pattern 3, Pattern 9, Pattern 10</t>
  </si>
  <si>
    <t>Pattern 1, Pattern 2, Pattern 8</t>
  </si>
  <si>
    <t>Pattern 3, Pattern 6, Pattern 8</t>
  </si>
  <si>
    <t>Pattern 1, Pattern 3, Pattern 4</t>
  </si>
  <si>
    <t>Pattern 4, Pattern 7</t>
  </si>
  <si>
    <t>Sorry, got bored and didn't fill in the last half of those checkboxes.</t>
  </si>
  <si>
    <t>That image output is a must for me personally, I love getting a feel for a pattern by tapping it out to my self and picking the sounds I want afterwards.</t>
  </si>
  <si>
    <t>Pattern 1, Pattern 2, Pattern 3, Pattern 4, Pattern 6, Pattern 7, Pattern 10</t>
  </si>
  <si>
    <t>Pattern 2, Pattern 3, Pattern 4, Pattern 5, Pattern 6, Pattern 7, Pattern 9, Pattern 10</t>
  </si>
  <si>
    <t>Pattern 2, Pattern 3, Pattern 4, Pattern 5, Pattern 6, Pattern 10</t>
  </si>
  <si>
    <t>Pattern 7, Pattern 8, Pattern 9</t>
  </si>
  <si>
    <t>Pattern 4, Pattern 5, Pattern 6, Pattern 10</t>
  </si>
  <si>
    <t>Pattern 1, Pattern 2, Pattern 3, Pattern 7, Pattern 8, Pattern 9</t>
  </si>
  <si>
    <t>Pattern 2, Pattern 3, Pattern 10</t>
  </si>
  <si>
    <t>Quality &gt; Quantity. If I get 20 beats that don't match a song, then it's worthless. If I get 2 beats, 1 of which works fantastically, it's a much better plugin</t>
  </si>
  <si>
    <t>Pattern 4, Pattern 7, Pattern 9</t>
  </si>
  <si>
    <t>Pattern 7, Pattern 9</t>
  </si>
  <si>
    <t>Pattern 1, Pattern 4, Pattern 5, Pattern 8</t>
  </si>
  <si>
    <t>No :)</t>
  </si>
  <si>
    <t xml:space="preserve">N/A </t>
  </si>
  <si>
    <t>Pattern 2, Pattern 5, Pattern 9</t>
  </si>
  <si>
    <t xml:space="preserve">This is great, keep going! </t>
  </si>
  <si>
    <t>Pattern 4, Pattern 6, Pattern 9</t>
  </si>
  <si>
    <t>6, 8, and 9 sounded a little off to my ear</t>
  </si>
  <si>
    <t>Perhaps it could conform to whatever DAW instruments you are using. So, instead of what's listed above, you could replace the kick with say, a cowbell, &amp; the snare with a rim click.</t>
  </si>
  <si>
    <t>N</t>
  </si>
  <si>
    <t>Pattern 1, Pattern 2, Pattern 4, Pattern 7, Pattern 8, Pattern 9</t>
  </si>
  <si>
    <t>Pattern 5, Pattern 10</t>
  </si>
  <si>
    <t>Pattern 6, Pattern 8</t>
  </si>
  <si>
    <t>Pattern 1, Pattern 2, Pattern 4, Pattern 6, Pattern 7, Pattern 8, Pattern 9</t>
  </si>
  <si>
    <t xml:space="preserve">4 bar loops would be better but control of the pattern length question covered that I think </t>
  </si>
  <si>
    <t xml:space="preserve">Interesting idea in the form of AI rather than totally random </t>
  </si>
  <si>
    <t xml:space="preserve">Should have tried this on a computer, very difficult to scroll back and up and down, playlist stops on #5 for me but basically I love what I heard, patterns 2 +3 very good - didn't like #5 definitely keep going with your project, love d&amp;b, jungle, breakbeats, and dark Dubstep </t>
  </si>
  <si>
    <t>AI will displace human composers, and there is nothing inherently wrong with that.</t>
  </si>
  <si>
    <t>Pattern 1, Pattern 2, Pattern 3, Pattern 4, Pattern 5, Pattern 7, Pattern 8, Pattern 9, Pattern 10</t>
  </si>
  <si>
    <t>Pattern 4, Pattern 6, Pattern 8</t>
  </si>
  <si>
    <t>Pattern 3, Pattern 5, Pattern 7, Pattern 8, Pattern 10</t>
  </si>
  <si>
    <t>Pattern 4, Pattern 5, Pattern 6</t>
  </si>
  <si>
    <t>Pattern 1, Pattern 3, Pattern 4, Pattern 5, Pattern 6, Pattern 10</t>
  </si>
  <si>
    <t>Pattern 7, Pattern 8</t>
  </si>
  <si>
    <t>Time signatures</t>
  </si>
  <si>
    <t>Pattern 6, Pattern 7</t>
  </si>
  <si>
    <t>Pattern 2, Pattern 3, Pattern 4, Pattern 8</t>
  </si>
  <si>
    <t>Using human generated pattern as seed to either fill or perform variations of a track</t>
  </si>
  <si>
    <t>These things live and die by the Ui/UX people want to iterate fast and stay in the zone</t>
  </si>
  <si>
    <t>Pattern 5, Pattern 6, Pattern 8, Pattern 9</t>
  </si>
  <si>
    <t>Pattern 1, Pattern 2, Pattern 3, Pattern 4, Pattern 7</t>
  </si>
  <si>
    <t>Your piano roll makes no sense, do a 2 bar pattern or look at literally any drum machine or sequencer ever. An 808? Percumat2? Also, I can do this in about 5 seconds why do I need a generator? A "ghost snare" is not a piece of kit, it's a hit. Look at midi mappings. Kick, rim, snare, hat (open/closed/both). You use ghost hits in dnb but they should probably be mapped to different velocity layers not a different piece of kit</t>
  </si>
  <si>
    <t>I think it requires further research into both how and why people use drum machines, how dnb is composed in DAWs, and algo comp</t>
  </si>
  <si>
    <t>Pattern 1, Pattern 3, Pattern 4, Pattern 5, Pattern 6, Pattern 7, Pattern 9</t>
  </si>
  <si>
    <t>I think they are all inadequate, though 7 or 8 is the closest to useable. I wouldn't use this.</t>
  </si>
  <si>
    <t>Pattern 5, Pattern 9</t>
  </si>
  <si>
    <t>Pattern 1, Pattern 3, Pattern 7</t>
  </si>
  <si>
    <t>You are doing great work, keep it up!</t>
  </si>
  <si>
    <t>Pattern 1, Pattern 2, Pattern 4, Pattern 5, Pattern 6, Pattern 7, Pattern 10</t>
  </si>
  <si>
    <t>Pattern 1, Pattern 2, Pattern 3, Pattern 4, Pattern 6, Pattern 7, Pattern 8</t>
  </si>
  <si>
    <t>Pattern 5, Pattern 9, Pattern 10</t>
  </si>
  <si>
    <t>Pattern 5, Pattern 6, Pattern 8</t>
  </si>
  <si>
    <t>Pattern 1, Pattern 2, Pattern 6, Pattern 7, Pattern 9</t>
  </si>
  <si>
    <t>Pattern 1, Pattern 4, Pattern 7</t>
  </si>
  <si>
    <t>I think you underestimate drums as an instrument. If you have trouble programming drums, maybe some practice is in order?</t>
  </si>
  <si>
    <t>Pattern 2, Pattern 3, Pattern 5</t>
  </si>
  <si>
    <t>As expected, they all lack dynamics, feature awkward placements of drums, and overall just do not sound natural in any shape or form. I could program better drums in my sleep, because I’ve practiced and learned what works and what doesn’t. There are no shortcuts to getting solid drums (well, you could use breaks performed by incredible drummers), and the only way to get good results is to ”git gud”.
I’m sorry for shitting on your idea but I do not do it out of spite or any such feeling, I think you need a reality check if you think these sound anything like what professional DnB producers make. I do not support crutches like chord progression or melody generators either, because the results are never anywhere near what a human with years of practice can do. Where’s the musicianship? Where are the creative choices? Do you actually care about music making as an artform?</t>
  </si>
  <si>
    <t>Pattern 2, Pattern 6, Pattern 8</t>
  </si>
  <si>
    <t xml:space="preserve">Shuffle </t>
  </si>
  <si>
    <t>allowing for multiple versions of the same drum type for layering (ie 2 kicks, 2 snares, 3 high hats)</t>
  </si>
  <si>
    <t>Pattern 1, Pattern 2, Pattern 4, Pattern 7</t>
  </si>
  <si>
    <t>Pattern 3, Pattern 4, Pattern 5, Pattern 6, Pattern 8, Pattern 10</t>
  </si>
  <si>
    <t>Pattern 4, Pattern 9, Pattern 10</t>
  </si>
  <si>
    <t>Pattern 3, Pattern 4, Pattern 8</t>
  </si>
  <si>
    <t>Pattern 1, Pattern 2, Pattern 3, Pattern 5, Pattern 9</t>
  </si>
  <si>
    <t>Pattern 2, Pattern 3, Pattern 4, Pattern 9, Pattern 10</t>
  </si>
  <si>
    <t>Pattern 3, Pattern 4, Pattern 7, Pattern 9, Pattern 10</t>
  </si>
  <si>
    <t>Pattern 1, Pattern 2, Pattern 3, Pattern 4, Pattern 7, Pattern 9, Pattern 10</t>
  </si>
  <si>
    <t>Pattern 3, Pattern 9, Pattern 10</t>
  </si>
  <si>
    <t>Pattern 1, Pattern 3, Pattern 4, Pattern 6, Pattern 8, Pattern 9</t>
  </si>
  <si>
    <t>They are all pretty decent and can fit in any track. The "interesting" ones are something you would use with context such as leads and basses because they sound weird without any of those two components of a track. All of them are fairly simple and does not offer any complexity because of the fact that they have simple kick-snare patterns with only different variations. The drum patterns could use more of those kicks and snares in between the simple variations for complexity as opposed to hats and ghost drums for simple variations.</t>
  </si>
  <si>
    <t>Should include some sort of ability to put your own drum loop/hits in and then will rearrange it so interesting fills can be created.</t>
  </si>
  <si>
    <t>Pattern 2, Pattern 3, Pattern 7, Pattern 8</t>
  </si>
  <si>
    <t>Pattern 1, Pattern 4</t>
  </si>
  <si>
    <t>Pattern 6, Pattern 10</t>
  </si>
  <si>
    <t>Pattern 2, Pattern 3</t>
  </si>
  <si>
    <t>Pattern 6, Pattern 7, Pattern 8, Pattern 9, Pattern 10</t>
  </si>
  <si>
    <t>Pattern 2, Pattern 6</t>
  </si>
  <si>
    <t>Pattern 3, Pattern 5, Pattern 6, Pattern 8, Pattern 10</t>
  </si>
  <si>
    <t>I struggle to compose drum patterns.</t>
  </si>
  <si>
    <t>I often find myself reusing the same drum patterns and would prefer not to.</t>
  </si>
  <si>
    <t>I would like a tool to compose the entire drum portion of a song for me.</t>
  </si>
  <si>
    <t>I would like a tool to generate short drum loops to provide inspiration.</t>
  </si>
  <si>
    <t>I would like a tool that extends or fills out an existing drum pattern I have composed.</t>
  </si>
  <si>
    <t>I would like a large variety of drum patterns to be generated, even if they do not all conform to the style of music I am producing.</t>
  </si>
  <si>
    <t>I would like the drum patterns generated to generally conform to the genre of music I am producing.</t>
  </si>
  <si>
    <t>I would like control over how conventional or experimental the drum patterns outputted are.</t>
  </si>
  <si>
    <t>I would like control over the length of the pattern generated.</t>
  </si>
  <si>
    <t>I would like control over which drum hits are included in the pattern generated.</t>
  </si>
  <si>
    <t>Humanisation of the drum patterns generated is important to me (for example, through MIDI note velocity changes).</t>
  </si>
  <si>
    <t>I would like the tool to output the drum patterns visually (as seen above).</t>
  </si>
  <si>
    <t>I would like the tool to output the drum patterns as MIDI files.</t>
  </si>
  <si>
    <t>I would like the tool to output the drum patterns as audio files.</t>
  </si>
  <si>
    <t>Direct integration with my DAW (i.e. as a VST plugin) is essential for a composition tool like this.</t>
  </si>
  <si>
    <t>I am happy to import the drum patterns (in MIDI or audio format) into my DAW from elsewhere on my computer.</t>
  </si>
  <si>
    <t xml:space="preserve">Presentation of the software is important to me. </t>
  </si>
  <si>
    <t>Count</t>
  </si>
  <si>
    <t>Save patterns</t>
  </si>
  <si>
    <t xml:space="preserve">Rhythm humanisation </t>
  </si>
  <si>
    <t>Polyrhythms</t>
  </si>
  <si>
    <t>Control over randomisation</t>
  </si>
  <si>
    <t>Different time signatures</t>
  </si>
  <si>
    <t>Label the patterns based on style</t>
  </si>
  <si>
    <t>Import bassline to impact drum pattern generated</t>
  </si>
  <si>
    <t>Density parameter</t>
  </si>
  <si>
    <t>Control the length of the pattern</t>
  </si>
  <si>
    <t>Which drum patterns are in the style of a Drum &amp; Bass break?</t>
  </si>
  <si>
    <t>Which of the drum patterns sound rhythmically pleasing?</t>
  </si>
  <si>
    <t>Which of the drum patterns sound rhythmically unpleasing?</t>
  </si>
  <si>
    <t>Which of the drum patterns sound interesting?</t>
  </si>
  <si>
    <t>Which of the drum patterns sound boring?</t>
  </si>
  <si>
    <t>Which of the drum patterns sound complex?</t>
  </si>
  <si>
    <t xml:space="preserve">Which of the drum patterns sound simple? </t>
  </si>
  <si>
    <t>Which of the drum patterns could you see yourself enjoying as a part of a 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</si>
</sst>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16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haredStrings" Target="sharedStrings.xml"/><Relationship Id="rId5" Type="http://schemas.openxmlformats.org/officeDocument/2006/relationships/chartsheet" Target="chartsheets/sheet2.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accent1"/>
                </a:solidFill>
              </a:rPr>
              <a:t>Are you a music producer?</a:t>
            </a:r>
          </a:p>
        </c:rich>
      </c:tx>
      <c:layout>
        <c:manualLayout>
          <c:xMode val="edge"/>
          <c:yMode val="edge"/>
          <c:x val="6.8984470306166515E-2"/>
          <c:y val="0.16750322937518164"/>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2.4961615613587333E-2"/>
          <c:y val="0.25572774122665881"/>
          <c:w val="0.36562604380618097"/>
          <c:h val="0.50374089486228613"/>
        </c:manualLayout>
      </c:layout>
      <c:pieChart>
        <c:varyColors val="1"/>
        <c:ser>
          <c:idx val="0"/>
          <c:order val="0"/>
          <c:tx>
            <c:strRef>
              <c:f>'Respondent Profile Data'!$B$1</c:f>
              <c:strCache>
                <c:ptCount val="1"/>
                <c:pt idx="0">
                  <c:v>Are you a music producer?</c:v>
                </c:pt>
              </c:strCache>
              <c:extLst xmlns:c15="http://schemas.microsoft.com/office/drawing/2012/chart"/>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01-671C-44FD-BD0D-3057220A4031}"/>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03-671C-44FD-BD0D-3057220A40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f>'Respondent Profile Data'!$A$2:$A$3</c:f>
              <c:strCache>
                <c:ptCount val="2"/>
                <c:pt idx="0">
                  <c:v>Yes</c:v>
                </c:pt>
                <c:pt idx="1">
                  <c:v>No</c:v>
                </c:pt>
              </c:strCache>
              <c:extLst xmlns:c15="http://schemas.microsoft.com/office/drawing/2012/chart"/>
            </c:strRef>
          </c:cat>
          <c:val>
            <c:numRef>
              <c:f>'Respondent Profile Data'!$B$2:$B$3</c:f>
              <c:numCache>
                <c:formatCode>General</c:formatCode>
                <c:ptCount val="2"/>
                <c:pt idx="0">
                  <c:v>71</c:v>
                </c:pt>
                <c:pt idx="1">
                  <c:v>8</c:v>
                </c:pt>
              </c:numCache>
              <c:extLst xmlns:c15="http://schemas.microsoft.com/office/drawing/2012/chart"/>
            </c:numRef>
          </c:val>
          <c:extLst xmlns:c15="http://schemas.microsoft.com/office/drawing/2012/chart">
            <c:ext xmlns:c16="http://schemas.microsoft.com/office/drawing/2014/chart" uri="{C3380CC4-5D6E-409C-BE32-E72D297353CC}">
              <c16:uniqueId val="{00000004-671C-44FD-BD0D-3057220A4031}"/>
            </c:ext>
          </c:extLst>
        </c:ser>
        <c:dLbls>
          <c:dLblPos val="in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'Respondent Profile Data'!$C$1</c15:sqref>
                        </c15:formulaRef>
                      </c:ext>
                    </c:extLst>
                    <c:strCache>
                      <c:ptCount val="1"/>
                      <c:pt idx="0">
                        <c:v>Have you ever produced Drum &amp; Bass music?</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6-671C-44FD-BD0D-3057220A4031}"/>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8-671C-44FD-BD0D-3057220A40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a:solidFill>
                          <a:schemeClr val="accent1">
                            <a:lumMod val="60000"/>
                            <a:lumOff val="40000"/>
                          </a:schemeClr>
                        </a:solidFill>
                      </a:ln>
                      <a:effectLst/>
                    </c:spPr>
                  </c:leaderLines>
                  <c:extLst>
                    <c:ext uri="{CE6537A1-D6FC-4f65-9D91-7224C49458BB}"/>
                  </c:extLst>
                </c:dLbls>
                <c:cat>
                  <c:strRef>
                    <c:extLst>
                      <c:ext uri="{02D57815-91ED-43cb-92C2-25804820EDAC}">
                        <c15:formulaRef>
                          <c15:sqref>'Respondent Profile Data'!$A$2:$A$3</c15:sqref>
                        </c15:formulaRef>
                      </c:ext>
                    </c:extLst>
                    <c:strCache>
                      <c:ptCount val="2"/>
                      <c:pt idx="0">
                        <c:v>Yes</c:v>
                      </c:pt>
                      <c:pt idx="1">
                        <c:v>No</c:v>
                      </c:pt>
                    </c:strCache>
                  </c:strRef>
                </c:cat>
                <c:val>
                  <c:numRef>
                    <c:extLst>
                      <c:ext uri="{02D57815-91ED-43cb-92C2-25804820EDAC}">
                        <c15:formulaRef>
                          <c15:sqref>'Respondent Profile Data'!$C$2:$C$3</c15:sqref>
                        </c15:formulaRef>
                      </c:ext>
                    </c:extLst>
                    <c:numCache>
                      <c:formatCode>General</c:formatCode>
                      <c:ptCount val="2"/>
                      <c:pt idx="0">
                        <c:v>50</c:v>
                      </c:pt>
                      <c:pt idx="1">
                        <c:v>21</c:v>
                      </c:pt>
                    </c:numCache>
                  </c:numRef>
                </c:val>
                <c:extLst>
                  <c:ext xmlns:c16="http://schemas.microsoft.com/office/drawing/2014/chart" uri="{C3380CC4-5D6E-409C-BE32-E72D297353CC}">
                    <c16:uniqueId val="{00000009-671C-44FD-BD0D-3057220A4031}"/>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'Respondent Profile Data'!$D$1</c15:sqref>
                        </c15:formulaRef>
                      </c:ext>
                    </c:extLst>
                    <c:strCache>
                      <c:ptCount val="1"/>
                      <c:pt idx="0">
                        <c:v>Do you listen to Drum &amp; Bass music regularly (once a week or more)?</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0B-671C-44FD-BD0D-3057220A4031}"/>
                    </c:ext>
                  </c:extLst>
                </c:dPt>
                <c:dPt>
                  <c:idx val="1"/>
                  <c:bubble3D val="0"/>
                  <c:spPr>
                    <a:solidFill>
                      <a:schemeClr val="lt1"/>
                    </a:solidFill>
                    <a:ln w="19050">
                      <a:solidFill>
                        <a:schemeClr val="accent1"/>
                      </a:solidFill>
                    </a:ln>
                    <a:effectLst/>
                  </c:spPr>
                  <c:extLst xmlns:c15="http://schemas.microsoft.com/office/drawing/2012/chart">
                    <c:ext xmlns:c16="http://schemas.microsoft.com/office/drawing/2014/chart" uri="{C3380CC4-5D6E-409C-BE32-E72D297353CC}">
                      <c16:uniqueId val="{0000000D-671C-44FD-BD0D-3057220A4031}"/>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a:solidFill>
                          <a:schemeClr val="accent1">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'Respondent Profile Data'!$A$2:$A$3</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'Respondent Profile Data'!$D$2:$D$3</c15:sqref>
                        </c15:formulaRef>
                      </c:ext>
                    </c:extLst>
                    <c:numCache>
                      <c:formatCode>General</c:formatCode>
                      <c:ptCount val="2"/>
                      <c:pt idx="0">
                        <c:v>48</c:v>
                      </c:pt>
                      <c:pt idx="1">
                        <c:v>31</c:v>
                      </c:pt>
                    </c:numCache>
                  </c:numRef>
                </c:val>
                <c:extLst xmlns:c15="http://schemas.microsoft.com/office/drawing/2012/chart">
                  <c:ext xmlns:c16="http://schemas.microsoft.com/office/drawing/2014/chart" uri="{C3380CC4-5D6E-409C-BE32-E72D297353CC}">
                    <c16:uniqueId val="{0000000E-671C-44FD-BD0D-3057220A4031}"/>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accent2"/>
                </a:solidFill>
              </a:rPr>
              <a:t>Have you ever produced Drum &amp;</a:t>
            </a:r>
            <a:r>
              <a:rPr lang="en-US"/>
              <a:t> </a:t>
            </a:r>
            <a:r>
              <a:rPr lang="en-US">
                <a:solidFill>
                  <a:schemeClr val="accent2"/>
                </a:solidFill>
              </a:rPr>
              <a:t>Bass music?</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1"/>
          <c:order val="1"/>
          <c:tx>
            <c:strRef>
              <c:f>'Respondent Profile Data'!$C$1</c:f>
              <c:strCache>
                <c:ptCount val="1"/>
                <c:pt idx="0">
                  <c:v>Have you ever produced Drum &amp; Bass music?</c:v>
                </c:pt>
              </c:strCache>
              <c:extLst xmlns:c15="http://schemas.microsoft.com/office/drawing/2012/chart"/>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9B7F-41E5-B95E-FC61C7874365}"/>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9B7F-41E5-B95E-FC61C7874365}"/>
              </c:ext>
            </c:extLst>
          </c:dPt>
          <c:dLbls>
            <c:dLbl>
              <c:idx val="0"/>
              <c:layout>
                <c:manualLayout>
                  <c:x val="-9.9507568887633013E-2"/>
                  <c:y val="-7.904697030613699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B7F-41E5-B95E-FC61C7874365}"/>
                </c:ext>
              </c:extLst>
            </c:dLbl>
            <c:dLbl>
              <c:idx val="1"/>
              <c:layout>
                <c:manualLayout>
                  <c:x val="9.6741519007630047E-2"/>
                  <c:y val="7.424354572916930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B7F-41E5-B95E-FC61C78743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a:solidFill>
                    <a:schemeClr val="accent2">
                      <a:lumMod val="60000"/>
                      <a:lumOff val="40000"/>
                    </a:schemeClr>
                  </a:solidFill>
                </a:ln>
                <a:effectLst/>
              </c:spPr>
            </c:leaderLines>
            <c:extLst xmlns:c15="http://schemas.microsoft.com/office/drawing/2012/chart">
              <c:ext xmlns:c15="http://schemas.microsoft.com/office/drawing/2012/chart" uri="{CE6537A1-D6FC-4f65-9D91-7224C49458BB}"/>
            </c:extLst>
          </c:dLbls>
          <c:cat>
            <c:strRef>
              <c:f>'Respondent Profile Data'!$A$2:$A$3</c:f>
              <c:strCache>
                <c:ptCount val="2"/>
                <c:pt idx="0">
                  <c:v>Yes</c:v>
                </c:pt>
                <c:pt idx="1">
                  <c:v>No</c:v>
                </c:pt>
              </c:strCache>
              <c:extLst xmlns:c15="http://schemas.microsoft.com/office/drawing/2012/chart"/>
            </c:strRef>
          </c:cat>
          <c:val>
            <c:numRef>
              <c:f>'Respondent Profile Data'!$C$2:$C$3</c:f>
              <c:numCache>
                <c:formatCode>General</c:formatCode>
                <c:ptCount val="2"/>
                <c:pt idx="0">
                  <c:v>50</c:v>
                </c:pt>
                <c:pt idx="1">
                  <c:v>21</c:v>
                </c:pt>
              </c:numCache>
              <c:extLst xmlns:c15="http://schemas.microsoft.com/office/drawing/2012/chart"/>
            </c:numRef>
          </c:val>
          <c:extLst xmlns:c15="http://schemas.microsoft.com/office/drawing/2012/chart">
            <c:ext xmlns:c16="http://schemas.microsoft.com/office/drawing/2014/chart" uri="{C3380CC4-5D6E-409C-BE32-E72D297353CC}">
              <c16:uniqueId val="{00000004-9B7F-41E5-B95E-FC61C7874365}"/>
            </c:ext>
          </c:extLst>
        </c:ser>
        <c:dLbls>
          <c:dLblPos val="in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'Respondent Profile Data'!$B$1</c15:sqref>
                        </c15:formulaRef>
                      </c:ext>
                    </c:extLst>
                    <c:strCache>
                      <c:ptCount val="1"/>
                      <c:pt idx="0">
                        <c:v>Are you a music producer?</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6-9B7F-41E5-B95E-FC61C7874365}"/>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8-9B7F-41E5-B95E-FC61C78743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accent2">
                            <a:lumMod val="60000"/>
                            <a:lumOff val="40000"/>
                          </a:schemeClr>
                        </a:solidFill>
                      </a:ln>
                      <a:effectLst/>
                    </c:spPr>
                  </c:leaderLines>
                  <c:extLst>
                    <c:ext uri="{CE6537A1-D6FC-4f65-9D91-7224C49458BB}"/>
                  </c:extLst>
                </c:dLbls>
                <c:cat>
                  <c:strRef>
                    <c:extLst>
                      <c:ext uri="{02D57815-91ED-43cb-92C2-25804820EDAC}">
                        <c15:formulaRef>
                          <c15:sqref>'Respondent Profile Data'!$A$2:$A$3</c15:sqref>
                        </c15:formulaRef>
                      </c:ext>
                    </c:extLst>
                    <c:strCache>
                      <c:ptCount val="2"/>
                      <c:pt idx="0">
                        <c:v>Yes</c:v>
                      </c:pt>
                      <c:pt idx="1">
                        <c:v>No</c:v>
                      </c:pt>
                    </c:strCache>
                  </c:strRef>
                </c:cat>
                <c:val>
                  <c:numRef>
                    <c:extLst>
                      <c:ext uri="{02D57815-91ED-43cb-92C2-25804820EDAC}">
                        <c15:formulaRef>
                          <c15:sqref>'Respondent Profile Data'!$B$2:$B$3</c15:sqref>
                        </c15:formulaRef>
                      </c:ext>
                    </c:extLst>
                    <c:numCache>
                      <c:formatCode>General</c:formatCode>
                      <c:ptCount val="2"/>
                      <c:pt idx="0">
                        <c:v>71</c:v>
                      </c:pt>
                      <c:pt idx="1">
                        <c:v>8</c:v>
                      </c:pt>
                    </c:numCache>
                  </c:numRef>
                </c:val>
                <c:extLst>
                  <c:ext xmlns:c16="http://schemas.microsoft.com/office/drawing/2014/chart" uri="{C3380CC4-5D6E-409C-BE32-E72D297353CC}">
                    <c16:uniqueId val="{00000009-9B7F-41E5-B95E-FC61C787436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'Respondent Profile Data'!$D$1</c15:sqref>
                        </c15:formulaRef>
                      </c:ext>
                    </c:extLst>
                    <c:strCache>
                      <c:ptCount val="1"/>
                      <c:pt idx="0">
                        <c:v>Do you listen to Drum &amp; Bass music regularly (once a week or more)?</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xmlns:c15="http://schemas.microsoft.com/office/drawing/2012/chart">
                    <c:ext xmlns:c16="http://schemas.microsoft.com/office/drawing/2014/chart" uri="{C3380CC4-5D6E-409C-BE32-E72D297353CC}">
                      <c16:uniqueId val="{0000000B-9B7F-41E5-B95E-FC61C7874365}"/>
                    </c:ext>
                  </c:extLst>
                </c:dPt>
                <c:dPt>
                  <c:idx val="1"/>
                  <c:bubble3D val="0"/>
                  <c:spPr>
                    <a:solidFill>
                      <a:schemeClr val="lt1"/>
                    </a:solidFill>
                    <a:ln w="19050">
                      <a:solidFill>
                        <a:schemeClr val="accent2"/>
                      </a:solidFill>
                    </a:ln>
                    <a:effectLst/>
                  </c:spPr>
                  <c:extLst xmlns:c15="http://schemas.microsoft.com/office/drawing/2012/chart">
                    <c:ext xmlns:c16="http://schemas.microsoft.com/office/drawing/2014/chart" uri="{C3380CC4-5D6E-409C-BE32-E72D297353CC}">
                      <c16:uniqueId val="{0000000D-9B7F-41E5-B95E-FC61C7874365}"/>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a:solidFill>
                          <a:schemeClr val="accent2">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'Respondent Profile Data'!$A$2:$A$3</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'Respondent Profile Data'!$D$2:$D$3</c15:sqref>
                        </c15:formulaRef>
                      </c:ext>
                    </c:extLst>
                    <c:numCache>
                      <c:formatCode>General</c:formatCode>
                      <c:ptCount val="2"/>
                      <c:pt idx="0">
                        <c:v>48</c:v>
                      </c:pt>
                      <c:pt idx="1">
                        <c:v>31</c:v>
                      </c:pt>
                    </c:numCache>
                  </c:numRef>
                </c:val>
                <c:extLst xmlns:c15="http://schemas.microsoft.com/office/drawing/2012/chart">
                  <c:ext xmlns:c16="http://schemas.microsoft.com/office/drawing/2014/chart" uri="{C3380CC4-5D6E-409C-BE32-E72D297353CC}">
                    <c16:uniqueId val="{0000000E-9B7F-41E5-B95E-FC61C7874365}"/>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accent6"/>
                </a:solidFill>
              </a:rPr>
              <a:t>Do you listen to Drum &amp; Bass music regularly (once a week or more)?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2"/>
          <c:order val="2"/>
          <c:tx>
            <c:strRef>
              <c:f>'Respondent Profile Data'!$D$1</c:f>
              <c:strCache>
                <c:ptCount val="1"/>
                <c:pt idx="0">
                  <c:v>Do you listen to Drum &amp; Bass music regularly (once a week or more)?</c:v>
                </c:pt>
              </c:strCache>
            </c:strRef>
          </c:tx>
          <c:spPr>
            <a:solidFill>
              <a:schemeClr val="lt1"/>
            </a:solidFill>
            <a:ln w="19050">
              <a:solidFill>
                <a:schemeClr val="accent6"/>
              </a:solidFill>
            </a:ln>
            <a:effectLst/>
          </c:spPr>
          <c:dPt>
            <c:idx val="0"/>
            <c:bubble3D val="0"/>
            <c:spPr>
              <a:solidFill>
                <a:schemeClr val="lt1"/>
              </a:solidFill>
              <a:ln w="19050">
                <a:solidFill>
                  <a:schemeClr val="accent6"/>
                </a:solidFill>
              </a:ln>
              <a:effectLst/>
            </c:spPr>
            <c:extLst>
              <c:ext xmlns:c16="http://schemas.microsoft.com/office/drawing/2014/chart" uri="{C3380CC4-5D6E-409C-BE32-E72D297353CC}">
                <c16:uniqueId val="{00000001-E3D3-4BC2-ACC6-E8D5E7688728}"/>
              </c:ext>
            </c:extLst>
          </c:dPt>
          <c:dPt>
            <c:idx val="1"/>
            <c:bubble3D val="0"/>
            <c:spPr>
              <a:solidFill>
                <a:schemeClr val="lt1"/>
              </a:solidFill>
              <a:ln w="19050">
                <a:solidFill>
                  <a:schemeClr val="accent6"/>
                </a:solidFill>
              </a:ln>
              <a:effectLst/>
            </c:spPr>
            <c:extLst>
              <c:ext xmlns:c16="http://schemas.microsoft.com/office/drawing/2014/chart" uri="{C3380CC4-5D6E-409C-BE32-E72D297353CC}">
                <c16:uniqueId val="{00000003-E3D3-4BC2-ACC6-E8D5E7688728}"/>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a:solidFill>
                    <a:schemeClr val="accent6">
                      <a:lumMod val="60000"/>
                      <a:lumOff val="40000"/>
                    </a:schemeClr>
                  </a:solidFill>
                </a:ln>
                <a:effectLst/>
              </c:spPr>
            </c:leaderLines>
            <c:extLst>
              <c:ext xmlns:c15="http://schemas.microsoft.com/office/drawing/2012/chart" uri="{CE6537A1-D6FC-4f65-9D91-7224C49458BB}"/>
            </c:extLst>
          </c:dLbls>
          <c:cat>
            <c:strRef>
              <c:f>'Respondent Profile Data'!$A$2:$A$3</c:f>
              <c:strCache>
                <c:ptCount val="2"/>
                <c:pt idx="0">
                  <c:v>Yes</c:v>
                </c:pt>
                <c:pt idx="1">
                  <c:v>No</c:v>
                </c:pt>
              </c:strCache>
            </c:strRef>
          </c:cat>
          <c:val>
            <c:numRef>
              <c:f>'Respondent Profile Data'!$D$2:$D$3</c:f>
              <c:numCache>
                <c:formatCode>General</c:formatCode>
                <c:ptCount val="2"/>
                <c:pt idx="0">
                  <c:v>48</c:v>
                </c:pt>
                <c:pt idx="1">
                  <c:v>31</c:v>
                </c:pt>
              </c:numCache>
            </c:numRef>
          </c:val>
          <c:extLst>
            <c:ext xmlns:c16="http://schemas.microsoft.com/office/drawing/2014/chart" uri="{C3380CC4-5D6E-409C-BE32-E72D297353CC}">
              <c16:uniqueId val="{00000004-E3D3-4BC2-ACC6-E8D5E7688728}"/>
            </c:ext>
          </c:extLst>
        </c:ser>
        <c:dLbls>
          <c:dLblPos val="in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'Respondent Profile Data'!$B$1</c15:sqref>
                        </c15:formulaRef>
                      </c:ext>
                    </c:extLst>
                    <c:strCache>
                      <c:ptCount val="1"/>
                      <c:pt idx="0">
                        <c:v>Are you a music producer?</c:v>
                      </c:pt>
                    </c:strCache>
                  </c:strRef>
                </c:tx>
                <c:spPr>
                  <a:solidFill>
                    <a:schemeClr val="lt1"/>
                  </a:solidFill>
                  <a:ln w="19050">
                    <a:solidFill>
                      <a:schemeClr val="accent6"/>
                    </a:solidFill>
                  </a:ln>
                  <a:effectLst/>
                </c:spPr>
                <c:dPt>
                  <c:idx val="0"/>
                  <c:bubble3D val="0"/>
                  <c:spPr>
                    <a:solidFill>
                      <a:schemeClr val="lt1"/>
                    </a:solidFill>
                    <a:ln w="19050">
                      <a:solidFill>
                        <a:schemeClr val="accent6"/>
                      </a:solidFill>
                    </a:ln>
                    <a:effectLst/>
                  </c:spPr>
                  <c:extLst>
                    <c:ext xmlns:c16="http://schemas.microsoft.com/office/drawing/2014/chart" uri="{C3380CC4-5D6E-409C-BE32-E72D297353CC}">
                      <c16:uniqueId val="{00000006-E3D3-4BC2-ACC6-E8D5E7688728}"/>
                    </c:ext>
                  </c:extLst>
                </c:dPt>
                <c:dPt>
                  <c:idx val="1"/>
                  <c:bubble3D val="0"/>
                  <c:spPr>
                    <a:solidFill>
                      <a:schemeClr val="lt1"/>
                    </a:solidFill>
                    <a:ln w="19050">
                      <a:solidFill>
                        <a:schemeClr val="accent6"/>
                      </a:solidFill>
                    </a:ln>
                    <a:effectLst/>
                  </c:spPr>
                  <c:extLst>
                    <c:ext xmlns:c16="http://schemas.microsoft.com/office/drawing/2014/chart" uri="{C3380CC4-5D6E-409C-BE32-E72D297353CC}">
                      <c16:uniqueId val="{00000008-E3D3-4BC2-ACC6-E8D5E76887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accent6">
                            <a:lumMod val="60000"/>
                            <a:lumOff val="40000"/>
                          </a:schemeClr>
                        </a:solidFill>
                      </a:ln>
                      <a:effectLst/>
                    </c:spPr>
                  </c:leaderLines>
                  <c:extLst>
                    <c:ext uri="{CE6537A1-D6FC-4f65-9D91-7224C49458BB}"/>
                  </c:extLst>
                </c:dLbls>
                <c:cat>
                  <c:strRef>
                    <c:extLst>
                      <c:ext uri="{02D57815-91ED-43cb-92C2-25804820EDAC}">
                        <c15:formulaRef>
                          <c15:sqref>'Respondent Profile Data'!$A$2:$A$3</c15:sqref>
                        </c15:formulaRef>
                      </c:ext>
                    </c:extLst>
                    <c:strCache>
                      <c:ptCount val="2"/>
                      <c:pt idx="0">
                        <c:v>Yes</c:v>
                      </c:pt>
                      <c:pt idx="1">
                        <c:v>No</c:v>
                      </c:pt>
                    </c:strCache>
                  </c:strRef>
                </c:cat>
                <c:val>
                  <c:numRef>
                    <c:extLst>
                      <c:ext uri="{02D57815-91ED-43cb-92C2-25804820EDAC}">
                        <c15:formulaRef>
                          <c15:sqref>'Respondent Profile Data'!$B$2:$B$3</c15:sqref>
                        </c15:formulaRef>
                      </c:ext>
                    </c:extLst>
                    <c:numCache>
                      <c:formatCode>General</c:formatCode>
                      <c:ptCount val="2"/>
                      <c:pt idx="0">
                        <c:v>71</c:v>
                      </c:pt>
                      <c:pt idx="1">
                        <c:v>8</c:v>
                      </c:pt>
                    </c:numCache>
                  </c:numRef>
                </c:val>
                <c:extLst>
                  <c:ext xmlns:c16="http://schemas.microsoft.com/office/drawing/2014/chart" uri="{C3380CC4-5D6E-409C-BE32-E72D297353CC}">
                    <c16:uniqueId val="{00000009-E3D3-4BC2-ACC6-E8D5E7688728}"/>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'Respondent Profile Data'!$C$1</c15:sqref>
                        </c15:formulaRef>
                      </c:ext>
                    </c:extLst>
                    <c:strCache>
                      <c:ptCount val="1"/>
                      <c:pt idx="0">
                        <c:v>Have you ever produced Drum &amp; Bass music?</c:v>
                      </c:pt>
                    </c:strCache>
                  </c:strRef>
                </c:tx>
                <c:spPr>
                  <a:solidFill>
                    <a:schemeClr val="lt1"/>
                  </a:solidFill>
                  <a:ln w="19050">
                    <a:solidFill>
                      <a:schemeClr val="accent6"/>
                    </a:solidFill>
                  </a:ln>
                  <a:effectLst/>
                </c:spPr>
                <c:dPt>
                  <c:idx val="0"/>
                  <c:bubble3D val="0"/>
                  <c:spPr>
                    <a:solidFill>
                      <a:schemeClr val="lt1"/>
                    </a:solidFill>
                    <a:ln w="19050">
                      <a:solidFill>
                        <a:schemeClr val="accent6"/>
                      </a:solidFill>
                    </a:ln>
                    <a:effectLst/>
                  </c:spPr>
                  <c:extLst xmlns:c15="http://schemas.microsoft.com/office/drawing/2012/chart">
                    <c:ext xmlns:c16="http://schemas.microsoft.com/office/drawing/2014/chart" uri="{C3380CC4-5D6E-409C-BE32-E72D297353CC}">
                      <c16:uniqueId val="{0000000B-E3D3-4BC2-ACC6-E8D5E7688728}"/>
                    </c:ext>
                  </c:extLst>
                </c:dPt>
                <c:dPt>
                  <c:idx val="1"/>
                  <c:bubble3D val="0"/>
                  <c:spPr>
                    <a:solidFill>
                      <a:schemeClr val="lt1"/>
                    </a:solidFill>
                    <a:ln w="19050">
                      <a:solidFill>
                        <a:schemeClr val="accent6"/>
                      </a:solidFill>
                    </a:ln>
                    <a:effectLst/>
                  </c:spPr>
                  <c:extLst xmlns:c15="http://schemas.microsoft.com/office/drawing/2012/chart">
                    <c:ext xmlns:c16="http://schemas.microsoft.com/office/drawing/2014/chart" uri="{C3380CC4-5D6E-409C-BE32-E72D297353CC}">
                      <c16:uniqueId val="{0000000D-E3D3-4BC2-ACC6-E8D5E76887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accent6">
                            <a:lumMod val="60000"/>
                            <a:lumOff val="4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'Respondent Profile Data'!$A$2:$A$3</c15:sqref>
                        </c15:formulaRef>
                      </c:ext>
                    </c:extLst>
                    <c:strCache>
                      <c:ptCount val="2"/>
                      <c:pt idx="0">
                        <c:v>Yes</c:v>
                      </c:pt>
                      <c:pt idx="1">
                        <c:v>No</c:v>
                      </c:pt>
                    </c:strCache>
                  </c:strRef>
                </c:cat>
                <c:val>
                  <c:numRef>
                    <c:extLst xmlns:c15="http://schemas.microsoft.com/office/drawing/2012/chart">
                      <c:ext xmlns:c15="http://schemas.microsoft.com/office/drawing/2012/chart" uri="{02D57815-91ED-43cb-92C2-25804820EDAC}">
                        <c15:formulaRef>
                          <c15:sqref>'Respondent Profile Data'!$C$2:$C$3</c15:sqref>
                        </c15:formulaRef>
                      </c:ext>
                    </c:extLst>
                    <c:numCache>
                      <c:formatCode>General</c:formatCode>
                      <c:ptCount val="2"/>
                      <c:pt idx="0">
                        <c:v>50</c:v>
                      </c:pt>
                      <c:pt idx="1">
                        <c:v>21</c:v>
                      </c:pt>
                    </c:numCache>
                  </c:numRef>
                </c:val>
                <c:extLst xmlns:c15="http://schemas.microsoft.com/office/drawing/2012/chart">
                  <c:ext xmlns:c16="http://schemas.microsoft.com/office/drawing/2014/chart" uri="{C3380CC4-5D6E-409C-BE32-E72D297353CC}">
                    <c16:uniqueId val="{0000000E-E3D3-4BC2-ACC6-E8D5E7688728}"/>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Software Features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33936674397122096"/>
          <c:y val="0.1604677612151931"/>
          <c:w val="0.64288337904391168"/>
          <c:h val="0.77326073639122184"/>
        </c:manualLayout>
      </c:layout>
      <c:barChart>
        <c:barDir val="bar"/>
        <c:grouping val="stacked"/>
        <c:varyColors val="0"/>
        <c:ser>
          <c:idx val="0"/>
          <c:order val="0"/>
          <c:tx>
            <c:strRef>
              <c:f>'Software Features Data'!$A$3</c:f>
              <c:strCache>
                <c:ptCount val="1"/>
                <c:pt idx="0">
                  <c:v>Strongly Disagree</c:v>
                </c:pt>
              </c:strCache>
            </c:strRef>
          </c:tx>
          <c:spPr>
            <a:solidFill>
              <a:schemeClr val="accent1"/>
            </a:solidFill>
            <a:ln>
              <a:noFill/>
            </a:ln>
            <a:effectLst/>
          </c:spPr>
          <c:invertIfNegative val="0"/>
          <c:cat>
            <c:strRef>
              <c:f>'Software Features Data'!$B$2:$R$2</c:f>
              <c:strCache>
                <c:ptCount val="17"/>
                <c:pt idx="0">
                  <c:v>I struggle to compose drum patterns.</c:v>
                </c:pt>
                <c:pt idx="1">
                  <c:v>I often find myself reusing the same drum patterns and would prefer not to.</c:v>
                </c:pt>
                <c:pt idx="2">
                  <c:v>I would like a tool to compose the entire drum portion of a song for me.</c:v>
                </c:pt>
                <c:pt idx="3">
                  <c:v>I would like a tool to generate short drum loops to provide inspiration.</c:v>
                </c:pt>
                <c:pt idx="4">
                  <c:v>I would like a tool that extends or fills out an existing drum pattern I have composed.</c:v>
                </c:pt>
                <c:pt idx="5">
                  <c:v>I would like a large variety of drum patterns to be generated, even if they do not all conform to the style of music I am producing.</c:v>
                </c:pt>
                <c:pt idx="6">
                  <c:v>I would like the drum patterns generated to generally conform to the genre of music I am producing.</c:v>
                </c:pt>
                <c:pt idx="7">
                  <c:v>I would like control over how conventional or experimental the drum patterns outputted are.</c:v>
                </c:pt>
                <c:pt idx="8">
                  <c:v>I would like control over the length of the pattern generated.</c:v>
                </c:pt>
                <c:pt idx="9">
                  <c:v>I would like control over which drum hits are included in the pattern generated.</c:v>
                </c:pt>
                <c:pt idx="10">
                  <c:v>Humanisation of the drum patterns generated is important to me (for example, through MIDI note velocity changes).</c:v>
                </c:pt>
                <c:pt idx="11">
                  <c:v>I would like the tool to output the drum patterns visually (as seen above).</c:v>
                </c:pt>
                <c:pt idx="12">
                  <c:v>I would like the tool to output the drum patterns as MIDI files.</c:v>
                </c:pt>
                <c:pt idx="13">
                  <c:v>I would like the tool to output the drum patterns as audio files.</c:v>
                </c:pt>
                <c:pt idx="14">
                  <c:v>Direct integration with my DAW (i.e. as a VST plugin) is essential for a composition tool like this.</c:v>
                </c:pt>
                <c:pt idx="15">
                  <c:v>I am happy to import the drum patterns (in MIDI or audio format) into my DAW from elsewhere on my computer.</c:v>
                </c:pt>
                <c:pt idx="16">
                  <c:v>Presentation of the software is important to me. </c:v>
                </c:pt>
              </c:strCache>
            </c:strRef>
          </c:cat>
          <c:val>
            <c:numRef>
              <c:f>'Software Features Data'!$B$3:$R$3</c:f>
              <c:numCache>
                <c:formatCode>General</c:formatCode>
                <c:ptCount val="17"/>
                <c:pt idx="0">
                  <c:v>12</c:v>
                </c:pt>
                <c:pt idx="1">
                  <c:v>11</c:v>
                </c:pt>
                <c:pt idx="2">
                  <c:v>12</c:v>
                </c:pt>
                <c:pt idx="3">
                  <c:v>3</c:v>
                </c:pt>
                <c:pt idx="4">
                  <c:v>4</c:v>
                </c:pt>
                <c:pt idx="5">
                  <c:v>5</c:v>
                </c:pt>
                <c:pt idx="6">
                  <c:v>3</c:v>
                </c:pt>
                <c:pt idx="7">
                  <c:v>5</c:v>
                </c:pt>
                <c:pt idx="8">
                  <c:v>4</c:v>
                </c:pt>
                <c:pt idx="9">
                  <c:v>4</c:v>
                </c:pt>
                <c:pt idx="10">
                  <c:v>7</c:v>
                </c:pt>
                <c:pt idx="11">
                  <c:v>3</c:v>
                </c:pt>
                <c:pt idx="12">
                  <c:v>3</c:v>
                </c:pt>
                <c:pt idx="13">
                  <c:v>9</c:v>
                </c:pt>
                <c:pt idx="14">
                  <c:v>5</c:v>
                </c:pt>
                <c:pt idx="15">
                  <c:v>7</c:v>
                </c:pt>
                <c:pt idx="16">
                  <c:v>3</c:v>
                </c:pt>
              </c:numCache>
            </c:numRef>
          </c:val>
          <c:extLst>
            <c:ext xmlns:c16="http://schemas.microsoft.com/office/drawing/2014/chart" uri="{C3380CC4-5D6E-409C-BE32-E72D297353CC}">
              <c16:uniqueId val="{00000000-0D7B-4BE3-8633-2E2E6F637C0B}"/>
            </c:ext>
          </c:extLst>
        </c:ser>
        <c:ser>
          <c:idx val="1"/>
          <c:order val="1"/>
          <c:tx>
            <c:strRef>
              <c:f>'Software Features Data'!$A$4</c:f>
              <c:strCache>
                <c:ptCount val="1"/>
                <c:pt idx="0">
                  <c:v>Disagree</c:v>
                </c:pt>
              </c:strCache>
            </c:strRef>
          </c:tx>
          <c:spPr>
            <a:solidFill>
              <a:schemeClr val="accent2"/>
            </a:solidFill>
            <a:ln>
              <a:noFill/>
            </a:ln>
            <a:effectLst/>
          </c:spPr>
          <c:invertIfNegative val="0"/>
          <c:cat>
            <c:strRef>
              <c:f>'Software Features Data'!$B$2:$R$2</c:f>
              <c:strCache>
                <c:ptCount val="17"/>
                <c:pt idx="0">
                  <c:v>I struggle to compose drum patterns.</c:v>
                </c:pt>
                <c:pt idx="1">
                  <c:v>I often find myself reusing the same drum patterns and would prefer not to.</c:v>
                </c:pt>
                <c:pt idx="2">
                  <c:v>I would like a tool to compose the entire drum portion of a song for me.</c:v>
                </c:pt>
                <c:pt idx="3">
                  <c:v>I would like a tool to generate short drum loops to provide inspiration.</c:v>
                </c:pt>
                <c:pt idx="4">
                  <c:v>I would like a tool that extends or fills out an existing drum pattern I have composed.</c:v>
                </c:pt>
                <c:pt idx="5">
                  <c:v>I would like a large variety of drum patterns to be generated, even if they do not all conform to the style of music I am producing.</c:v>
                </c:pt>
                <c:pt idx="6">
                  <c:v>I would like the drum patterns generated to generally conform to the genre of music I am producing.</c:v>
                </c:pt>
                <c:pt idx="7">
                  <c:v>I would like control over how conventional or experimental the drum patterns outputted are.</c:v>
                </c:pt>
                <c:pt idx="8">
                  <c:v>I would like control over the length of the pattern generated.</c:v>
                </c:pt>
                <c:pt idx="9">
                  <c:v>I would like control over which drum hits are included in the pattern generated.</c:v>
                </c:pt>
                <c:pt idx="10">
                  <c:v>Humanisation of the drum patterns generated is important to me (for example, through MIDI note velocity changes).</c:v>
                </c:pt>
                <c:pt idx="11">
                  <c:v>I would like the tool to output the drum patterns visually (as seen above).</c:v>
                </c:pt>
                <c:pt idx="12">
                  <c:v>I would like the tool to output the drum patterns as MIDI files.</c:v>
                </c:pt>
                <c:pt idx="13">
                  <c:v>I would like the tool to output the drum patterns as audio files.</c:v>
                </c:pt>
                <c:pt idx="14">
                  <c:v>Direct integration with my DAW (i.e. as a VST plugin) is essential for a composition tool like this.</c:v>
                </c:pt>
                <c:pt idx="15">
                  <c:v>I am happy to import the drum patterns (in MIDI or audio format) into my DAW from elsewhere on my computer.</c:v>
                </c:pt>
                <c:pt idx="16">
                  <c:v>Presentation of the software is important to me. </c:v>
                </c:pt>
              </c:strCache>
            </c:strRef>
          </c:cat>
          <c:val>
            <c:numRef>
              <c:f>'Software Features Data'!$B$4:$R$4</c:f>
              <c:numCache>
                <c:formatCode>General</c:formatCode>
                <c:ptCount val="17"/>
                <c:pt idx="0">
                  <c:v>32</c:v>
                </c:pt>
                <c:pt idx="1">
                  <c:v>10</c:v>
                </c:pt>
                <c:pt idx="2">
                  <c:v>19</c:v>
                </c:pt>
                <c:pt idx="3">
                  <c:v>2</c:v>
                </c:pt>
                <c:pt idx="4">
                  <c:v>3</c:v>
                </c:pt>
                <c:pt idx="5">
                  <c:v>8</c:v>
                </c:pt>
                <c:pt idx="6">
                  <c:v>5</c:v>
                </c:pt>
                <c:pt idx="7">
                  <c:v>0</c:v>
                </c:pt>
                <c:pt idx="8">
                  <c:v>1</c:v>
                </c:pt>
                <c:pt idx="9">
                  <c:v>1</c:v>
                </c:pt>
                <c:pt idx="10">
                  <c:v>7</c:v>
                </c:pt>
                <c:pt idx="11">
                  <c:v>2</c:v>
                </c:pt>
                <c:pt idx="12">
                  <c:v>4</c:v>
                </c:pt>
                <c:pt idx="13">
                  <c:v>14</c:v>
                </c:pt>
                <c:pt idx="14">
                  <c:v>5</c:v>
                </c:pt>
                <c:pt idx="15">
                  <c:v>12</c:v>
                </c:pt>
                <c:pt idx="16">
                  <c:v>6</c:v>
                </c:pt>
              </c:numCache>
            </c:numRef>
          </c:val>
          <c:extLst>
            <c:ext xmlns:c16="http://schemas.microsoft.com/office/drawing/2014/chart" uri="{C3380CC4-5D6E-409C-BE32-E72D297353CC}">
              <c16:uniqueId val="{00000001-0D7B-4BE3-8633-2E2E6F637C0B}"/>
            </c:ext>
          </c:extLst>
        </c:ser>
        <c:ser>
          <c:idx val="2"/>
          <c:order val="2"/>
          <c:tx>
            <c:strRef>
              <c:f>'Software Features Data'!$A$5</c:f>
              <c:strCache>
                <c:ptCount val="1"/>
                <c:pt idx="0">
                  <c:v>Neither Agree nor Disagree</c:v>
                </c:pt>
              </c:strCache>
            </c:strRef>
          </c:tx>
          <c:spPr>
            <a:solidFill>
              <a:schemeClr val="accent3"/>
            </a:solidFill>
            <a:ln>
              <a:noFill/>
            </a:ln>
            <a:effectLst/>
          </c:spPr>
          <c:invertIfNegative val="0"/>
          <c:cat>
            <c:strRef>
              <c:f>'Software Features Data'!$B$2:$R$2</c:f>
              <c:strCache>
                <c:ptCount val="17"/>
                <c:pt idx="0">
                  <c:v>I struggle to compose drum patterns.</c:v>
                </c:pt>
                <c:pt idx="1">
                  <c:v>I often find myself reusing the same drum patterns and would prefer not to.</c:v>
                </c:pt>
                <c:pt idx="2">
                  <c:v>I would like a tool to compose the entire drum portion of a song for me.</c:v>
                </c:pt>
                <c:pt idx="3">
                  <c:v>I would like a tool to generate short drum loops to provide inspiration.</c:v>
                </c:pt>
                <c:pt idx="4">
                  <c:v>I would like a tool that extends or fills out an existing drum pattern I have composed.</c:v>
                </c:pt>
                <c:pt idx="5">
                  <c:v>I would like a large variety of drum patterns to be generated, even if they do not all conform to the style of music I am producing.</c:v>
                </c:pt>
                <c:pt idx="6">
                  <c:v>I would like the drum patterns generated to generally conform to the genre of music I am producing.</c:v>
                </c:pt>
                <c:pt idx="7">
                  <c:v>I would like control over how conventional or experimental the drum patterns outputted are.</c:v>
                </c:pt>
                <c:pt idx="8">
                  <c:v>I would like control over the length of the pattern generated.</c:v>
                </c:pt>
                <c:pt idx="9">
                  <c:v>I would like control over which drum hits are included in the pattern generated.</c:v>
                </c:pt>
                <c:pt idx="10">
                  <c:v>Humanisation of the drum patterns generated is important to me (for example, through MIDI note velocity changes).</c:v>
                </c:pt>
                <c:pt idx="11">
                  <c:v>I would like the tool to output the drum patterns visually (as seen above).</c:v>
                </c:pt>
                <c:pt idx="12">
                  <c:v>I would like the tool to output the drum patterns as MIDI files.</c:v>
                </c:pt>
                <c:pt idx="13">
                  <c:v>I would like the tool to output the drum patterns as audio files.</c:v>
                </c:pt>
                <c:pt idx="14">
                  <c:v>Direct integration with my DAW (i.e. as a VST plugin) is essential for a composition tool like this.</c:v>
                </c:pt>
                <c:pt idx="15">
                  <c:v>I am happy to import the drum patterns (in MIDI or audio format) into my DAW from elsewhere on my computer.</c:v>
                </c:pt>
                <c:pt idx="16">
                  <c:v>Presentation of the software is important to me. </c:v>
                </c:pt>
              </c:strCache>
            </c:strRef>
          </c:cat>
          <c:val>
            <c:numRef>
              <c:f>'Software Features Data'!$B$5:$R$5</c:f>
              <c:numCache>
                <c:formatCode>General</c:formatCode>
                <c:ptCount val="17"/>
                <c:pt idx="0">
                  <c:v>12</c:v>
                </c:pt>
                <c:pt idx="1">
                  <c:v>14</c:v>
                </c:pt>
                <c:pt idx="2">
                  <c:v>10</c:v>
                </c:pt>
                <c:pt idx="3">
                  <c:v>5</c:v>
                </c:pt>
                <c:pt idx="4">
                  <c:v>10</c:v>
                </c:pt>
                <c:pt idx="5">
                  <c:v>13</c:v>
                </c:pt>
                <c:pt idx="6">
                  <c:v>18</c:v>
                </c:pt>
                <c:pt idx="7">
                  <c:v>3</c:v>
                </c:pt>
                <c:pt idx="8">
                  <c:v>3</c:v>
                </c:pt>
                <c:pt idx="9">
                  <c:v>4</c:v>
                </c:pt>
                <c:pt idx="10">
                  <c:v>10</c:v>
                </c:pt>
                <c:pt idx="11">
                  <c:v>18</c:v>
                </c:pt>
                <c:pt idx="12">
                  <c:v>7</c:v>
                </c:pt>
                <c:pt idx="13">
                  <c:v>15</c:v>
                </c:pt>
                <c:pt idx="14">
                  <c:v>9</c:v>
                </c:pt>
                <c:pt idx="15">
                  <c:v>9</c:v>
                </c:pt>
                <c:pt idx="16">
                  <c:v>14</c:v>
                </c:pt>
              </c:numCache>
            </c:numRef>
          </c:val>
          <c:extLst>
            <c:ext xmlns:c16="http://schemas.microsoft.com/office/drawing/2014/chart" uri="{C3380CC4-5D6E-409C-BE32-E72D297353CC}">
              <c16:uniqueId val="{00000002-0D7B-4BE3-8633-2E2E6F637C0B}"/>
            </c:ext>
          </c:extLst>
        </c:ser>
        <c:ser>
          <c:idx val="3"/>
          <c:order val="3"/>
          <c:tx>
            <c:strRef>
              <c:f>'Software Features Data'!$A$6</c:f>
              <c:strCache>
                <c:ptCount val="1"/>
                <c:pt idx="0">
                  <c:v>Agree</c:v>
                </c:pt>
              </c:strCache>
            </c:strRef>
          </c:tx>
          <c:spPr>
            <a:solidFill>
              <a:schemeClr val="accent4"/>
            </a:solidFill>
            <a:ln>
              <a:noFill/>
            </a:ln>
            <a:effectLst/>
          </c:spPr>
          <c:invertIfNegative val="0"/>
          <c:cat>
            <c:strRef>
              <c:f>'Software Features Data'!$B$2:$R$2</c:f>
              <c:strCache>
                <c:ptCount val="17"/>
                <c:pt idx="0">
                  <c:v>I struggle to compose drum patterns.</c:v>
                </c:pt>
                <c:pt idx="1">
                  <c:v>I often find myself reusing the same drum patterns and would prefer not to.</c:v>
                </c:pt>
                <c:pt idx="2">
                  <c:v>I would like a tool to compose the entire drum portion of a song for me.</c:v>
                </c:pt>
                <c:pt idx="3">
                  <c:v>I would like a tool to generate short drum loops to provide inspiration.</c:v>
                </c:pt>
                <c:pt idx="4">
                  <c:v>I would like a tool that extends or fills out an existing drum pattern I have composed.</c:v>
                </c:pt>
                <c:pt idx="5">
                  <c:v>I would like a large variety of drum patterns to be generated, even if they do not all conform to the style of music I am producing.</c:v>
                </c:pt>
                <c:pt idx="6">
                  <c:v>I would like the drum patterns generated to generally conform to the genre of music I am producing.</c:v>
                </c:pt>
                <c:pt idx="7">
                  <c:v>I would like control over how conventional or experimental the drum patterns outputted are.</c:v>
                </c:pt>
                <c:pt idx="8">
                  <c:v>I would like control over the length of the pattern generated.</c:v>
                </c:pt>
                <c:pt idx="9">
                  <c:v>I would like control over which drum hits are included in the pattern generated.</c:v>
                </c:pt>
                <c:pt idx="10">
                  <c:v>Humanisation of the drum patterns generated is important to me (for example, through MIDI note velocity changes).</c:v>
                </c:pt>
                <c:pt idx="11">
                  <c:v>I would like the tool to output the drum patterns visually (as seen above).</c:v>
                </c:pt>
                <c:pt idx="12">
                  <c:v>I would like the tool to output the drum patterns as MIDI files.</c:v>
                </c:pt>
                <c:pt idx="13">
                  <c:v>I would like the tool to output the drum patterns as audio files.</c:v>
                </c:pt>
                <c:pt idx="14">
                  <c:v>Direct integration with my DAW (i.e. as a VST plugin) is essential for a composition tool like this.</c:v>
                </c:pt>
                <c:pt idx="15">
                  <c:v>I am happy to import the drum patterns (in MIDI or audio format) into my DAW from elsewhere on my computer.</c:v>
                </c:pt>
                <c:pt idx="16">
                  <c:v>Presentation of the software is important to me. </c:v>
                </c:pt>
              </c:strCache>
            </c:strRef>
          </c:cat>
          <c:val>
            <c:numRef>
              <c:f>'Software Features Data'!$B$6:$R$6</c:f>
              <c:numCache>
                <c:formatCode>General</c:formatCode>
                <c:ptCount val="17"/>
                <c:pt idx="0">
                  <c:v>13</c:v>
                </c:pt>
                <c:pt idx="1">
                  <c:v>30</c:v>
                </c:pt>
                <c:pt idx="2">
                  <c:v>21</c:v>
                </c:pt>
                <c:pt idx="3">
                  <c:v>29</c:v>
                </c:pt>
                <c:pt idx="4">
                  <c:v>21</c:v>
                </c:pt>
                <c:pt idx="5">
                  <c:v>23</c:v>
                </c:pt>
                <c:pt idx="6">
                  <c:v>25</c:v>
                </c:pt>
                <c:pt idx="7">
                  <c:v>34</c:v>
                </c:pt>
                <c:pt idx="8">
                  <c:v>23</c:v>
                </c:pt>
                <c:pt idx="9">
                  <c:v>28</c:v>
                </c:pt>
                <c:pt idx="10">
                  <c:v>15</c:v>
                </c:pt>
                <c:pt idx="11">
                  <c:v>23</c:v>
                </c:pt>
                <c:pt idx="12">
                  <c:v>12</c:v>
                </c:pt>
                <c:pt idx="13">
                  <c:v>15</c:v>
                </c:pt>
                <c:pt idx="14">
                  <c:v>11</c:v>
                </c:pt>
                <c:pt idx="15">
                  <c:v>23</c:v>
                </c:pt>
                <c:pt idx="16">
                  <c:v>27</c:v>
                </c:pt>
              </c:numCache>
            </c:numRef>
          </c:val>
          <c:extLst>
            <c:ext xmlns:c16="http://schemas.microsoft.com/office/drawing/2014/chart" uri="{C3380CC4-5D6E-409C-BE32-E72D297353CC}">
              <c16:uniqueId val="{00000003-0D7B-4BE3-8633-2E2E6F637C0B}"/>
            </c:ext>
          </c:extLst>
        </c:ser>
        <c:ser>
          <c:idx val="4"/>
          <c:order val="4"/>
          <c:tx>
            <c:strRef>
              <c:f>'Software Features Data'!$A$7</c:f>
              <c:strCache>
                <c:ptCount val="1"/>
                <c:pt idx="0">
                  <c:v>Strongly Agree</c:v>
                </c:pt>
              </c:strCache>
            </c:strRef>
          </c:tx>
          <c:spPr>
            <a:solidFill>
              <a:schemeClr val="accent5"/>
            </a:solidFill>
            <a:ln>
              <a:noFill/>
            </a:ln>
            <a:effectLst/>
          </c:spPr>
          <c:invertIfNegative val="0"/>
          <c:cat>
            <c:strRef>
              <c:f>'Software Features Data'!$B$2:$R$2</c:f>
              <c:strCache>
                <c:ptCount val="17"/>
                <c:pt idx="0">
                  <c:v>I struggle to compose drum patterns.</c:v>
                </c:pt>
                <c:pt idx="1">
                  <c:v>I often find myself reusing the same drum patterns and would prefer not to.</c:v>
                </c:pt>
                <c:pt idx="2">
                  <c:v>I would like a tool to compose the entire drum portion of a song for me.</c:v>
                </c:pt>
                <c:pt idx="3">
                  <c:v>I would like a tool to generate short drum loops to provide inspiration.</c:v>
                </c:pt>
                <c:pt idx="4">
                  <c:v>I would like a tool that extends or fills out an existing drum pattern I have composed.</c:v>
                </c:pt>
                <c:pt idx="5">
                  <c:v>I would like a large variety of drum patterns to be generated, even if they do not all conform to the style of music I am producing.</c:v>
                </c:pt>
                <c:pt idx="6">
                  <c:v>I would like the drum patterns generated to generally conform to the genre of music I am producing.</c:v>
                </c:pt>
                <c:pt idx="7">
                  <c:v>I would like control over how conventional or experimental the drum patterns outputted are.</c:v>
                </c:pt>
                <c:pt idx="8">
                  <c:v>I would like control over the length of the pattern generated.</c:v>
                </c:pt>
                <c:pt idx="9">
                  <c:v>I would like control over which drum hits are included in the pattern generated.</c:v>
                </c:pt>
                <c:pt idx="10">
                  <c:v>Humanisation of the drum patterns generated is important to me (for example, through MIDI note velocity changes).</c:v>
                </c:pt>
                <c:pt idx="11">
                  <c:v>I would like the tool to output the drum patterns visually (as seen above).</c:v>
                </c:pt>
                <c:pt idx="12">
                  <c:v>I would like the tool to output the drum patterns as MIDI files.</c:v>
                </c:pt>
                <c:pt idx="13">
                  <c:v>I would like the tool to output the drum patterns as audio files.</c:v>
                </c:pt>
                <c:pt idx="14">
                  <c:v>Direct integration with my DAW (i.e. as a VST plugin) is essential for a composition tool like this.</c:v>
                </c:pt>
                <c:pt idx="15">
                  <c:v>I am happy to import the drum patterns (in MIDI or audio format) into my DAW from elsewhere on my computer.</c:v>
                </c:pt>
                <c:pt idx="16">
                  <c:v>Presentation of the software is important to me. </c:v>
                </c:pt>
              </c:strCache>
            </c:strRef>
          </c:cat>
          <c:val>
            <c:numRef>
              <c:f>'Software Features Data'!$B$7:$R$7</c:f>
              <c:numCache>
                <c:formatCode>General</c:formatCode>
                <c:ptCount val="17"/>
                <c:pt idx="0">
                  <c:v>1</c:v>
                </c:pt>
                <c:pt idx="1">
                  <c:v>5</c:v>
                </c:pt>
                <c:pt idx="2">
                  <c:v>8</c:v>
                </c:pt>
                <c:pt idx="3">
                  <c:v>29</c:v>
                </c:pt>
                <c:pt idx="4">
                  <c:v>30</c:v>
                </c:pt>
                <c:pt idx="5">
                  <c:v>20</c:v>
                </c:pt>
                <c:pt idx="6">
                  <c:v>17</c:v>
                </c:pt>
                <c:pt idx="7">
                  <c:v>26</c:v>
                </c:pt>
                <c:pt idx="8">
                  <c:v>37</c:v>
                </c:pt>
                <c:pt idx="9">
                  <c:v>30</c:v>
                </c:pt>
                <c:pt idx="10">
                  <c:v>28</c:v>
                </c:pt>
                <c:pt idx="11">
                  <c:v>21</c:v>
                </c:pt>
                <c:pt idx="12">
                  <c:v>41</c:v>
                </c:pt>
                <c:pt idx="13">
                  <c:v>16</c:v>
                </c:pt>
                <c:pt idx="14">
                  <c:v>38</c:v>
                </c:pt>
                <c:pt idx="15">
                  <c:v>19</c:v>
                </c:pt>
                <c:pt idx="16">
                  <c:v>18</c:v>
                </c:pt>
              </c:numCache>
            </c:numRef>
          </c:val>
          <c:extLst>
            <c:ext xmlns:c16="http://schemas.microsoft.com/office/drawing/2014/chart" uri="{C3380CC4-5D6E-409C-BE32-E72D297353CC}">
              <c16:uniqueId val="{00000004-0D7B-4BE3-8633-2E2E6F637C0B}"/>
            </c:ext>
          </c:extLst>
        </c:ser>
        <c:dLbls>
          <c:showLegendKey val="0"/>
          <c:showVal val="0"/>
          <c:showCatName val="0"/>
          <c:showSerName val="0"/>
          <c:showPercent val="0"/>
          <c:showBubbleSize val="0"/>
        </c:dLbls>
        <c:gapWidth val="150"/>
        <c:overlap val="100"/>
        <c:axId val="178940672"/>
        <c:axId val="594638512"/>
      </c:barChart>
      <c:catAx>
        <c:axId val="178940672"/>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4638512"/>
        <c:crosses val="autoZero"/>
        <c:auto val="1"/>
        <c:lblAlgn val="ctr"/>
        <c:lblOffset val="0"/>
        <c:tickLblSkip val="1"/>
        <c:noMultiLvlLbl val="0"/>
      </c:catAx>
      <c:valAx>
        <c:axId val="594638512"/>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0672"/>
        <c:crosses val="autoZero"/>
        <c:crossBetween val="between"/>
        <c:majorUnit val="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accent1"/>
                </a:solidFill>
                <a:latin typeface="+mn-lt"/>
                <a:ea typeface="+mn-ea"/>
                <a:cs typeface="+mn-cs"/>
              </a:defRPr>
            </a:pPr>
            <a:r>
              <a:rPr lang="en-GB"/>
              <a:t>Software Feature Requests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accent1"/>
              </a:solidFill>
              <a:latin typeface="+mn-lt"/>
              <a:ea typeface="+mn-ea"/>
              <a:cs typeface="+mn-cs"/>
            </a:defRPr>
          </a:pPr>
          <a:endParaRPr lang="en-US"/>
        </a:p>
      </c:txPr>
    </c:title>
    <c:autoTitleDeleted val="0"/>
    <c:plotArea>
      <c:layout/>
      <c:barChart>
        <c:barDir val="bar"/>
        <c:grouping val="clustered"/>
        <c:varyColors val="0"/>
        <c:ser>
          <c:idx val="0"/>
          <c:order val="0"/>
          <c:tx>
            <c:strRef>
              <c:f>'Software Features Data'!$B$9</c:f>
              <c:strCache>
                <c:ptCount val="1"/>
                <c:pt idx="0">
                  <c:v>Count</c:v>
                </c:pt>
              </c:strCache>
            </c:strRef>
          </c:tx>
          <c:spPr>
            <a:pattFill prst="ltUpDiag">
              <a:fgClr>
                <a:schemeClr val="accent1"/>
              </a:fgClr>
              <a:bgClr>
                <a:schemeClr val="lt1"/>
              </a:bgClr>
            </a:pattFill>
            <a:ln>
              <a:noFill/>
            </a:ln>
            <a:effectLst/>
          </c:spPr>
          <c:invertIfNegative val="0"/>
          <c:cat>
            <c:strRef>
              <c:f>'Software Features Data'!$A$10:$A$18</c:f>
              <c:strCache>
                <c:ptCount val="9"/>
                <c:pt idx="0">
                  <c:v>Save patterns</c:v>
                </c:pt>
                <c:pt idx="1">
                  <c:v>Rhythm humanisation </c:v>
                </c:pt>
                <c:pt idx="2">
                  <c:v>Polyrhythms</c:v>
                </c:pt>
                <c:pt idx="3">
                  <c:v>Control over randomisation</c:v>
                </c:pt>
                <c:pt idx="4">
                  <c:v>Different time signatures</c:v>
                </c:pt>
                <c:pt idx="5">
                  <c:v>Label the patterns based on style</c:v>
                </c:pt>
                <c:pt idx="6">
                  <c:v>Import bassline to impact drum pattern generated</c:v>
                </c:pt>
                <c:pt idx="7">
                  <c:v>Density parameter</c:v>
                </c:pt>
                <c:pt idx="8">
                  <c:v>Control the length of the pattern</c:v>
                </c:pt>
              </c:strCache>
            </c:strRef>
          </c:cat>
          <c:val>
            <c:numRef>
              <c:f>'Software Features Data'!$B$10:$B$18</c:f>
              <c:numCache>
                <c:formatCode>General</c:formatCode>
                <c:ptCount val="9"/>
                <c:pt idx="0">
                  <c:v>3</c:v>
                </c:pt>
                <c:pt idx="1">
                  <c:v>2</c:v>
                </c:pt>
                <c:pt idx="2">
                  <c:v>1</c:v>
                </c:pt>
                <c:pt idx="3">
                  <c:v>1</c:v>
                </c:pt>
                <c:pt idx="4">
                  <c:v>3</c:v>
                </c:pt>
                <c:pt idx="5">
                  <c:v>1</c:v>
                </c:pt>
                <c:pt idx="6">
                  <c:v>1</c:v>
                </c:pt>
                <c:pt idx="7">
                  <c:v>2</c:v>
                </c:pt>
                <c:pt idx="8">
                  <c:v>1</c:v>
                </c:pt>
              </c:numCache>
            </c:numRef>
          </c:val>
          <c:extLst>
            <c:ext xmlns:c16="http://schemas.microsoft.com/office/drawing/2014/chart" uri="{C3380CC4-5D6E-409C-BE32-E72D297353CC}">
              <c16:uniqueId val="{00000000-D8FC-4482-83E5-B5DD0C6AAF7B}"/>
            </c:ext>
          </c:extLst>
        </c:ser>
        <c:dLbls>
          <c:showLegendKey val="0"/>
          <c:showVal val="0"/>
          <c:showCatName val="0"/>
          <c:showSerName val="0"/>
          <c:showPercent val="0"/>
          <c:showBubbleSize val="0"/>
        </c:dLbls>
        <c:gapWidth val="269"/>
        <c:overlap val="-20"/>
        <c:axId val="178924032"/>
        <c:axId val="581456640"/>
      </c:barChart>
      <c:catAx>
        <c:axId val="17892403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accent1"/>
                </a:solidFill>
                <a:latin typeface="+mn-lt"/>
                <a:ea typeface="+mn-ea"/>
                <a:cs typeface="+mn-cs"/>
              </a:defRPr>
            </a:pPr>
            <a:endParaRPr lang="en-US"/>
          </a:p>
        </c:txPr>
        <c:crossAx val="581456640"/>
        <c:crosses val="autoZero"/>
        <c:auto val="1"/>
        <c:lblAlgn val="ctr"/>
        <c:lblOffset val="0"/>
        <c:noMultiLvlLbl val="0"/>
      </c:catAx>
      <c:valAx>
        <c:axId val="581456640"/>
        <c:scaling>
          <c:orientation val="minMax"/>
          <c:max val="3"/>
        </c:scaling>
        <c:delete val="0"/>
        <c:axPos val="b"/>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8924032"/>
        <c:crosses val="autoZero"/>
        <c:crossBetween val="between"/>
        <c:maj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accent1"/>
          </a:solidFil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Drum Pattern Evaluation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'Pattern Evaluation Data'!$A$3</c:f>
              <c:strCache>
                <c:ptCount val="1"/>
                <c:pt idx="0">
                  <c:v>Pattern 1</c:v>
                </c:pt>
              </c:strCache>
            </c:strRef>
          </c:tx>
          <c:spPr>
            <a:solidFill>
              <a:schemeClr val="accent1"/>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Data'!$B$3:$J$3</c:f>
              <c:numCache>
                <c:formatCode>General</c:formatCode>
                <c:ptCount val="9"/>
                <c:pt idx="0">
                  <c:v>38</c:v>
                </c:pt>
                <c:pt idx="1">
                  <c:v>42</c:v>
                </c:pt>
                <c:pt idx="2">
                  <c:v>29</c:v>
                </c:pt>
                <c:pt idx="3">
                  <c:v>32</c:v>
                </c:pt>
                <c:pt idx="4">
                  <c:v>28</c:v>
                </c:pt>
                <c:pt idx="5">
                  <c:v>16</c:v>
                </c:pt>
                <c:pt idx="6">
                  <c:v>43</c:v>
                </c:pt>
                <c:pt idx="7">
                  <c:v>33</c:v>
                </c:pt>
                <c:pt idx="8">
                  <c:v>31</c:v>
                </c:pt>
              </c:numCache>
            </c:numRef>
          </c:val>
          <c:extLst>
            <c:ext xmlns:c16="http://schemas.microsoft.com/office/drawing/2014/chart" uri="{C3380CC4-5D6E-409C-BE32-E72D297353CC}">
              <c16:uniqueId val="{00000000-C82D-4261-994C-19EA4AFF2D87}"/>
            </c:ext>
          </c:extLst>
        </c:ser>
        <c:ser>
          <c:idx val="1"/>
          <c:order val="1"/>
          <c:tx>
            <c:strRef>
              <c:f>'Pattern Evaluation Data'!$A$4</c:f>
              <c:strCache>
                <c:ptCount val="1"/>
                <c:pt idx="0">
                  <c:v>Pattern 2</c:v>
                </c:pt>
              </c:strCache>
            </c:strRef>
          </c:tx>
          <c:spPr>
            <a:solidFill>
              <a:schemeClr val="accent2"/>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Data'!$B$4:$J$4</c:f>
              <c:numCache>
                <c:formatCode>General</c:formatCode>
                <c:ptCount val="9"/>
                <c:pt idx="0">
                  <c:v>53</c:v>
                </c:pt>
                <c:pt idx="1">
                  <c:v>50</c:v>
                </c:pt>
                <c:pt idx="2">
                  <c:v>5</c:v>
                </c:pt>
                <c:pt idx="3">
                  <c:v>26</c:v>
                </c:pt>
                <c:pt idx="4">
                  <c:v>14</c:v>
                </c:pt>
                <c:pt idx="5">
                  <c:v>6</c:v>
                </c:pt>
                <c:pt idx="6">
                  <c:v>33</c:v>
                </c:pt>
                <c:pt idx="7">
                  <c:v>45</c:v>
                </c:pt>
                <c:pt idx="8">
                  <c:v>45</c:v>
                </c:pt>
              </c:numCache>
            </c:numRef>
          </c:val>
          <c:extLst>
            <c:ext xmlns:c16="http://schemas.microsoft.com/office/drawing/2014/chart" uri="{C3380CC4-5D6E-409C-BE32-E72D297353CC}">
              <c16:uniqueId val="{00000001-C82D-4261-994C-19EA4AFF2D87}"/>
            </c:ext>
          </c:extLst>
        </c:ser>
        <c:ser>
          <c:idx val="2"/>
          <c:order val="2"/>
          <c:tx>
            <c:strRef>
              <c:f>'Pattern Evaluation Data'!$A$5</c:f>
              <c:strCache>
                <c:ptCount val="1"/>
                <c:pt idx="0">
                  <c:v>Pattern 3</c:v>
                </c:pt>
              </c:strCache>
            </c:strRef>
          </c:tx>
          <c:spPr>
            <a:solidFill>
              <a:schemeClr val="accent3"/>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Data'!$B$5:$J$5</c:f>
              <c:numCache>
                <c:formatCode>General</c:formatCode>
                <c:ptCount val="9"/>
                <c:pt idx="0">
                  <c:v>35</c:v>
                </c:pt>
                <c:pt idx="1">
                  <c:v>35</c:v>
                </c:pt>
                <c:pt idx="2">
                  <c:v>10</c:v>
                </c:pt>
                <c:pt idx="3">
                  <c:v>30</c:v>
                </c:pt>
                <c:pt idx="4">
                  <c:v>6</c:v>
                </c:pt>
                <c:pt idx="5">
                  <c:v>20</c:v>
                </c:pt>
                <c:pt idx="6">
                  <c:v>13</c:v>
                </c:pt>
                <c:pt idx="7">
                  <c:v>29</c:v>
                </c:pt>
                <c:pt idx="8">
                  <c:v>36</c:v>
                </c:pt>
              </c:numCache>
            </c:numRef>
          </c:val>
          <c:extLst>
            <c:ext xmlns:c16="http://schemas.microsoft.com/office/drawing/2014/chart" uri="{C3380CC4-5D6E-409C-BE32-E72D297353CC}">
              <c16:uniqueId val="{00000002-C82D-4261-994C-19EA4AFF2D87}"/>
            </c:ext>
          </c:extLst>
        </c:ser>
        <c:ser>
          <c:idx val="3"/>
          <c:order val="3"/>
          <c:tx>
            <c:strRef>
              <c:f>'Pattern Evaluation Data'!$A$6</c:f>
              <c:strCache>
                <c:ptCount val="1"/>
                <c:pt idx="0">
                  <c:v>Pattern 4</c:v>
                </c:pt>
              </c:strCache>
            </c:strRef>
          </c:tx>
          <c:spPr>
            <a:solidFill>
              <a:schemeClr val="accent4"/>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Data'!$B$6:$J$6</c:f>
              <c:numCache>
                <c:formatCode>General</c:formatCode>
                <c:ptCount val="9"/>
                <c:pt idx="0">
                  <c:v>25</c:v>
                </c:pt>
                <c:pt idx="1">
                  <c:v>24</c:v>
                </c:pt>
                <c:pt idx="2">
                  <c:v>21</c:v>
                </c:pt>
                <c:pt idx="3">
                  <c:v>24</c:v>
                </c:pt>
                <c:pt idx="4">
                  <c:v>13</c:v>
                </c:pt>
                <c:pt idx="5">
                  <c:v>25</c:v>
                </c:pt>
                <c:pt idx="6">
                  <c:v>7</c:v>
                </c:pt>
                <c:pt idx="7">
                  <c:v>25</c:v>
                </c:pt>
                <c:pt idx="8">
                  <c:v>26</c:v>
                </c:pt>
              </c:numCache>
            </c:numRef>
          </c:val>
          <c:extLst>
            <c:ext xmlns:c16="http://schemas.microsoft.com/office/drawing/2014/chart" uri="{C3380CC4-5D6E-409C-BE32-E72D297353CC}">
              <c16:uniqueId val="{00000003-C82D-4261-994C-19EA4AFF2D87}"/>
            </c:ext>
          </c:extLst>
        </c:ser>
        <c:ser>
          <c:idx val="4"/>
          <c:order val="4"/>
          <c:tx>
            <c:strRef>
              <c:f>'Pattern Evaluation Data'!$A$7</c:f>
              <c:strCache>
                <c:ptCount val="1"/>
                <c:pt idx="0">
                  <c:v>Pattern 5</c:v>
                </c:pt>
              </c:strCache>
            </c:strRef>
          </c:tx>
          <c:spPr>
            <a:solidFill>
              <a:schemeClr val="accent5"/>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Data'!$B$7:$J$7</c:f>
              <c:numCache>
                <c:formatCode>General</c:formatCode>
                <c:ptCount val="9"/>
                <c:pt idx="0">
                  <c:v>26</c:v>
                </c:pt>
                <c:pt idx="1">
                  <c:v>21</c:v>
                </c:pt>
                <c:pt idx="2">
                  <c:v>25</c:v>
                </c:pt>
                <c:pt idx="3">
                  <c:v>26</c:v>
                </c:pt>
                <c:pt idx="4">
                  <c:v>13</c:v>
                </c:pt>
                <c:pt idx="5">
                  <c:v>26</c:v>
                </c:pt>
                <c:pt idx="6">
                  <c:v>5</c:v>
                </c:pt>
                <c:pt idx="7">
                  <c:v>20</c:v>
                </c:pt>
                <c:pt idx="8">
                  <c:v>17</c:v>
                </c:pt>
              </c:numCache>
            </c:numRef>
          </c:val>
          <c:extLst>
            <c:ext xmlns:c16="http://schemas.microsoft.com/office/drawing/2014/chart" uri="{C3380CC4-5D6E-409C-BE32-E72D297353CC}">
              <c16:uniqueId val="{00000004-C82D-4261-994C-19EA4AFF2D87}"/>
            </c:ext>
          </c:extLst>
        </c:ser>
        <c:ser>
          <c:idx val="5"/>
          <c:order val="5"/>
          <c:tx>
            <c:strRef>
              <c:f>'Pattern Evaluation Data'!$A$8</c:f>
              <c:strCache>
                <c:ptCount val="1"/>
                <c:pt idx="0">
                  <c:v>Pattern 6</c:v>
                </c:pt>
              </c:strCache>
            </c:strRef>
          </c:tx>
          <c:spPr>
            <a:solidFill>
              <a:schemeClr val="accent6"/>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Data'!$B$8:$J$8</c:f>
              <c:numCache>
                <c:formatCode>General</c:formatCode>
                <c:ptCount val="9"/>
                <c:pt idx="0">
                  <c:v>15</c:v>
                </c:pt>
                <c:pt idx="1">
                  <c:v>12</c:v>
                </c:pt>
                <c:pt idx="2">
                  <c:v>32</c:v>
                </c:pt>
                <c:pt idx="3">
                  <c:v>17</c:v>
                </c:pt>
                <c:pt idx="4">
                  <c:v>13</c:v>
                </c:pt>
                <c:pt idx="5">
                  <c:v>21</c:v>
                </c:pt>
                <c:pt idx="6">
                  <c:v>5</c:v>
                </c:pt>
                <c:pt idx="7">
                  <c:v>15</c:v>
                </c:pt>
                <c:pt idx="8">
                  <c:v>12</c:v>
                </c:pt>
              </c:numCache>
            </c:numRef>
          </c:val>
          <c:extLst>
            <c:ext xmlns:c16="http://schemas.microsoft.com/office/drawing/2014/chart" uri="{C3380CC4-5D6E-409C-BE32-E72D297353CC}">
              <c16:uniqueId val="{00000005-C82D-4261-994C-19EA4AFF2D87}"/>
            </c:ext>
          </c:extLst>
        </c:ser>
        <c:ser>
          <c:idx val="6"/>
          <c:order val="6"/>
          <c:tx>
            <c:strRef>
              <c:f>'Pattern Evaluation Data'!$A$9</c:f>
              <c:strCache>
                <c:ptCount val="1"/>
                <c:pt idx="0">
                  <c:v>Pattern 7</c:v>
                </c:pt>
              </c:strCache>
            </c:strRef>
          </c:tx>
          <c:spPr>
            <a:solidFill>
              <a:schemeClr val="accent1">
                <a:lumMod val="60000"/>
              </a:schemeClr>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Data'!$B$9:$J$9</c:f>
              <c:numCache>
                <c:formatCode>General</c:formatCode>
                <c:ptCount val="9"/>
                <c:pt idx="0">
                  <c:v>37</c:v>
                </c:pt>
                <c:pt idx="1">
                  <c:v>39</c:v>
                </c:pt>
                <c:pt idx="2">
                  <c:v>5</c:v>
                </c:pt>
                <c:pt idx="3">
                  <c:v>31</c:v>
                </c:pt>
                <c:pt idx="4">
                  <c:v>13</c:v>
                </c:pt>
                <c:pt idx="5">
                  <c:v>20</c:v>
                </c:pt>
                <c:pt idx="6">
                  <c:v>14</c:v>
                </c:pt>
                <c:pt idx="7">
                  <c:v>31</c:v>
                </c:pt>
                <c:pt idx="8">
                  <c:v>31</c:v>
                </c:pt>
              </c:numCache>
            </c:numRef>
          </c:val>
          <c:extLst>
            <c:ext xmlns:c16="http://schemas.microsoft.com/office/drawing/2014/chart" uri="{C3380CC4-5D6E-409C-BE32-E72D297353CC}">
              <c16:uniqueId val="{00000006-C82D-4261-994C-19EA4AFF2D87}"/>
            </c:ext>
          </c:extLst>
        </c:ser>
        <c:ser>
          <c:idx val="7"/>
          <c:order val="7"/>
          <c:tx>
            <c:strRef>
              <c:f>'Pattern Evaluation Data'!$A$10</c:f>
              <c:strCache>
                <c:ptCount val="1"/>
                <c:pt idx="0">
                  <c:v>Pattern 8</c:v>
                </c:pt>
              </c:strCache>
            </c:strRef>
          </c:tx>
          <c:spPr>
            <a:solidFill>
              <a:schemeClr val="accent2">
                <a:lumMod val="60000"/>
              </a:schemeClr>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Data'!$B$10:$J$10</c:f>
              <c:numCache>
                <c:formatCode>General</c:formatCode>
                <c:ptCount val="9"/>
                <c:pt idx="0">
                  <c:v>23</c:v>
                </c:pt>
                <c:pt idx="1">
                  <c:v>26</c:v>
                </c:pt>
                <c:pt idx="2">
                  <c:v>20</c:v>
                </c:pt>
                <c:pt idx="3">
                  <c:v>25</c:v>
                </c:pt>
                <c:pt idx="4">
                  <c:v>11</c:v>
                </c:pt>
                <c:pt idx="5">
                  <c:v>21</c:v>
                </c:pt>
                <c:pt idx="6">
                  <c:v>15</c:v>
                </c:pt>
                <c:pt idx="7">
                  <c:v>23</c:v>
                </c:pt>
                <c:pt idx="8">
                  <c:v>20</c:v>
                </c:pt>
              </c:numCache>
            </c:numRef>
          </c:val>
          <c:extLst>
            <c:ext xmlns:c16="http://schemas.microsoft.com/office/drawing/2014/chart" uri="{C3380CC4-5D6E-409C-BE32-E72D297353CC}">
              <c16:uniqueId val="{00000007-C82D-4261-994C-19EA4AFF2D87}"/>
            </c:ext>
          </c:extLst>
        </c:ser>
        <c:ser>
          <c:idx val="8"/>
          <c:order val="8"/>
          <c:tx>
            <c:strRef>
              <c:f>'Pattern Evaluation Data'!$A$11</c:f>
              <c:strCache>
                <c:ptCount val="1"/>
                <c:pt idx="0">
                  <c:v>Pattern 9</c:v>
                </c:pt>
              </c:strCache>
            </c:strRef>
          </c:tx>
          <c:spPr>
            <a:solidFill>
              <a:schemeClr val="accent3">
                <a:lumMod val="60000"/>
              </a:schemeClr>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Data'!$B$11:$J$11</c:f>
              <c:numCache>
                <c:formatCode>General</c:formatCode>
                <c:ptCount val="9"/>
                <c:pt idx="0">
                  <c:v>21</c:v>
                </c:pt>
                <c:pt idx="1">
                  <c:v>15</c:v>
                </c:pt>
                <c:pt idx="2">
                  <c:v>30</c:v>
                </c:pt>
                <c:pt idx="3">
                  <c:v>18</c:v>
                </c:pt>
                <c:pt idx="4">
                  <c:v>13</c:v>
                </c:pt>
                <c:pt idx="5">
                  <c:v>15</c:v>
                </c:pt>
                <c:pt idx="6">
                  <c:v>17</c:v>
                </c:pt>
                <c:pt idx="7">
                  <c:v>17</c:v>
                </c:pt>
                <c:pt idx="8">
                  <c:v>16</c:v>
                </c:pt>
              </c:numCache>
            </c:numRef>
          </c:val>
          <c:extLst>
            <c:ext xmlns:c16="http://schemas.microsoft.com/office/drawing/2014/chart" uri="{C3380CC4-5D6E-409C-BE32-E72D297353CC}">
              <c16:uniqueId val="{00000008-C82D-4261-994C-19EA4AFF2D87}"/>
            </c:ext>
          </c:extLst>
        </c:ser>
        <c:ser>
          <c:idx val="9"/>
          <c:order val="9"/>
          <c:tx>
            <c:strRef>
              <c:f>'Pattern Evaluation Data'!$A$12</c:f>
              <c:strCache>
                <c:ptCount val="1"/>
                <c:pt idx="0">
                  <c:v>Pattern 10</c:v>
                </c:pt>
              </c:strCache>
            </c:strRef>
          </c:tx>
          <c:spPr>
            <a:solidFill>
              <a:schemeClr val="accent4">
                <a:lumMod val="60000"/>
              </a:schemeClr>
            </a:solidFill>
            <a:ln>
              <a:noFill/>
            </a:ln>
            <a:effectLst/>
          </c:spPr>
          <c:invertIfNegative val="0"/>
          <c:cat>
            <c:strRef>
              <c:f>'Pattern Evaluation Data'!$B$2:$J$2</c:f>
              <c:strCache>
                <c:ptCount val="9"/>
                <c:pt idx="0">
                  <c:v>Which drum patterns are in the style of a Drum &amp; Bass break?</c:v>
                </c:pt>
                <c:pt idx="1">
                  <c:v>Which of the drum patterns sound rhythmically pleasing?</c:v>
                </c:pt>
                <c:pt idx="2">
                  <c:v>Which of the drum patterns sound rhythmically unpleasing?</c:v>
                </c:pt>
                <c:pt idx="3">
                  <c:v>Which of the drum patterns sound interesting?</c:v>
                </c:pt>
                <c:pt idx="4">
                  <c:v>Which of the drum patterns sound boring?</c:v>
                </c:pt>
                <c:pt idx="5">
                  <c:v>Which of the drum patterns sound complex?</c:v>
                </c:pt>
                <c:pt idx="6">
                  <c:v>Which of the drum patterns sound simple? </c:v>
                </c:pt>
                <c:pt idx="7">
                  <c:v>Which of the drum patterns could you see yourself enjoying as a part of a song?</c:v>
                </c:pt>
                <c:pt idx="8">
                  <c:v>More generally, which three drum patterns would you class as your overall favourites?</c:v>
                </c:pt>
              </c:strCache>
            </c:strRef>
          </c:cat>
          <c:val>
            <c:numRef>
              <c:f>'Pattern Evaluation Data'!$B$12:$J$12</c:f>
              <c:numCache>
                <c:formatCode>General</c:formatCode>
                <c:ptCount val="9"/>
                <c:pt idx="0">
                  <c:v>15</c:v>
                </c:pt>
                <c:pt idx="1">
                  <c:v>7</c:v>
                </c:pt>
                <c:pt idx="2">
                  <c:v>23</c:v>
                </c:pt>
                <c:pt idx="3">
                  <c:v>17</c:v>
                </c:pt>
                <c:pt idx="4">
                  <c:v>8</c:v>
                </c:pt>
                <c:pt idx="5">
                  <c:v>12</c:v>
                </c:pt>
                <c:pt idx="6">
                  <c:v>10</c:v>
                </c:pt>
                <c:pt idx="7">
                  <c:v>11</c:v>
                </c:pt>
                <c:pt idx="8">
                  <c:v>7</c:v>
                </c:pt>
              </c:numCache>
            </c:numRef>
          </c:val>
          <c:extLst>
            <c:ext xmlns:c16="http://schemas.microsoft.com/office/drawing/2014/chart" uri="{C3380CC4-5D6E-409C-BE32-E72D297353CC}">
              <c16:uniqueId val="{00000009-C82D-4261-994C-19EA4AFF2D87}"/>
            </c:ext>
          </c:extLst>
        </c:ser>
        <c:dLbls>
          <c:showLegendKey val="0"/>
          <c:showVal val="0"/>
          <c:showCatName val="0"/>
          <c:showSerName val="0"/>
          <c:showPercent val="0"/>
          <c:showBubbleSize val="0"/>
        </c:dLbls>
        <c:gapWidth val="199"/>
        <c:axId val="726428848"/>
        <c:axId val="459451296"/>
      </c:barChart>
      <c:catAx>
        <c:axId val="7264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9451296"/>
        <c:crosses val="autoZero"/>
        <c:auto val="1"/>
        <c:lblAlgn val="ctr"/>
        <c:lblOffset val="100"/>
        <c:noMultiLvlLbl val="0"/>
      </c:catAx>
      <c:valAx>
        <c:axId val="4594512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28848"/>
        <c:crosses val="autoZero"/>
        <c:crossBetween val="between"/>
        <c:majorUnit val="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0BE920D-E327-4FD1-B658-EF1B2867AAB6}">
  <sheetPr codeName="Chart3"/>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BCC7781-69BB-4D97-956D-2D86D18999D0}">
  <sheetPr codeName="Chart5"/>
  <sheetViews>
    <sheetView zoomScale="117" workbookViewId="0" zoomToFit="1"/>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58CC42C-3162-4D43-A7CA-6FEDF6CA0932}">
  <sheetPr/>
  <sheetViews>
    <sheetView zoomScale="117"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AEEE958-6932-48A5-B4DF-AAF4A3FD7560}">
  <sheetPr/>
  <sheetViews>
    <sheetView tabSelected="1" zoomScale="117" workbookViewId="0" zoomToFit="1"/>
  </sheetViews>
  <pageMargins left="0.7" right="0.7" top="0.75" bottom="0.75" header="0.3" footer="0.3"/>
  <pageSetup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2</xdr:col>
      <xdr:colOff>304800</xdr:colOff>
      <xdr:row>11</xdr:row>
      <xdr:rowOff>142875</xdr:rowOff>
    </xdr:to>
    <xdr:sp macro="" textlink="">
      <xdr:nvSpPr>
        <xdr:cNvPr id="2052" name="docs-internal-guid-415a6e4c-e4f8-b912-5394-daeea516e77d" descr="Forms response chart. Question title: Are you a music producer?. Number of responses: 79 responses.">
          <a:extLst>
            <a:ext uri="{FF2B5EF4-FFF2-40B4-BE49-F238E27FC236}">
              <a16:creationId xmlns:a16="http://schemas.microsoft.com/office/drawing/2014/main" id="{2EE36AF8-BFE1-44EF-956C-EC4EAE1511D8}"/>
            </a:ext>
          </a:extLst>
        </xdr:cNvPr>
        <xdr:cNvSpPr>
          <a:spLocks noChangeAspect="1" noChangeArrowheads="1"/>
        </xdr:cNvSpPr>
      </xdr:nvSpPr>
      <xdr:spPr bwMode="auto">
        <a:xfrm>
          <a:off x="1219200" y="1619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52D01731-1DE2-456B-B4AA-5F06FD2E2B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0.43286</cdr:x>
      <cdr:y>0.14999</cdr:y>
    </cdr:from>
    <cdr:to>
      <cdr:x>0.98028</cdr:x>
      <cdr:y>0.57013</cdr:y>
    </cdr:to>
    <cdr:graphicFrame macro="">
      <cdr:nvGraphicFramePr>
        <cdr:cNvPr id="2" name="Chart 6">
          <a:extLst xmlns:a="http://schemas.openxmlformats.org/drawingml/2006/main">
            <a:ext uri="{FF2B5EF4-FFF2-40B4-BE49-F238E27FC236}">
              <a16:creationId xmlns:a16="http://schemas.microsoft.com/office/drawing/2014/main" id="{F65D6BE1-4782-4E5F-9B51-93B271C5940E}"/>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0.43203</cdr:x>
      <cdr:y>0.56369</cdr:y>
    </cdr:from>
    <cdr:to>
      <cdr:x>1</cdr:x>
      <cdr:y>0.9996</cdr:y>
    </cdr:to>
    <cdr:graphicFrame macro="">
      <cdr:nvGraphicFramePr>
        <cdr:cNvPr id="3" name="Chart 1">
          <a:extLst xmlns:a="http://schemas.openxmlformats.org/drawingml/2006/main">
            <a:ext uri="{FF2B5EF4-FFF2-40B4-BE49-F238E27FC236}">
              <a16:creationId xmlns:a16="http://schemas.microsoft.com/office/drawing/2014/main" id="{E0182A38-B03D-4870-BC1E-EAD933977FDC}"/>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dr:relSizeAnchor xmlns:cdr="http://schemas.openxmlformats.org/drawingml/2006/chartDrawing">
    <cdr:from>
      <cdr:x>0.26714</cdr:x>
      <cdr:y>0.043</cdr:y>
    </cdr:from>
    <cdr:to>
      <cdr:x>0.6993</cdr:x>
      <cdr:y>0.10809</cdr:y>
    </cdr:to>
    <cdr:sp macro="" textlink="">
      <cdr:nvSpPr>
        <cdr:cNvPr id="4" name="TextBox 1">
          <a:extLst xmlns:a="http://schemas.openxmlformats.org/drawingml/2006/main">
            <a:ext uri="{FF2B5EF4-FFF2-40B4-BE49-F238E27FC236}">
              <a16:creationId xmlns:a16="http://schemas.microsoft.com/office/drawing/2014/main" id="{D9E37B43-BEE4-4DD5-A017-28E910EAE36A}"/>
            </a:ext>
          </a:extLst>
        </cdr:cNvPr>
        <cdr:cNvSpPr txBox="1"/>
      </cdr:nvSpPr>
      <cdr:spPr>
        <a:xfrm xmlns:a="http://schemas.openxmlformats.org/drawingml/2006/main">
          <a:off x="2314005" y="270607"/>
          <a:ext cx="3743325" cy="409575"/>
        </a:xfrm>
        <a:prstGeom xmlns:a="http://schemas.openxmlformats.org/drawingml/2006/main" prst="rect">
          <a:avLst/>
        </a:prstGeom>
        <a:solidFill xmlns:a="http://schemas.openxmlformats.org/drawingml/2006/main">
          <a:schemeClr val="tx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rtl="0"/>
          <a:r>
            <a:rPr lang="en-US" sz="1800" b="1" i="0" cap="all" baseline="0">
              <a:solidFill>
                <a:schemeClr val="dk1"/>
              </a:solidFill>
              <a:effectLst/>
              <a:latin typeface="+mn-lt"/>
              <a:ea typeface="+mn-ea"/>
              <a:cs typeface="+mn-cs"/>
            </a:rPr>
            <a:t>Respondent Profile</a:t>
          </a:r>
          <a:endParaRPr lang="en-GB" sz="1800">
            <a:effectLst/>
          </a:endParaRP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CE2C0748-0002-45F1-A256-BCC22998A16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D1F4DB1F-3734-4230-A5E1-DD600129EDC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FAC16FD3-2916-45D1-AE7D-FECA89A0B58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80"/>
  <sheetViews>
    <sheetView topLeftCell="M1" workbookViewId="0">
      <pane ySplit="1" topLeftCell="A54" activePane="bottomLeft" state="frozen"/>
      <selection pane="bottomLeft" activeCell="AF70" sqref="A70:XFD70"/>
    </sheetView>
  </sheetViews>
  <sheetFormatPr defaultColWidth="14.42578125" defaultRowHeight="15.75" customHeight="1" x14ac:dyDescent="0.2"/>
  <cols>
    <col min="1" max="1" width="16" bestFit="1" customWidth="1"/>
    <col min="2" max="2" width="23.7109375" bestFit="1" customWidth="1"/>
    <col min="3" max="3" width="39.85546875" bestFit="1" customWidth="1"/>
    <col min="4" max="4" width="76.140625" bestFit="1" customWidth="1"/>
    <col min="5" max="5" width="107.85546875" bestFit="1" customWidth="1"/>
    <col min="6" max="6" width="104.85546875" bestFit="1" customWidth="1"/>
    <col min="7" max="7" width="103.140625" bestFit="1" customWidth="1"/>
    <col min="8" max="8" width="116.28515625" bestFit="1" customWidth="1"/>
    <col min="9" max="9" width="153.28515625" bestFit="1" customWidth="1"/>
    <col min="10" max="10" width="129.140625" bestFit="1" customWidth="1"/>
    <col min="11" max="11" width="121.42578125" bestFit="1" customWidth="1"/>
    <col min="12" max="12" width="94.85546875" bestFit="1" customWidth="1"/>
    <col min="13" max="13" width="110.85546875" bestFit="1" customWidth="1"/>
    <col min="14" max="14" width="142.5703125" bestFit="1" customWidth="1"/>
    <col min="15" max="15" width="106.28515625" bestFit="1" customWidth="1"/>
    <col min="16" max="16" width="96.5703125" bestFit="1" customWidth="1"/>
    <col min="17" max="17" width="97.28515625" bestFit="1" customWidth="1"/>
    <col min="18" max="18" width="127.28515625" bestFit="1" customWidth="1"/>
    <col min="19" max="19" width="139.5703125" bestFit="1" customWidth="1"/>
    <col min="20" max="20" width="85.7109375" bestFit="1" customWidth="1"/>
    <col min="21" max="21" width="255.7109375" bestFit="1" customWidth="1"/>
    <col min="22" max="22" width="193" bestFit="1" customWidth="1"/>
    <col min="23" max="23" width="60.5703125" bestFit="1" customWidth="1"/>
    <col min="24" max="24" width="153.140625" bestFit="1" customWidth="1"/>
    <col min="25" max="25" width="148.42578125" bestFit="1" customWidth="1"/>
    <col min="26" max="26" width="150.5703125" bestFit="1" customWidth="1"/>
    <col min="27" max="27" width="139.28515625" bestFit="1" customWidth="1"/>
    <col min="28" max="28" width="135.5703125" bestFit="1" customWidth="1"/>
    <col min="29" max="29" width="137.7109375" bestFit="1" customWidth="1"/>
    <col min="30" max="30" width="136.5703125" bestFit="1" customWidth="1"/>
    <col min="31" max="31" width="168.140625" bestFit="1" customWidth="1"/>
    <col min="32" max="32" width="73.42578125" bestFit="1" customWidth="1"/>
    <col min="33" max="33" width="255.7109375" bestFit="1" customWidth="1"/>
    <col min="34" max="39" width="21.5703125" customWidth="1"/>
  </cols>
  <sheetData>
    <row r="1" spans="1:33" ht="15.75"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s="1" t="s">
        <v>23</v>
      </c>
      <c r="Y1" s="1" t="s">
        <v>24</v>
      </c>
      <c r="Z1" s="1" t="s">
        <v>25</v>
      </c>
      <c r="AA1" s="1" t="s">
        <v>26</v>
      </c>
      <c r="AB1" s="1" t="s">
        <v>27</v>
      </c>
      <c r="AC1" s="1" t="s">
        <v>28</v>
      </c>
      <c r="AD1" s="1" t="s">
        <v>29</v>
      </c>
      <c r="AE1" s="1" t="s">
        <v>30</v>
      </c>
      <c r="AF1" t="s">
        <v>31</v>
      </c>
      <c r="AG1" t="s">
        <v>32</v>
      </c>
    </row>
    <row r="2" spans="1:33" ht="15.75" customHeight="1" x14ac:dyDescent="0.2">
      <c r="A2" s="2">
        <v>43256.725193865743</v>
      </c>
      <c r="B2" s="1" t="s">
        <v>33</v>
      </c>
      <c r="C2" s="1" t="s">
        <v>33</v>
      </c>
      <c r="D2" s="1" t="s">
        <v>34</v>
      </c>
      <c r="E2" s="1" t="s">
        <v>35</v>
      </c>
      <c r="F2" s="1" t="s">
        <v>36</v>
      </c>
      <c r="G2" s="1" t="s">
        <v>37</v>
      </c>
      <c r="H2" s="1" t="s">
        <v>35</v>
      </c>
      <c r="I2" s="1" t="s">
        <v>35</v>
      </c>
      <c r="J2" s="1" t="s">
        <v>37</v>
      </c>
      <c r="K2" s="1" t="s">
        <v>35</v>
      </c>
      <c r="L2" s="1" t="s">
        <v>35</v>
      </c>
      <c r="M2" s="1" t="s">
        <v>35</v>
      </c>
      <c r="N2" s="1" t="s">
        <v>35</v>
      </c>
      <c r="O2" s="1" t="s">
        <v>35</v>
      </c>
      <c r="P2" s="1" t="s">
        <v>35</v>
      </c>
      <c r="Q2" s="1" t="s">
        <v>35</v>
      </c>
      <c r="R2" s="1" t="s">
        <v>35</v>
      </c>
      <c r="S2" s="1" t="s">
        <v>36</v>
      </c>
      <c r="T2" s="1" t="s">
        <v>35</v>
      </c>
      <c r="U2" s="1" t="s">
        <v>38</v>
      </c>
      <c r="V2" s="1" t="s">
        <v>39</v>
      </c>
      <c r="W2" s="1" t="s">
        <v>33</v>
      </c>
      <c r="X2" s="1" t="s">
        <v>40</v>
      </c>
      <c r="Y2" s="1" t="s">
        <v>40</v>
      </c>
      <c r="Z2" s="1" t="s">
        <v>41</v>
      </c>
      <c r="AA2" s="1" t="s">
        <v>42</v>
      </c>
      <c r="AB2" s="1" t="s">
        <v>43</v>
      </c>
      <c r="AC2" s="1" t="s">
        <v>44</v>
      </c>
      <c r="AD2" s="1" t="s">
        <v>45</v>
      </c>
      <c r="AE2" s="1" t="s">
        <v>40</v>
      </c>
      <c r="AF2" s="1" t="s">
        <v>46</v>
      </c>
      <c r="AG2" s="1" t="s">
        <v>47</v>
      </c>
    </row>
    <row r="3" spans="1:33" ht="15.75" customHeight="1" x14ac:dyDescent="0.2">
      <c r="A3" s="2">
        <v>43256.744569189817</v>
      </c>
      <c r="B3" s="1" t="s">
        <v>33</v>
      </c>
      <c r="C3" s="1" t="s">
        <v>48</v>
      </c>
      <c r="D3" s="1" t="s">
        <v>34</v>
      </c>
      <c r="E3" s="1" t="s">
        <v>34</v>
      </c>
      <c r="F3" s="1" t="s">
        <v>49</v>
      </c>
      <c r="G3" s="1" t="s">
        <v>37</v>
      </c>
      <c r="H3" s="1" t="s">
        <v>36</v>
      </c>
      <c r="I3" s="1" t="s">
        <v>34</v>
      </c>
      <c r="J3" s="1" t="s">
        <v>37</v>
      </c>
      <c r="K3" s="1" t="s">
        <v>37</v>
      </c>
      <c r="L3" s="1" t="s">
        <v>35</v>
      </c>
      <c r="M3" s="1" t="s">
        <v>35</v>
      </c>
      <c r="N3" s="1" t="s">
        <v>37</v>
      </c>
      <c r="O3" s="1" t="s">
        <v>35</v>
      </c>
      <c r="P3" s="1" t="s">
        <v>35</v>
      </c>
      <c r="Q3" s="1" t="s">
        <v>49</v>
      </c>
      <c r="R3" s="1" t="s">
        <v>37</v>
      </c>
      <c r="S3" s="1" t="s">
        <v>34</v>
      </c>
      <c r="T3" s="1" t="s">
        <v>36</v>
      </c>
      <c r="W3" s="1" t="s">
        <v>48</v>
      </c>
      <c r="X3" s="1" t="s">
        <v>50</v>
      </c>
      <c r="Y3" s="1" t="s">
        <v>51</v>
      </c>
      <c r="Z3" s="1" t="s">
        <v>52</v>
      </c>
      <c r="AA3" s="1" t="s">
        <v>53</v>
      </c>
      <c r="AB3" s="1" t="s">
        <v>45</v>
      </c>
      <c r="AC3" s="1" t="s">
        <v>54</v>
      </c>
      <c r="AD3" s="1" t="s">
        <v>42</v>
      </c>
      <c r="AE3" s="1" t="s">
        <v>50</v>
      </c>
      <c r="AF3" s="1" t="s">
        <v>55</v>
      </c>
    </row>
    <row r="4" spans="1:33" ht="15.75" customHeight="1" x14ac:dyDescent="0.2">
      <c r="A4" s="2">
        <v>43256.750137870375</v>
      </c>
      <c r="B4" s="1" t="s">
        <v>33</v>
      </c>
      <c r="C4" s="1" t="s">
        <v>33</v>
      </c>
      <c r="D4" s="1" t="s">
        <v>49</v>
      </c>
      <c r="E4" s="1" t="s">
        <v>36</v>
      </c>
      <c r="F4" s="1" t="s">
        <v>34</v>
      </c>
      <c r="G4" s="1" t="s">
        <v>37</v>
      </c>
      <c r="H4" s="1" t="s">
        <v>37</v>
      </c>
      <c r="I4" s="1" t="s">
        <v>36</v>
      </c>
      <c r="J4" s="1" t="s">
        <v>37</v>
      </c>
      <c r="K4" s="1" t="s">
        <v>37</v>
      </c>
      <c r="L4" s="1" t="s">
        <v>37</v>
      </c>
      <c r="M4" s="1" t="s">
        <v>37</v>
      </c>
      <c r="N4" s="1" t="s">
        <v>35</v>
      </c>
      <c r="O4" s="1" t="s">
        <v>37</v>
      </c>
      <c r="P4" s="1" t="s">
        <v>37</v>
      </c>
      <c r="Q4" s="1" t="s">
        <v>36</v>
      </c>
      <c r="R4" s="1" t="s">
        <v>35</v>
      </c>
      <c r="S4" s="1" t="s">
        <v>36</v>
      </c>
      <c r="T4" s="1" t="s">
        <v>37</v>
      </c>
      <c r="U4" s="1" t="s">
        <v>56</v>
      </c>
      <c r="W4" s="1" t="s">
        <v>48</v>
      </c>
      <c r="X4" s="1" t="s">
        <v>57</v>
      </c>
      <c r="Y4" s="1" t="s">
        <v>58</v>
      </c>
      <c r="Z4" s="1" t="s">
        <v>59</v>
      </c>
      <c r="AA4" s="1" t="s">
        <v>60</v>
      </c>
      <c r="AB4" s="1" t="s">
        <v>61</v>
      </c>
      <c r="AC4" s="1" t="s">
        <v>58</v>
      </c>
      <c r="AD4" s="1" t="s">
        <v>40</v>
      </c>
      <c r="AE4" s="1" t="s">
        <v>62</v>
      </c>
      <c r="AF4" s="1" t="s">
        <v>60</v>
      </c>
    </row>
    <row r="5" spans="1:33" ht="15.75" customHeight="1" x14ac:dyDescent="0.2">
      <c r="A5" s="2">
        <v>43256.764492488423</v>
      </c>
      <c r="B5" s="1" t="s">
        <v>33</v>
      </c>
      <c r="C5" s="1" t="s">
        <v>33</v>
      </c>
      <c r="D5" s="1" t="s">
        <v>49</v>
      </c>
      <c r="E5" s="1" t="s">
        <v>49</v>
      </c>
      <c r="F5" s="1" t="s">
        <v>49</v>
      </c>
      <c r="G5" s="1" t="s">
        <v>37</v>
      </c>
      <c r="H5" s="1" t="s">
        <v>36</v>
      </c>
      <c r="I5" s="1" t="s">
        <v>35</v>
      </c>
      <c r="J5" s="1" t="s">
        <v>36</v>
      </c>
      <c r="K5" s="1" t="s">
        <v>36</v>
      </c>
      <c r="L5" s="1" t="s">
        <v>37</v>
      </c>
      <c r="M5" s="1" t="s">
        <v>35</v>
      </c>
      <c r="N5" s="1" t="s">
        <v>35</v>
      </c>
      <c r="O5" s="1" t="s">
        <v>35</v>
      </c>
      <c r="P5" s="1" t="s">
        <v>35</v>
      </c>
      <c r="Q5" s="1" t="s">
        <v>35</v>
      </c>
      <c r="R5" s="1" t="s">
        <v>36</v>
      </c>
      <c r="S5" s="1" t="s">
        <v>34</v>
      </c>
      <c r="T5" s="1" t="s">
        <v>37</v>
      </c>
      <c r="U5" s="1" t="s">
        <v>63</v>
      </c>
      <c r="W5" s="1" t="s">
        <v>33</v>
      </c>
      <c r="X5" s="1" t="s">
        <v>64</v>
      </c>
      <c r="Y5" s="1" t="s">
        <v>65</v>
      </c>
      <c r="Z5" s="1" t="s">
        <v>66</v>
      </c>
      <c r="AA5" s="1" t="s">
        <v>64</v>
      </c>
      <c r="AB5" s="1" t="s">
        <v>67</v>
      </c>
      <c r="AC5" s="1" t="s">
        <v>65</v>
      </c>
      <c r="AD5" s="1" t="s">
        <v>64</v>
      </c>
      <c r="AE5" s="1" t="s">
        <v>64</v>
      </c>
      <c r="AF5" s="1" t="s">
        <v>68</v>
      </c>
      <c r="AG5" s="1" t="s">
        <v>69</v>
      </c>
    </row>
    <row r="6" spans="1:33" ht="15.75" customHeight="1" x14ac:dyDescent="0.2">
      <c r="A6" s="2">
        <v>43256.782331168986</v>
      </c>
      <c r="B6" s="1" t="s">
        <v>33</v>
      </c>
      <c r="C6" s="1" t="s">
        <v>48</v>
      </c>
      <c r="D6" s="1" t="s">
        <v>37</v>
      </c>
      <c r="E6" s="1" t="s">
        <v>35</v>
      </c>
      <c r="F6" s="1" t="s">
        <v>35</v>
      </c>
      <c r="G6" s="1" t="s">
        <v>35</v>
      </c>
      <c r="H6" s="1" t="s">
        <v>37</v>
      </c>
      <c r="I6" s="1" t="s">
        <v>37</v>
      </c>
      <c r="J6" s="1" t="s">
        <v>37</v>
      </c>
      <c r="K6" s="1" t="s">
        <v>37</v>
      </c>
      <c r="L6" s="1" t="s">
        <v>37</v>
      </c>
      <c r="M6" s="1" t="s">
        <v>37</v>
      </c>
      <c r="N6" s="1" t="s">
        <v>49</v>
      </c>
      <c r="O6" s="1" t="s">
        <v>37</v>
      </c>
      <c r="P6" s="1" t="s">
        <v>35</v>
      </c>
      <c r="Q6" s="1" t="s">
        <v>36</v>
      </c>
      <c r="R6" s="1" t="s">
        <v>37</v>
      </c>
      <c r="S6" s="1" t="s">
        <v>37</v>
      </c>
      <c r="T6" s="1" t="s">
        <v>37</v>
      </c>
      <c r="W6" s="1" t="s">
        <v>48</v>
      </c>
      <c r="AF6" s="1" t="s">
        <v>70</v>
      </c>
    </row>
    <row r="7" spans="1:33" ht="15.75" customHeight="1" x14ac:dyDescent="0.2">
      <c r="A7" s="2">
        <v>43256.800531782406</v>
      </c>
      <c r="B7" s="1" t="s">
        <v>33</v>
      </c>
      <c r="C7" s="1" t="s">
        <v>33</v>
      </c>
      <c r="D7" s="1" t="s">
        <v>37</v>
      </c>
      <c r="E7" s="1" t="s">
        <v>35</v>
      </c>
      <c r="F7" s="1" t="s">
        <v>37</v>
      </c>
      <c r="G7" s="1" t="s">
        <v>35</v>
      </c>
      <c r="H7" s="1" t="s">
        <v>35</v>
      </c>
      <c r="I7" s="1" t="s">
        <v>35</v>
      </c>
      <c r="J7" s="1" t="s">
        <v>36</v>
      </c>
      <c r="K7" s="1" t="s">
        <v>35</v>
      </c>
      <c r="L7" s="1" t="s">
        <v>35</v>
      </c>
      <c r="M7" s="1" t="s">
        <v>35</v>
      </c>
      <c r="N7" s="1" t="s">
        <v>37</v>
      </c>
      <c r="O7" s="1" t="s">
        <v>37</v>
      </c>
      <c r="P7" s="1" t="s">
        <v>35</v>
      </c>
      <c r="Q7" s="1" t="s">
        <v>37</v>
      </c>
      <c r="R7" s="1" t="s">
        <v>35</v>
      </c>
      <c r="S7" s="1" t="s">
        <v>36</v>
      </c>
      <c r="T7" s="1" t="s">
        <v>35</v>
      </c>
      <c r="W7" s="1" t="s">
        <v>33</v>
      </c>
      <c r="X7" s="1" t="s">
        <v>71</v>
      </c>
      <c r="Y7" s="1" t="s">
        <v>72</v>
      </c>
      <c r="Z7" s="1" t="s">
        <v>73</v>
      </c>
      <c r="AA7" s="1" t="s">
        <v>74</v>
      </c>
      <c r="AB7" s="1" t="s">
        <v>45</v>
      </c>
      <c r="AC7" s="1" t="s">
        <v>75</v>
      </c>
      <c r="AD7" s="1" t="s">
        <v>76</v>
      </c>
      <c r="AE7" s="1" t="s">
        <v>77</v>
      </c>
      <c r="AF7" s="1" t="s">
        <v>78</v>
      </c>
      <c r="AG7" s="1" t="s">
        <v>79</v>
      </c>
    </row>
    <row r="8" spans="1:33" ht="15.75" customHeight="1" x14ac:dyDescent="0.2">
      <c r="A8" s="2">
        <v>43256.813131585644</v>
      </c>
      <c r="B8" s="1" t="s">
        <v>33</v>
      </c>
      <c r="C8" s="1" t="s">
        <v>33</v>
      </c>
      <c r="D8" s="1" t="s">
        <v>34</v>
      </c>
      <c r="E8" s="1" t="s">
        <v>36</v>
      </c>
      <c r="F8" s="1" t="s">
        <v>34</v>
      </c>
      <c r="G8" s="1" t="s">
        <v>34</v>
      </c>
      <c r="H8" s="1" t="s">
        <v>34</v>
      </c>
      <c r="I8" s="1" t="s">
        <v>34</v>
      </c>
      <c r="J8" s="1" t="s">
        <v>37</v>
      </c>
      <c r="K8" s="1" t="s">
        <v>49</v>
      </c>
      <c r="L8" s="1" t="s">
        <v>49</v>
      </c>
      <c r="M8" s="1" t="s">
        <v>49</v>
      </c>
      <c r="N8" s="1" t="s">
        <v>49</v>
      </c>
      <c r="O8" s="1" t="s">
        <v>36</v>
      </c>
      <c r="P8" s="1" t="s">
        <v>34</v>
      </c>
      <c r="Q8" s="1" t="s">
        <v>37</v>
      </c>
      <c r="R8" s="1" t="s">
        <v>49</v>
      </c>
      <c r="S8" s="1" t="s">
        <v>36</v>
      </c>
      <c r="T8" s="1" t="s">
        <v>34</v>
      </c>
      <c r="U8" s="1" t="s">
        <v>80</v>
      </c>
      <c r="V8" s="1" t="s">
        <v>81</v>
      </c>
      <c r="W8" s="1" t="s">
        <v>33</v>
      </c>
      <c r="X8" s="1" t="s">
        <v>82</v>
      </c>
      <c r="Y8" s="1" t="s">
        <v>83</v>
      </c>
      <c r="AA8" s="1" t="s">
        <v>53</v>
      </c>
      <c r="AB8" s="1" t="s">
        <v>84</v>
      </c>
      <c r="AC8" s="1" t="s">
        <v>53</v>
      </c>
      <c r="AD8" s="1" t="s">
        <v>84</v>
      </c>
      <c r="AE8" s="1" t="s">
        <v>50</v>
      </c>
      <c r="AF8" s="1" t="s">
        <v>85</v>
      </c>
    </row>
    <row r="9" spans="1:33" ht="15.75" customHeight="1" x14ac:dyDescent="0.2">
      <c r="A9" s="2">
        <v>43256.833242743058</v>
      </c>
      <c r="B9" s="1" t="s">
        <v>33</v>
      </c>
      <c r="C9" s="1" t="s">
        <v>33</v>
      </c>
      <c r="D9" s="1" t="s">
        <v>37</v>
      </c>
      <c r="E9" s="1" t="s">
        <v>35</v>
      </c>
      <c r="F9" s="1" t="s">
        <v>36</v>
      </c>
      <c r="G9" s="1" t="s">
        <v>37</v>
      </c>
      <c r="H9" s="1" t="s">
        <v>37</v>
      </c>
      <c r="I9" s="1" t="s">
        <v>35</v>
      </c>
      <c r="J9" s="1" t="s">
        <v>35</v>
      </c>
      <c r="K9" s="1" t="s">
        <v>37</v>
      </c>
      <c r="L9" s="1" t="s">
        <v>37</v>
      </c>
      <c r="M9" s="1" t="s">
        <v>35</v>
      </c>
      <c r="N9" s="1" t="s">
        <v>35</v>
      </c>
      <c r="O9" s="1" t="s">
        <v>37</v>
      </c>
      <c r="P9" s="1" t="s">
        <v>35</v>
      </c>
      <c r="Q9" s="1" t="s">
        <v>36</v>
      </c>
      <c r="R9" s="1" t="s">
        <v>35</v>
      </c>
      <c r="S9" s="1" t="s">
        <v>37</v>
      </c>
      <c r="T9" s="1" t="s">
        <v>35</v>
      </c>
      <c r="U9" s="1" t="s">
        <v>86</v>
      </c>
      <c r="W9" s="1" t="s">
        <v>33</v>
      </c>
      <c r="X9" s="1" t="s">
        <v>45</v>
      </c>
      <c r="Y9" s="1" t="s">
        <v>45</v>
      </c>
      <c r="Z9" s="1" t="s">
        <v>45</v>
      </c>
      <c r="AA9" s="1" t="s">
        <v>45</v>
      </c>
      <c r="AB9" s="1" t="s">
        <v>45</v>
      </c>
      <c r="AC9" s="1" t="s">
        <v>45</v>
      </c>
      <c r="AD9" s="1" t="s">
        <v>45</v>
      </c>
      <c r="AE9" s="1" t="s">
        <v>45</v>
      </c>
      <c r="AF9" s="1" t="s">
        <v>87</v>
      </c>
      <c r="AG9" s="1" t="s">
        <v>88</v>
      </c>
    </row>
    <row r="10" spans="1:33" ht="15.75" customHeight="1" x14ac:dyDescent="0.2">
      <c r="A10" s="2">
        <v>43256.844478495375</v>
      </c>
      <c r="B10" s="1" t="s">
        <v>33</v>
      </c>
      <c r="C10" s="1" t="s">
        <v>33</v>
      </c>
      <c r="D10" s="1" t="s">
        <v>37</v>
      </c>
      <c r="E10" s="1" t="s">
        <v>36</v>
      </c>
      <c r="F10" s="1" t="s">
        <v>37</v>
      </c>
      <c r="G10" s="1" t="s">
        <v>35</v>
      </c>
      <c r="H10" s="1" t="s">
        <v>35</v>
      </c>
      <c r="I10" s="1" t="s">
        <v>36</v>
      </c>
      <c r="J10" s="1" t="s">
        <v>35</v>
      </c>
      <c r="K10" s="1" t="s">
        <v>35</v>
      </c>
      <c r="L10" s="1" t="s">
        <v>35</v>
      </c>
      <c r="M10" s="1" t="s">
        <v>35</v>
      </c>
      <c r="N10" s="1" t="s">
        <v>35</v>
      </c>
      <c r="O10" s="1" t="s">
        <v>37</v>
      </c>
      <c r="P10" s="1" t="s">
        <v>37</v>
      </c>
      <c r="Q10" s="1" t="s">
        <v>37</v>
      </c>
      <c r="R10" s="1" t="s">
        <v>35</v>
      </c>
      <c r="S10" s="1" t="s">
        <v>36</v>
      </c>
      <c r="T10" s="1" t="s">
        <v>37</v>
      </c>
      <c r="W10" s="1" t="s">
        <v>48</v>
      </c>
      <c r="AF10" s="1" t="s">
        <v>89</v>
      </c>
    </row>
    <row r="11" spans="1:33" ht="15.75" customHeight="1" x14ac:dyDescent="0.2">
      <c r="A11" s="2">
        <v>43256.84653703704</v>
      </c>
      <c r="B11" s="1" t="s">
        <v>33</v>
      </c>
      <c r="C11" s="1" t="s">
        <v>33</v>
      </c>
      <c r="D11" s="1" t="s">
        <v>34</v>
      </c>
      <c r="E11" s="1" t="s">
        <v>34</v>
      </c>
      <c r="F11" s="1" t="s">
        <v>49</v>
      </c>
      <c r="G11" s="1" t="s">
        <v>36</v>
      </c>
      <c r="H11" s="1" t="s">
        <v>36</v>
      </c>
      <c r="I11" s="1" t="s">
        <v>36</v>
      </c>
      <c r="J11" s="1" t="s">
        <v>36</v>
      </c>
      <c r="K11" s="1" t="s">
        <v>37</v>
      </c>
      <c r="L11" s="1" t="s">
        <v>37</v>
      </c>
      <c r="M11" s="1" t="s">
        <v>37</v>
      </c>
      <c r="N11" s="1" t="s">
        <v>35</v>
      </c>
      <c r="O11" s="1" t="s">
        <v>36</v>
      </c>
      <c r="P11" s="1" t="s">
        <v>35</v>
      </c>
      <c r="Q11" s="1" t="s">
        <v>35</v>
      </c>
      <c r="R11" s="1" t="s">
        <v>49</v>
      </c>
      <c r="S11" s="1" t="s">
        <v>35</v>
      </c>
      <c r="T11" s="1" t="s">
        <v>35</v>
      </c>
      <c r="W11" s="1" t="s">
        <v>33</v>
      </c>
      <c r="X11" s="1" t="s">
        <v>84</v>
      </c>
      <c r="Y11" s="1" t="s">
        <v>84</v>
      </c>
      <c r="Z11" s="1" t="s">
        <v>90</v>
      </c>
      <c r="AA11" s="1" t="s">
        <v>84</v>
      </c>
      <c r="AB11" s="1" t="s">
        <v>44</v>
      </c>
      <c r="AC11" s="1" t="s">
        <v>91</v>
      </c>
      <c r="AD11" s="1" t="s">
        <v>84</v>
      </c>
      <c r="AE11" s="1" t="s">
        <v>84</v>
      </c>
      <c r="AF11" s="1" t="s">
        <v>87</v>
      </c>
      <c r="AG11" s="1" t="s">
        <v>92</v>
      </c>
    </row>
    <row r="12" spans="1:33" ht="15.75" customHeight="1" x14ac:dyDescent="0.2">
      <c r="A12" s="2">
        <v>43256.862822430558</v>
      </c>
      <c r="B12" s="1" t="s">
        <v>33</v>
      </c>
      <c r="C12" s="1" t="s">
        <v>33</v>
      </c>
      <c r="D12" s="1" t="s">
        <v>49</v>
      </c>
      <c r="E12" s="1" t="s">
        <v>36</v>
      </c>
      <c r="F12" s="1" t="s">
        <v>34</v>
      </c>
      <c r="G12" s="1" t="s">
        <v>37</v>
      </c>
      <c r="H12" s="1" t="s">
        <v>37</v>
      </c>
      <c r="I12" s="1" t="s">
        <v>37</v>
      </c>
      <c r="J12" s="1" t="s">
        <v>35</v>
      </c>
      <c r="K12" s="1" t="s">
        <v>35</v>
      </c>
      <c r="L12" s="1" t="s">
        <v>35</v>
      </c>
      <c r="M12" s="1" t="s">
        <v>35</v>
      </c>
      <c r="N12" s="1" t="s">
        <v>36</v>
      </c>
      <c r="O12" s="1" t="s">
        <v>35</v>
      </c>
      <c r="P12" s="1" t="s">
        <v>37</v>
      </c>
      <c r="Q12" s="1" t="s">
        <v>35</v>
      </c>
      <c r="R12" s="1" t="s">
        <v>34</v>
      </c>
      <c r="S12" s="1" t="s">
        <v>37</v>
      </c>
      <c r="T12" s="1" t="s">
        <v>37</v>
      </c>
      <c r="W12" s="1" t="s">
        <v>33</v>
      </c>
      <c r="X12" s="1" t="s">
        <v>93</v>
      </c>
      <c r="Y12" s="1" t="s">
        <v>94</v>
      </c>
      <c r="Z12" s="1" t="s">
        <v>95</v>
      </c>
      <c r="AA12" s="1" t="s">
        <v>96</v>
      </c>
      <c r="AB12" s="1" t="s">
        <v>65</v>
      </c>
      <c r="AC12" s="1" t="s">
        <v>97</v>
      </c>
      <c r="AD12" s="1" t="s">
        <v>98</v>
      </c>
      <c r="AE12" s="1" t="s">
        <v>99</v>
      </c>
      <c r="AF12" s="1" t="s">
        <v>100</v>
      </c>
    </row>
    <row r="13" spans="1:33" ht="15.75" customHeight="1" x14ac:dyDescent="0.2">
      <c r="A13" s="2">
        <v>43256.87182291667</v>
      </c>
      <c r="B13" s="1" t="s">
        <v>33</v>
      </c>
      <c r="C13" s="1" t="s">
        <v>48</v>
      </c>
      <c r="D13" s="1" t="s">
        <v>34</v>
      </c>
      <c r="E13" s="1" t="s">
        <v>36</v>
      </c>
      <c r="F13" s="1" t="s">
        <v>36</v>
      </c>
      <c r="G13" s="1" t="s">
        <v>37</v>
      </c>
      <c r="H13" s="1" t="s">
        <v>35</v>
      </c>
      <c r="I13" s="1" t="s">
        <v>36</v>
      </c>
      <c r="J13" s="1" t="s">
        <v>37</v>
      </c>
      <c r="K13" s="1" t="s">
        <v>37</v>
      </c>
      <c r="L13" s="1" t="s">
        <v>37</v>
      </c>
      <c r="M13" s="1" t="s">
        <v>35</v>
      </c>
      <c r="N13" s="1" t="s">
        <v>36</v>
      </c>
      <c r="O13" s="1" t="s">
        <v>37</v>
      </c>
      <c r="P13" s="1" t="s">
        <v>37</v>
      </c>
      <c r="Q13" s="1" t="s">
        <v>36</v>
      </c>
      <c r="R13" s="1" t="s">
        <v>36</v>
      </c>
      <c r="S13" s="1" t="s">
        <v>36</v>
      </c>
      <c r="T13" s="1" t="s">
        <v>36</v>
      </c>
      <c r="W13" s="1" t="s">
        <v>48</v>
      </c>
      <c r="X13" s="1" t="s">
        <v>83</v>
      </c>
      <c r="Y13" s="1" t="s">
        <v>101</v>
      </c>
      <c r="Z13" s="1" t="s">
        <v>102</v>
      </c>
      <c r="AA13" s="1" t="s">
        <v>103</v>
      </c>
      <c r="AB13" s="1" t="s">
        <v>45</v>
      </c>
      <c r="AC13" s="1" t="s">
        <v>103</v>
      </c>
      <c r="AD13" s="1" t="s">
        <v>104</v>
      </c>
      <c r="AE13" s="1" t="s">
        <v>105</v>
      </c>
      <c r="AF13" s="1" t="s">
        <v>106</v>
      </c>
    </row>
    <row r="14" spans="1:33" ht="15.75" customHeight="1" x14ac:dyDescent="0.2">
      <c r="A14" s="2">
        <v>43256.872215706018</v>
      </c>
      <c r="B14" s="1" t="s">
        <v>33</v>
      </c>
      <c r="C14" s="1" t="s">
        <v>33</v>
      </c>
      <c r="D14" s="1" t="s">
        <v>37</v>
      </c>
      <c r="E14" s="1" t="s">
        <v>37</v>
      </c>
      <c r="F14" s="1" t="s">
        <v>37</v>
      </c>
      <c r="G14" s="1" t="s">
        <v>37</v>
      </c>
      <c r="H14" s="1" t="s">
        <v>37</v>
      </c>
      <c r="I14" s="1" t="s">
        <v>37</v>
      </c>
      <c r="J14" s="1" t="s">
        <v>34</v>
      </c>
      <c r="K14" s="1" t="s">
        <v>37</v>
      </c>
      <c r="L14" s="1" t="s">
        <v>37</v>
      </c>
      <c r="M14" s="1" t="s">
        <v>37</v>
      </c>
      <c r="N14" s="1" t="s">
        <v>37</v>
      </c>
      <c r="O14" s="1" t="s">
        <v>36</v>
      </c>
      <c r="P14" s="1" t="s">
        <v>35</v>
      </c>
      <c r="Q14" s="1" t="s">
        <v>37</v>
      </c>
      <c r="R14" s="1" t="s">
        <v>35</v>
      </c>
      <c r="S14" s="1" t="s">
        <v>37</v>
      </c>
      <c r="T14" s="1" t="s">
        <v>37</v>
      </c>
      <c r="W14" s="1" t="s">
        <v>48</v>
      </c>
      <c r="X14" s="1" t="s">
        <v>107</v>
      </c>
      <c r="Y14" s="1" t="s">
        <v>108</v>
      </c>
      <c r="Z14" s="1" t="s">
        <v>109</v>
      </c>
      <c r="AA14" s="1" t="s">
        <v>110</v>
      </c>
      <c r="AB14" s="1" t="s">
        <v>111</v>
      </c>
      <c r="AC14" s="1" t="s">
        <v>112</v>
      </c>
      <c r="AD14" s="1" t="s">
        <v>101</v>
      </c>
      <c r="AE14" s="1" t="s">
        <v>113</v>
      </c>
      <c r="AF14" s="1" t="s">
        <v>114</v>
      </c>
    </row>
    <row r="15" spans="1:33" ht="15.75" customHeight="1" x14ac:dyDescent="0.2">
      <c r="A15" s="2">
        <v>43256.872400023145</v>
      </c>
      <c r="B15" s="1" t="s">
        <v>33</v>
      </c>
      <c r="C15" s="1" t="s">
        <v>33</v>
      </c>
      <c r="D15" s="1" t="s">
        <v>34</v>
      </c>
      <c r="E15" s="1" t="s">
        <v>36</v>
      </c>
      <c r="F15" s="1" t="s">
        <v>37</v>
      </c>
      <c r="G15" s="1" t="s">
        <v>37</v>
      </c>
      <c r="H15" s="1" t="s">
        <v>37</v>
      </c>
      <c r="I15" s="1" t="s">
        <v>37</v>
      </c>
      <c r="J15" s="1" t="s">
        <v>36</v>
      </c>
      <c r="K15" s="1" t="s">
        <v>37</v>
      </c>
      <c r="L15" s="1" t="s">
        <v>37</v>
      </c>
      <c r="M15" s="1" t="s">
        <v>37</v>
      </c>
      <c r="N15" s="1" t="s">
        <v>37</v>
      </c>
      <c r="O15" s="1" t="s">
        <v>37</v>
      </c>
      <c r="P15" s="1" t="s">
        <v>37</v>
      </c>
      <c r="Q15" s="1" t="s">
        <v>37</v>
      </c>
      <c r="R15" s="1" t="s">
        <v>37</v>
      </c>
      <c r="S15" s="1" t="s">
        <v>37</v>
      </c>
      <c r="T15" s="1" t="s">
        <v>37</v>
      </c>
      <c r="W15" s="1" t="s">
        <v>48</v>
      </c>
      <c r="X15" s="1" t="s">
        <v>45</v>
      </c>
      <c r="Y15" s="1" t="s">
        <v>115</v>
      </c>
      <c r="Z15" s="1" t="s">
        <v>40</v>
      </c>
      <c r="AF15" s="1" t="s">
        <v>116</v>
      </c>
    </row>
    <row r="16" spans="1:33" ht="15.75" customHeight="1" x14ac:dyDescent="0.2">
      <c r="A16" s="2">
        <v>43256.873748784725</v>
      </c>
      <c r="B16" s="1" t="s">
        <v>33</v>
      </c>
      <c r="C16" s="1" t="s">
        <v>33</v>
      </c>
      <c r="D16" s="1" t="s">
        <v>34</v>
      </c>
      <c r="E16" s="1" t="s">
        <v>37</v>
      </c>
      <c r="F16" s="1" t="s">
        <v>35</v>
      </c>
      <c r="G16" s="1" t="s">
        <v>35</v>
      </c>
      <c r="H16" s="1" t="s">
        <v>35</v>
      </c>
      <c r="I16" s="1" t="s">
        <v>35</v>
      </c>
      <c r="J16" s="1" t="s">
        <v>35</v>
      </c>
      <c r="K16" s="1" t="s">
        <v>37</v>
      </c>
      <c r="L16" s="1" t="s">
        <v>35</v>
      </c>
      <c r="M16" s="1" t="s">
        <v>37</v>
      </c>
      <c r="N16" s="1" t="s">
        <v>35</v>
      </c>
      <c r="O16" s="1" t="s">
        <v>35</v>
      </c>
      <c r="P16" s="1" t="s">
        <v>35</v>
      </c>
      <c r="Q16" s="1" t="s">
        <v>35</v>
      </c>
      <c r="R16" s="1" t="s">
        <v>35</v>
      </c>
      <c r="S16" s="1" t="s">
        <v>37</v>
      </c>
      <c r="T16" s="1" t="s">
        <v>35</v>
      </c>
      <c r="W16" s="1" t="s">
        <v>33</v>
      </c>
      <c r="X16" s="1" t="s">
        <v>117</v>
      </c>
      <c r="Y16" s="1" t="s">
        <v>118</v>
      </c>
      <c r="Z16" s="1" t="s">
        <v>97</v>
      </c>
      <c r="AA16" s="1" t="s">
        <v>119</v>
      </c>
      <c r="AC16" s="1" t="s">
        <v>120</v>
      </c>
      <c r="AD16" s="1" t="s">
        <v>121</v>
      </c>
      <c r="AE16" s="1" t="s">
        <v>122</v>
      </c>
      <c r="AF16" s="1" t="s">
        <v>123</v>
      </c>
    </row>
    <row r="17" spans="1:33" ht="15.75" customHeight="1" x14ac:dyDescent="0.2">
      <c r="A17" s="2">
        <v>43256.874429930554</v>
      </c>
      <c r="B17" s="1" t="s">
        <v>48</v>
      </c>
      <c r="W17" s="1" t="s">
        <v>33</v>
      </c>
      <c r="X17" s="1" t="s">
        <v>124</v>
      </c>
      <c r="Y17" s="1" t="s">
        <v>124</v>
      </c>
      <c r="Z17" s="1" t="s">
        <v>125</v>
      </c>
      <c r="AA17" s="1" t="s">
        <v>124</v>
      </c>
      <c r="AB17" s="1" t="s">
        <v>126</v>
      </c>
      <c r="AC17" s="1" t="s">
        <v>44</v>
      </c>
      <c r="AD17" s="1" t="s">
        <v>45</v>
      </c>
      <c r="AE17" s="1" t="s">
        <v>124</v>
      </c>
      <c r="AF17" s="1" t="s">
        <v>116</v>
      </c>
    </row>
    <row r="18" spans="1:33" ht="15.75" customHeight="1" x14ac:dyDescent="0.2">
      <c r="A18" s="2">
        <v>43256.875417951393</v>
      </c>
      <c r="B18" s="1" t="s">
        <v>33</v>
      </c>
      <c r="C18" s="1" t="s">
        <v>33</v>
      </c>
      <c r="D18" s="1" t="s">
        <v>34</v>
      </c>
      <c r="E18" s="1" t="s">
        <v>37</v>
      </c>
      <c r="F18" s="1" t="s">
        <v>36</v>
      </c>
      <c r="G18" s="1" t="s">
        <v>37</v>
      </c>
      <c r="H18" s="1" t="s">
        <v>35</v>
      </c>
      <c r="I18" s="1" t="s">
        <v>36</v>
      </c>
      <c r="J18" s="1" t="s">
        <v>36</v>
      </c>
      <c r="K18" s="1" t="s">
        <v>37</v>
      </c>
      <c r="L18" s="1" t="s">
        <v>35</v>
      </c>
      <c r="M18" s="1" t="s">
        <v>37</v>
      </c>
      <c r="N18" s="1" t="s">
        <v>34</v>
      </c>
      <c r="O18" s="1" t="s">
        <v>35</v>
      </c>
      <c r="P18" s="1" t="s">
        <v>35</v>
      </c>
      <c r="Q18" s="1" t="s">
        <v>37</v>
      </c>
      <c r="R18" s="1" t="s">
        <v>35</v>
      </c>
      <c r="S18" s="1" t="s">
        <v>35</v>
      </c>
      <c r="T18" s="1" t="s">
        <v>35</v>
      </c>
      <c r="W18" s="1" t="s">
        <v>33</v>
      </c>
      <c r="X18" s="1" t="s">
        <v>127</v>
      </c>
      <c r="Y18" s="1" t="s">
        <v>128</v>
      </c>
      <c r="Z18" s="1" t="s">
        <v>129</v>
      </c>
      <c r="AA18" s="1" t="s">
        <v>130</v>
      </c>
      <c r="AB18" s="1" t="s">
        <v>129</v>
      </c>
      <c r="AC18" s="1" t="s">
        <v>129</v>
      </c>
      <c r="AD18" s="1" t="s">
        <v>131</v>
      </c>
      <c r="AE18" s="1" t="s">
        <v>132</v>
      </c>
      <c r="AF18" s="1" t="s">
        <v>133</v>
      </c>
    </row>
    <row r="19" spans="1:33" ht="15.75" customHeight="1" x14ac:dyDescent="0.2">
      <c r="A19" s="2">
        <v>43256.88104393518</v>
      </c>
      <c r="B19" s="1" t="s">
        <v>33</v>
      </c>
      <c r="C19" s="1" t="s">
        <v>33</v>
      </c>
      <c r="D19" s="1" t="s">
        <v>34</v>
      </c>
      <c r="E19" s="1" t="s">
        <v>36</v>
      </c>
      <c r="F19" s="1" t="s">
        <v>37</v>
      </c>
      <c r="G19" s="1" t="s">
        <v>37</v>
      </c>
      <c r="H19" s="1" t="s">
        <v>35</v>
      </c>
      <c r="I19" s="1" t="s">
        <v>37</v>
      </c>
      <c r="J19" s="1" t="s">
        <v>36</v>
      </c>
      <c r="K19" s="1" t="s">
        <v>35</v>
      </c>
      <c r="L19" s="1" t="s">
        <v>35</v>
      </c>
      <c r="M19" s="1" t="s">
        <v>35</v>
      </c>
      <c r="N19" s="1" t="s">
        <v>35</v>
      </c>
      <c r="O19" s="1" t="s">
        <v>36</v>
      </c>
      <c r="P19" s="1" t="s">
        <v>35</v>
      </c>
      <c r="Q19" s="1" t="s">
        <v>36</v>
      </c>
      <c r="R19" s="1" t="s">
        <v>37</v>
      </c>
      <c r="S19" s="1" t="s">
        <v>37</v>
      </c>
      <c r="T19" s="1" t="s">
        <v>36</v>
      </c>
      <c r="W19" s="1" t="s">
        <v>33</v>
      </c>
      <c r="X19" s="1" t="s">
        <v>134</v>
      </c>
      <c r="Y19" s="1" t="s">
        <v>108</v>
      </c>
      <c r="Z19" s="1" t="s">
        <v>135</v>
      </c>
      <c r="AA19" s="1" t="s">
        <v>136</v>
      </c>
      <c r="AB19" s="1" t="s">
        <v>42</v>
      </c>
      <c r="AC19" s="1" t="s">
        <v>137</v>
      </c>
      <c r="AD19" s="1" t="s">
        <v>138</v>
      </c>
      <c r="AE19" s="1" t="s">
        <v>139</v>
      </c>
      <c r="AF19" s="1" t="s">
        <v>140</v>
      </c>
      <c r="AG19" s="1" t="s">
        <v>141</v>
      </c>
    </row>
    <row r="20" spans="1:33" ht="15.75" customHeight="1" x14ac:dyDescent="0.2">
      <c r="A20" s="2">
        <v>43256.881954224533</v>
      </c>
      <c r="B20" s="1" t="s">
        <v>33</v>
      </c>
      <c r="C20" s="1" t="s">
        <v>48</v>
      </c>
      <c r="D20" s="1" t="s">
        <v>34</v>
      </c>
      <c r="E20" s="1" t="s">
        <v>37</v>
      </c>
      <c r="F20" s="1" t="s">
        <v>37</v>
      </c>
      <c r="G20" s="1" t="s">
        <v>35</v>
      </c>
      <c r="H20" s="1" t="s">
        <v>35</v>
      </c>
      <c r="I20" s="1" t="s">
        <v>35</v>
      </c>
      <c r="J20" s="1" t="s">
        <v>36</v>
      </c>
      <c r="K20" s="1" t="s">
        <v>35</v>
      </c>
      <c r="L20" s="1" t="s">
        <v>35</v>
      </c>
      <c r="M20" s="1" t="s">
        <v>35</v>
      </c>
      <c r="N20" s="1" t="s">
        <v>35</v>
      </c>
      <c r="O20" s="1" t="s">
        <v>35</v>
      </c>
      <c r="P20" s="1" t="s">
        <v>35</v>
      </c>
      <c r="Q20" s="1" t="s">
        <v>36</v>
      </c>
      <c r="R20" s="1" t="s">
        <v>35</v>
      </c>
      <c r="S20" s="1" t="s">
        <v>35</v>
      </c>
      <c r="T20" s="1" t="s">
        <v>35</v>
      </c>
      <c r="U20" s="1" t="s">
        <v>142</v>
      </c>
      <c r="V20" s="1" t="s">
        <v>143</v>
      </c>
      <c r="W20" s="1" t="s">
        <v>48</v>
      </c>
      <c r="AF20" s="1" t="s">
        <v>144</v>
      </c>
    </row>
    <row r="21" spans="1:33" ht="15.75" customHeight="1" x14ac:dyDescent="0.2">
      <c r="A21" s="2">
        <v>43256.889063599534</v>
      </c>
      <c r="B21" s="1" t="s">
        <v>33</v>
      </c>
      <c r="C21" s="1" t="s">
        <v>33</v>
      </c>
      <c r="D21" s="1" t="s">
        <v>34</v>
      </c>
      <c r="E21" s="1" t="s">
        <v>49</v>
      </c>
      <c r="F21" s="1" t="s">
        <v>49</v>
      </c>
      <c r="G21" s="1" t="s">
        <v>36</v>
      </c>
      <c r="H21" s="1" t="s">
        <v>36</v>
      </c>
      <c r="I21" s="1" t="s">
        <v>34</v>
      </c>
      <c r="J21" s="1" t="s">
        <v>36</v>
      </c>
      <c r="K21" s="1" t="s">
        <v>35</v>
      </c>
      <c r="L21" s="1" t="s">
        <v>35</v>
      </c>
      <c r="M21" s="1" t="s">
        <v>37</v>
      </c>
      <c r="N21" s="1" t="s">
        <v>36</v>
      </c>
      <c r="O21" s="1" t="s">
        <v>37</v>
      </c>
      <c r="P21" s="1" t="s">
        <v>37</v>
      </c>
      <c r="Q21" s="1" t="s">
        <v>37</v>
      </c>
      <c r="R21" s="1" t="s">
        <v>35</v>
      </c>
      <c r="S21" s="1" t="s">
        <v>34</v>
      </c>
      <c r="T21" s="1" t="s">
        <v>37</v>
      </c>
      <c r="W21" s="1" t="s">
        <v>33</v>
      </c>
      <c r="AF21" s="1" t="s">
        <v>106</v>
      </c>
    </row>
    <row r="22" spans="1:33" ht="15.75" customHeight="1" x14ac:dyDescent="0.2">
      <c r="A22" s="2">
        <v>43256.892821655092</v>
      </c>
      <c r="B22" s="1" t="s">
        <v>33</v>
      </c>
      <c r="C22" s="1" t="s">
        <v>48</v>
      </c>
      <c r="D22" s="1" t="s">
        <v>34</v>
      </c>
      <c r="E22" s="1" t="s">
        <v>37</v>
      </c>
      <c r="F22" s="1" t="s">
        <v>34</v>
      </c>
      <c r="G22" s="1" t="s">
        <v>35</v>
      </c>
      <c r="H22" s="1" t="s">
        <v>35</v>
      </c>
      <c r="I22" s="1" t="s">
        <v>37</v>
      </c>
      <c r="J22" s="1" t="s">
        <v>37</v>
      </c>
      <c r="K22" s="1" t="s">
        <v>37</v>
      </c>
      <c r="L22" s="1" t="s">
        <v>37</v>
      </c>
      <c r="M22" s="1" t="s">
        <v>37</v>
      </c>
      <c r="N22" s="1" t="s">
        <v>36</v>
      </c>
      <c r="O22" s="1" t="s">
        <v>35</v>
      </c>
      <c r="P22" s="1" t="s">
        <v>35</v>
      </c>
      <c r="Q22" s="1" t="s">
        <v>35</v>
      </c>
      <c r="R22" s="1" t="s">
        <v>35</v>
      </c>
      <c r="S22" s="1" t="s">
        <v>35</v>
      </c>
      <c r="T22" s="1" t="s">
        <v>37</v>
      </c>
      <c r="U22" s="1" t="s">
        <v>145</v>
      </c>
      <c r="V22" s="1" t="s">
        <v>146</v>
      </c>
      <c r="W22" s="1" t="s">
        <v>48</v>
      </c>
      <c r="AF22" s="1" t="s">
        <v>147</v>
      </c>
      <c r="AG22" s="1" t="s">
        <v>148</v>
      </c>
    </row>
    <row r="23" spans="1:33" ht="15.75" customHeight="1" x14ac:dyDescent="0.2">
      <c r="A23" s="2">
        <v>43256.897474872691</v>
      </c>
      <c r="B23" s="1" t="s">
        <v>33</v>
      </c>
      <c r="C23" s="1" t="s">
        <v>33</v>
      </c>
      <c r="D23" s="1" t="s">
        <v>34</v>
      </c>
      <c r="E23" s="1" t="s">
        <v>34</v>
      </c>
      <c r="F23" s="1" t="s">
        <v>37</v>
      </c>
      <c r="G23" s="1" t="s">
        <v>35</v>
      </c>
      <c r="H23" s="1" t="s">
        <v>37</v>
      </c>
      <c r="I23" s="1" t="s">
        <v>36</v>
      </c>
      <c r="J23" s="1" t="s">
        <v>35</v>
      </c>
      <c r="K23" s="1" t="s">
        <v>37</v>
      </c>
      <c r="L23" s="1" t="s">
        <v>35</v>
      </c>
      <c r="M23" s="1" t="s">
        <v>35</v>
      </c>
      <c r="N23" s="1" t="s">
        <v>35</v>
      </c>
      <c r="O23" s="1" t="s">
        <v>37</v>
      </c>
      <c r="P23" s="1" t="s">
        <v>35</v>
      </c>
      <c r="Q23" s="1" t="s">
        <v>35</v>
      </c>
      <c r="R23" s="1" t="s">
        <v>35</v>
      </c>
      <c r="S23" s="1" t="s">
        <v>37</v>
      </c>
      <c r="T23" s="1" t="s">
        <v>35</v>
      </c>
      <c r="W23" s="1" t="s">
        <v>33</v>
      </c>
      <c r="X23" s="1" t="s">
        <v>149</v>
      </c>
      <c r="Y23" s="1" t="s">
        <v>150</v>
      </c>
      <c r="Z23" s="1" t="s">
        <v>151</v>
      </c>
      <c r="AA23" s="1" t="s">
        <v>152</v>
      </c>
      <c r="AB23" s="1" t="s">
        <v>153</v>
      </c>
      <c r="AC23" s="1" t="s">
        <v>154</v>
      </c>
      <c r="AD23" s="1" t="s">
        <v>153</v>
      </c>
      <c r="AE23" s="1" t="s">
        <v>155</v>
      </c>
      <c r="AF23" s="1" t="s">
        <v>87</v>
      </c>
    </row>
    <row r="24" spans="1:33" ht="15.75" customHeight="1" x14ac:dyDescent="0.2">
      <c r="A24" s="2">
        <v>43256.903749490739</v>
      </c>
      <c r="B24" s="1" t="s">
        <v>33</v>
      </c>
      <c r="C24" s="1" t="s">
        <v>33</v>
      </c>
      <c r="D24" s="1" t="s">
        <v>49</v>
      </c>
      <c r="E24" s="1" t="s">
        <v>34</v>
      </c>
      <c r="F24" s="1" t="s">
        <v>49</v>
      </c>
      <c r="G24" s="1" t="s">
        <v>37</v>
      </c>
      <c r="H24" s="1" t="s">
        <v>37</v>
      </c>
      <c r="I24" s="1" t="s">
        <v>36</v>
      </c>
      <c r="J24" s="1" t="s">
        <v>35</v>
      </c>
      <c r="K24" s="1" t="s">
        <v>35</v>
      </c>
      <c r="L24" s="1" t="s">
        <v>35</v>
      </c>
      <c r="M24" s="1" t="s">
        <v>37</v>
      </c>
      <c r="N24" s="1" t="s">
        <v>35</v>
      </c>
      <c r="O24" s="1" t="s">
        <v>35</v>
      </c>
      <c r="P24" s="1" t="s">
        <v>35</v>
      </c>
      <c r="Q24" s="1" t="s">
        <v>35</v>
      </c>
      <c r="R24" s="1" t="s">
        <v>35</v>
      </c>
      <c r="S24" s="1" t="s">
        <v>49</v>
      </c>
      <c r="T24" s="1" t="s">
        <v>36</v>
      </c>
      <c r="W24" s="1" t="s">
        <v>33</v>
      </c>
      <c r="X24" s="1" t="s">
        <v>83</v>
      </c>
      <c r="Y24" s="1" t="s">
        <v>99</v>
      </c>
      <c r="Z24" s="1" t="s">
        <v>156</v>
      </c>
      <c r="AA24" s="1" t="s">
        <v>157</v>
      </c>
      <c r="AB24" s="1" t="s">
        <v>158</v>
      </c>
      <c r="AC24" s="1" t="s">
        <v>159</v>
      </c>
      <c r="AD24" s="1" t="s">
        <v>160</v>
      </c>
      <c r="AE24" s="1" t="s">
        <v>161</v>
      </c>
      <c r="AF24" s="1" t="s">
        <v>162</v>
      </c>
    </row>
    <row r="25" spans="1:33" ht="15.75" customHeight="1" x14ac:dyDescent="0.2">
      <c r="A25" s="2">
        <v>43256.919282581017</v>
      </c>
      <c r="B25" s="1" t="s">
        <v>33</v>
      </c>
      <c r="C25" s="1" t="s">
        <v>48</v>
      </c>
      <c r="D25" s="1" t="s">
        <v>34</v>
      </c>
      <c r="E25" s="1" t="s">
        <v>34</v>
      </c>
      <c r="F25" s="1" t="s">
        <v>36</v>
      </c>
      <c r="G25" s="1" t="s">
        <v>35</v>
      </c>
      <c r="H25" s="1" t="s">
        <v>35</v>
      </c>
      <c r="I25" s="1" t="s">
        <v>37</v>
      </c>
      <c r="J25" s="1" t="s">
        <v>37</v>
      </c>
      <c r="K25" s="1" t="s">
        <v>35</v>
      </c>
      <c r="L25" s="1" t="s">
        <v>35</v>
      </c>
      <c r="M25" s="1" t="s">
        <v>35</v>
      </c>
      <c r="N25" s="1" t="s">
        <v>37</v>
      </c>
      <c r="O25" s="1" t="s">
        <v>36</v>
      </c>
      <c r="P25" s="1" t="s">
        <v>37</v>
      </c>
      <c r="Q25" s="1" t="s">
        <v>36</v>
      </c>
      <c r="R25" s="1" t="s">
        <v>36</v>
      </c>
      <c r="S25" s="1" t="s">
        <v>36</v>
      </c>
      <c r="T25" s="1" t="s">
        <v>37</v>
      </c>
      <c r="W25" s="1" t="s">
        <v>48</v>
      </c>
      <c r="X25" s="1" t="s">
        <v>163</v>
      </c>
      <c r="Y25" s="1" t="s">
        <v>83</v>
      </c>
      <c r="AA25" s="1" t="s">
        <v>164</v>
      </c>
      <c r="AB25" s="1" t="s">
        <v>121</v>
      </c>
      <c r="AC25" s="1" t="s">
        <v>165</v>
      </c>
      <c r="AD25" s="1" t="s">
        <v>160</v>
      </c>
      <c r="AE25" s="1" t="s">
        <v>166</v>
      </c>
      <c r="AF25" s="1" t="s">
        <v>167</v>
      </c>
    </row>
    <row r="26" spans="1:33" ht="12.75" x14ac:dyDescent="0.2">
      <c r="A26" s="2">
        <v>43256.931597037037</v>
      </c>
      <c r="B26" s="1" t="s">
        <v>33</v>
      </c>
      <c r="C26" s="1" t="s">
        <v>33</v>
      </c>
      <c r="D26" s="1" t="s">
        <v>35</v>
      </c>
      <c r="E26" s="1" t="s">
        <v>35</v>
      </c>
      <c r="F26" s="1" t="s">
        <v>35</v>
      </c>
      <c r="G26" s="1" t="s">
        <v>35</v>
      </c>
      <c r="H26" s="1" t="s">
        <v>35</v>
      </c>
      <c r="I26" s="1" t="s">
        <v>35</v>
      </c>
      <c r="J26" s="1" t="s">
        <v>37</v>
      </c>
      <c r="K26" s="1" t="s">
        <v>35</v>
      </c>
      <c r="L26" s="1" t="s">
        <v>35</v>
      </c>
      <c r="M26" s="1" t="s">
        <v>35</v>
      </c>
      <c r="N26" s="1" t="s">
        <v>35</v>
      </c>
      <c r="O26" s="1" t="s">
        <v>35</v>
      </c>
      <c r="P26" s="1" t="s">
        <v>35</v>
      </c>
      <c r="Q26" s="1" t="s">
        <v>36</v>
      </c>
      <c r="R26" s="1" t="s">
        <v>35</v>
      </c>
      <c r="S26" s="1" t="s">
        <v>49</v>
      </c>
      <c r="T26" s="1" t="s">
        <v>37</v>
      </c>
      <c r="U26" s="1" t="s">
        <v>168</v>
      </c>
      <c r="V26" s="1" t="s">
        <v>169</v>
      </c>
      <c r="W26" s="1" t="s">
        <v>48</v>
      </c>
      <c r="X26" s="1" t="s">
        <v>170</v>
      </c>
      <c r="Y26" s="1" t="s">
        <v>134</v>
      </c>
      <c r="Z26" s="1" t="s">
        <v>102</v>
      </c>
      <c r="AA26" s="1" t="s">
        <v>171</v>
      </c>
      <c r="AB26" s="1" t="s">
        <v>84</v>
      </c>
      <c r="AC26" s="1" t="s">
        <v>172</v>
      </c>
      <c r="AD26" s="1" t="s">
        <v>45</v>
      </c>
      <c r="AE26" s="1" t="s">
        <v>62</v>
      </c>
      <c r="AF26" s="1" t="s">
        <v>154</v>
      </c>
    </row>
    <row r="27" spans="1:33" ht="12.75" x14ac:dyDescent="0.2">
      <c r="A27" s="2">
        <v>43256.932920347223</v>
      </c>
      <c r="B27" s="1" t="s">
        <v>48</v>
      </c>
      <c r="W27" s="1" t="s">
        <v>33</v>
      </c>
      <c r="X27" s="1" t="s">
        <v>173</v>
      </c>
      <c r="Y27" s="1" t="s">
        <v>174</v>
      </c>
      <c r="Z27" s="1" t="s">
        <v>41</v>
      </c>
      <c r="AA27" s="1" t="s">
        <v>155</v>
      </c>
      <c r="AB27" s="1" t="s">
        <v>175</v>
      </c>
      <c r="AC27" s="1" t="s">
        <v>176</v>
      </c>
      <c r="AD27" s="1" t="s">
        <v>177</v>
      </c>
      <c r="AE27" s="1" t="s">
        <v>173</v>
      </c>
      <c r="AF27" s="1" t="s">
        <v>106</v>
      </c>
      <c r="AG27" s="1" t="s">
        <v>178</v>
      </c>
    </row>
    <row r="28" spans="1:33" ht="12.75" x14ac:dyDescent="0.2">
      <c r="A28" s="2">
        <v>43256.94047825232</v>
      </c>
      <c r="B28" s="1" t="s">
        <v>33</v>
      </c>
      <c r="C28" s="1" t="s">
        <v>33</v>
      </c>
      <c r="D28" s="1" t="s">
        <v>34</v>
      </c>
      <c r="E28" s="1" t="s">
        <v>37</v>
      </c>
      <c r="F28" s="1" t="s">
        <v>35</v>
      </c>
      <c r="G28" s="1" t="s">
        <v>35</v>
      </c>
      <c r="H28" s="1" t="s">
        <v>35</v>
      </c>
      <c r="I28" s="1" t="s">
        <v>35</v>
      </c>
      <c r="J28" s="1" t="s">
        <v>34</v>
      </c>
      <c r="K28" s="1" t="s">
        <v>37</v>
      </c>
      <c r="L28" s="1" t="s">
        <v>37</v>
      </c>
      <c r="M28" s="1" t="s">
        <v>37</v>
      </c>
      <c r="N28" s="1" t="s">
        <v>37</v>
      </c>
      <c r="O28" s="1" t="s">
        <v>35</v>
      </c>
      <c r="P28" s="1" t="s">
        <v>35</v>
      </c>
      <c r="Q28" s="1" t="s">
        <v>37</v>
      </c>
      <c r="R28" s="1" t="s">
        <v>36</v>
      </c>
      <c r="S28" s="1" t="s">
        <v>37</v>
      </c>
      <c r="T28" s="1" t="s">
        <v>36</v>
      </c>
      <c r="W28" s="1" t="s">
        <v>48</v>
      </c>
      <c r="X28" s="1" t="s">
        <v>179</v>
      </c>
      <c r="Y28" s="1" t="s">
        <v>152</v>
      </c>
      <c r="Z28" s="1" t="s">
        <v>180</v>
      </c>
      <c r="AA28" s="1" t="s">
        <v>181</v>
      </c>
      <c r="AB28" s="1" t="s">
        <v>182</v>
      </c>
      <c r="AC28" s="1" t="s">
        <v>91</v>
      </c>
      <c r="AD28" s="1" t="s">
        <v>183</v>
      </c>
      <c r="AE28" s="1" t="s">
        <v>184</v>
      </c>
      <c r="AF28" s="1" t="s">
        <v>185</v>
      </c>
      <c r="AG28" s="1" t="s">
        <v>186</v>
      </c>
    </row>
    <row r="29" spans="1:33" ht="12.75" x14ac:dyDescent="0.2">
      <c r="A29" s="2">
        <v>43256.94448539352</v>
      </c>
      <c r="B29" s="1" t="s">
        <v>33</v>
      </c>
      <c r="C29" s="1" t="s">
        <v>33</v>
      </c>
      <c r="D29" s="1" t="s">
        <v>36</v>
      </c>
      <c r="E29" s="1" t="s">
        <v>37</v>
      </c>
      <c r="F29" s="1" t="s">
        <v>34</v>
      </c>
      <c r="G29" s="1" t="s">
        <v>37</v>
      </c>
      <c r="H29" s="1" t="s">
        <v>37</v>
      </c>
      <c r="I29" s="1" t="s">
        <v>37</v>
      </c>
      <c r="J29" s="1" t="s">
        <v>37</v>
      </c>
      <c r="K29" s="1" t="s">
        <v>37</v>
      </c>
      <c r="L29" s="1" t="s">
        <v>36</v>
      </c>
      <c r="M29" s="1" t="s">
        <v>37</v>
      </c>
      <c r="N29" s="1" t="s">
        <v>37</v>
      </c>
      <c r="O29" s="1" t="s">
        <v>37</v>
      </c>
      <c r="P29" s="1" t="s">
        <v>36</v>
      </c>
      <c r="Q29" s="1" t="s">
        <v>49</v>
      </c>
      <c r="R29" s="1" t="s">
        <v>34</v>
      </c>
      <c r="S29" s="1" t="s">
        <v>37</v>
      </c>
      <c r="T29" s="1" t="s">
        <v>34</v>
      </c>
      <c r="W29" s="1" t="s">
        <v>33</v>
      </c>
      <c r="AF29" s="1" t="s">
        <v>111</v>
      </c>
    </row>
    <row r="30" spans="1:33" ht="12.75" x14ac:dyDescent="0.2">
      <c r="A30" s="2">
        <v>43256.955996539356</v>
      </c>
      <c r="B30" s="1" t="s">
        <v>33</v>
      </c>
      <c r="C30" s="1" t="s">
        <v>33</v>
      </c>
      <c r="D30" s="1" t="s">
        <v>49</v>
      </c>
      <c r="E30" s="1" t="s">
        <v>49</v>
      </c>
      <c r="F30" s="1" t="s">
        <v>36</v>
      </c>
      <c r="G30" s="1" t="s">
        <v>37</v>
      </c>
      <c r="H30" s="1" t="s">
        <v>36</v>
      </c>
      <c r="I30" s="1" t="s">
        <v>37</v>
      </c>
      <c r="J30" s="1" t="s">
        <v>37</v>
      </c>
      <c r="K30" s="1" t="s">
        <v>35</v>
      </c>
      <c r="L30" s="1" t="s">
        <v>35</v>
      </c>
      <c r="M30" s="1" t="s">
        <v>35</v>
      </c>
      <c r="N30" s="1" t="s">
        <v>35</v>
      </c>
      <c r="O30" s="1" t="s">
        <v>36</v>
      </c>
      <c r="P30" s="1" t="s">
        <v>35</v>
      </c>
      <c r="Q30" s="1" t="s">
        <v>34</v>
      </c>
      <c r="R30" s="1" t="s">
        <v>36</v>
      </c>
      <c r="S30" s="1" t="s">
        <v>35</v>
      </c>
      <c r="T30" s="1" t="s">
        <v>37</v>
      </c>
      <c r="U30" s="1" t="s">
        <v>187</v>
      </c>
      <c r="W30" s="1" t="s">
        <v>33</v>
      </c>
      <c r="AF30" s="1" t="s">
        <v>103</v>
      </c>
    </row>
    <row r="31" spans="1:33" ht="12.75" x14ac:dyDescent="0.2">
      <c r="A31" s="2">
        <v>43256.959530659718</v>
      </c>
      <c r="B31" s="1" t="s">
        <v>33</v>
      </c>
      <c r="C31" s="1" t="s">
        <v>33</v>
      </c>
      <c r="D31" s="1" t="s">
        <v>34</v>
      </c>
      <c r="E31" s="1" t="s">
        <v>37</v>
      </c>
      <c r="F31" s="1" t="s">
        <v>37</v>
      </c>
      <c r="G31" s="1" t="s">
        <v>35</v>
      </c>
      <c r="H31" s="1" t="s">
        <v>35</v>
      </c>
      <c r="I31" s="1" t="s">
        <v>35</v>
      </c>
      <c r="J31" s="1" t="s">
        <v>37</v>
      </c>
      <c r="K31" s="1" t="s">
        <v>37</v>
      </c>
      <c r="L31" s="1" t="s">
        <v>34</v>
      </c>
      <c r="M31" s="1" t="s">
        <v>36</v>
      </c>
      <c r="N31" s="1" t="s">
        <v>49</v>
      </c>
      <c r="O31" s="1" t="s">
        <v>36</v>
      </c>
      <c r="P31" s="1" t="s">
        <v>35</v>
      </c>
      <c r="Q31" s="1" t="s">
        <v>34</v>
      </c>
      <c r="R31" s="1" t="s">
        <v>37</v>
      </c>
      <c r="S31" s="1" t="s">
        <v>37</v>
      </c>
      <c r="T31" s="1" t="s">
        <v>36</v>
      </c>
      <c r="U31" s="1" t="s">
        <v>188</v>
      </c>
      <c r="V31" s="1" t="s">
        <v>189</v>
      </c>
      <c r="W31" s="1" t="s">
        <v>33</v>
      </c>
      <c r="X31" s="1" t="s">
        <v>50</v>
      </c>
      <c r="Y31" s="1" t="s">
        <v>50</v>
      </c>
      <c r="AA31" s="1" t="s">
        <v>50</v>
      </c>
      <c r="AB31" s="1" t="s">
        <v>123</v>
      </c>
      <c r="AD31" s="1" t="s">
        <v>50</v>
      </c>
      <c r="AE31" s="1" t="s">
        <v>50</v>
      </c>
      <c r="AF31" s="1" t="s">
        <v>190</v>
      </c>
      <c r="AG31" s="1" t="s">
        <v>191</v>
      </c>
    </row>
    <row r="32" spans="1:33" ht="12.75" x14ac:dyDescent="0.2">
      <c r="A32" s="2">
        <v>43256.9622275</v>
      </c>
      <c r="B32" s="1" t="s">
        <v>33</v>
      </c>
      <c r="C32" s="1" t="s">
        <v>33</v>
      </c>
      <c r="D32" s="1" t="s">
        <v>34</v>
      </c>
      <c r="E32" s="1" t="s">
        <v>37</v>
      </c>
      <c r="F32" s="1" t="s">
        <v>34</v>
      </c>
      <c r="G32" s="1" t="s">
        <v>37</v>
      </c>
      <c r="H32" s="1" t="s">
        <v>37</v>
      </c>
      <c r="I32" s="1" t="s">
        <v>35</v>
      </c>
      <c r="J32" s="1" t="s">
        <v>36</v>
      </c>
      <c r="K32" s="1" t="s">
        <v>37</v>
      </c>
      <c r="L32" s="1" t="s">
        <v>37</v>
      </c>
      <c r="M32" s="1" t="s">
        <v>37</v>
      </c>
      <c r="N32" s="1" t="s">
        <v>37</v>
      </c>
      <c r="O32" s="1" t="s">
        <v>37</v>
      </c>
      <c r="P32" s="1" t="s">
        <v>35</v>
      </c>
      <c r="Q32" s="1" t="s">
        <v>35</v>
      </c>
      <c r="R32" s="1" t="s">
        <v>35</v>
      </c>
      <c r="S32" s="1" t="s">
        <v>34</v>
      </c>
      <c r="T32" s="1" t="s">
        <v>37</v>
      </c>
      <c r="W32" s="1" t="s">
        <v>33</v>
      </c>
      <c r="X32" s="1" t="s">
        <v>192</v>
      </c>
      <c r="Y32" s="1" t="s">
        <v>193</v>
      </c>
      <c r="Z32" s="1" t="s">
        <v>194</v>
      </c>
      <c r="AA32" s="1" t="s">
        <v>50</v>
      </c>
      <c r="AE32" s="1" t="s">
        <v>40</v>
      </c>
      <c r="AF32" s="1" t="s">
        <v>195</v>
      </c>
    </row>
    <row r="33" spans="1:33" ht="12.75" x14ac:dyDescent="0.2">
      <c r="A33" s="2">
        <v>43256.962925532411</v>
      </c>
      <c r="B33" s="1" t="s">
        <v>33</v>
      </c>
      <c r="C33" s="1" t="s">
        <v>33</v>
      </c>
      <c r="D33" s="1" t="s">
        <v>34</v>
      </c>
      <c r="E33" s="1" t="s">
        <v>36</v>
      </c>
      <c r="F33" s="1" t="s">
        <v>36</v>
      </c>
      <c r="G33" s="1" t="s">
        <v>35</v>
      </c>
      <c r="H33" s="1" t="s">
        <v>35</v>
      </c>
      <c r="I33" s="1" t="s">
        <v>35</v>
      </c>
      <c r="J33" s="1" t="s">
        <v>36</v>
      </c>
      <c r="K33" s="1" t="s">
        <v>35</v>
      </c>
      <c r="L33" s="1" t="s">
        <v>35</v>
      </c>
      <c r="M33" s="1" t="s">
        <v>35</v>
      </c>
      <c r="N33" s="1" t="s">
        <v>35</v>
      </c>
      <c r="O33" s="1" t="s">
        <v>36</v>
      </c>
      <c r="P33" s="1" t="s">
        <v>35</v>
      </c>
      <c r="Q33" s="1" t="s">
        <v>35</v>
      </c>
      <c r="R33" s="1" t="s">
        <v>49</v>
      </c>
      <c r="S33" s="1" t="s">
        <v>35</v>
      </c>
      <c r="T33" s="1" t="s">
        <v>37</v>
      </c>
      <c r="U33" s="1" t="s">
        <v>196</v>
      </c>
      <c r="V33" s="1" t="s">
        <v>197</v>
      </c>
      <c r="W33" s="1" t="s">
        <v>33</v>
      </c>
      <c r="X33" s="1" t="s">
        <v>83</v>
      </c>
      <c r="Y33" s="1" t="s">
        <v>198</v>
      </c>
      <c r="Z33" s="1" t="s">
        <v>199</v>
      </c>
      <c r="AA33" s="1" t="s">
        <v>200</v>
      </c>
      <c r="AB33" s="1" t="s">
        <v>201</v>
      </c>
      <c r="AC33" s="1" t="s">
        <v>175</v>
      </c>
      <c r="AD33" s="1" t="s">
        <v>44</v>
      </c>
      <c r="AE33" s="1" t="s">
        <v>202</v>
      </c>
      <c r="AF33" s="1" t="s">
        <v>123</v>
      </c>
    </row>
    <row r="34" spans="1:33" ht="12.75" x14ac:dyDescent="0.2">
      <c r="A34" s="2">
        <v>43256.966704722217</v>
      </c>
      <c r="B34" s="1" t="s">
        <v>33</v>
      </c>
      <c r="C34" s="1" t="s">
        <v>33</v>
      </c>
      <c r="D34" s="1" t="s">
        <v>36</v>
      </c>
      <c r="E34" s="1" t="s">
        <v>37</v>
      </c>
      <c r="F34" s="1" t="s">
        <v>34</v>
      </c>
      <c r="G34" s="1" t="s">
        <v>35</v>
      </c>
      <c r="H34" s="1" t="s">
        <v>36</v>
      </c>
      <c r="I34" s="1" t="s">
        <v>34</v>
      </c>
      <c r="J34" s="1" t="s">
        <v>37</v>
      </c>
      <c r="K34" s="1" t="s">
        <v>37</v>
      </c>
      <c r="L34" s="1" t="s">
        <v>35</v>
      </c>
      <c r="M34" s="1" t="s">
        <v>36</v>
      </c>
      <c r="N34" s="1" t="s">
        <v>34</v>
      </c>
      <c r="O34" s="1" t="s">
        <v>37</v>
      </c>
      <c r="P34" s="1" t="s">
        <v>37</v>
      </c>
      <c r="Q34" s="1" t="s">
        <v>36</v>
      </c>
      <c r="R34" s="1" t="s">
        <v>36</v>
      </c>
      <c r="S34" s="1" t="s">
        <v>37</v>
      </c>
      <c r="T34" s="1" t="s">
        <v>36</v>
      </c>
      <c r="U34" s="1" t="s">
        <v>203</v>
      </c>
      <c r="V34" s="1" t="s">
        <v>204</v>
      </c>
      <c r="W34" s="1" t="s">
        <v>33</v>
      </c>
      <c r="X34" s="1" t="s">
        <v>205</v>
      </c>
      <c r="Y34" s="1" t="s">
        <v>206</v>
      </c>
      <c r="Z34" s="1" t="s">
        <v>66</v>
      </c>
      <c r="AA34" s="1" t="s">
        <v>207</v>
      </c>
      <c r="AB34" s="1" t="s">
        <v>57</v>
      </c>
      <c r="AC34" s="1" t="s">
        <v>208</v>
      </c>
      <c r="AD34" s="1" t="s">
        <v>121</v>
      </c>
      <c r="AE34" s="1" t="s">
        <v>209</v>
      </c>
      <c r="AF34" s="1" t="s">
        <v>210</v>
      </c>
    </row>
    <row r="35" spans="1:33" ht="12.75" x14ac:dyDescent="0.2">
      <c r="A35" s="2">
        <v>43256.971787569448</v>
      </c>
      <c r="B35" s="1" t="s">
        <v>33</v>
      </c>
      <c r="C35" s="1" t="s">
        <v>33</v>
      </c>
      <c r="D35" s="1" t="s">
        <v>34</v>
      </c>
      <c r="E35" s="1" t="s">
        <v>36</v>
      </c>
      <c r="F35" s="1" t="s">
        <v>34</v>
      </c>
      <c r="G35" s="1" t="s">
        <v>37</v>
      </c>
      <c r="H35" s="1" t="s">
        <v>35</v>
      </c>
      <c r="I35" s="1" t="s">
        <v>34</v>
      </c>
      <c r="J35" s="1" t="s">
        <v>35</v>
      </c>
      <c r="K35" s="1" t="s">
        <v>35</v>
      </c>
      <c r="L35" s="1" t="s">
        <v>35</v>
      </c>
      <c r="M35" s="1" t="s">
        <v>35</v>
      </c>
      <c r="N35" s="1" t="s">
        <v>35</v>
      </c>
      <c r="O35" s="1" t="s">
        <v>35</v>
      </c>
      <c r="P35" s="1" t="s">
        <v>35</v>
      </c>
      <c r="Q35" s="1" t="s">
        <v>49</v>
      </c>
      <c r="R35" s="1" t="s">
        <v>35</v>
      </c>
      <c r="S35" s="1" t="s">
        <v>37</v>
      </c>
      <c r="T35" s="1" t="s">
        <v>37</v>
      </c>
      <c r="W35" s="1" t="s">
        <v>48</v>
      </c>
      <c r="X35" s="1" t="s">
        <v>211</v>
      </c>
      <c r="Y35" s="1" t="s">
        <v>212</v>
      </c>
      <c r="Z35" s="1" t="s">
        <v>129</v>
      </c>
      <c r="AA35" s="1" t="s">
        <v>213</v>
      </c>
      <c r="AC35" s="1" t="s">
        <v>51</v>
      </c>
      <c r="AD35" s="1" t="s">
        <v>214</v>
      </c>
      <c r="AE35" s="1" t="s">
        <v>213</v>
      </c>
      <c r="AF35" s="1" t="s">
        <v>215</v>
      </c>
    </row>
    <row r="36" spans="1:33" ht="12.75" x14ac:dyDescent="0.2">
      <c r="A36" s="2">
        <v>43256.971953310189</v>
      </c>
      <c r="B36" s="1" t="s">
        <v>48</v>
      </c>
      <c r="W36" s="1" t="s">
        <v>48</v>
      </c>
      <c r="X36" s="1" t="s">
        <v>216</v>
      </c>
      <c r="Y36" s="1" t="s">
        <v>217</v>
      </c>
      <c r="Z36" s="1" t="s">
        <v>218</v>
      </c>
      <c r="AA36" s="1" t="s">
        <v>219</v>
      </c>
      <c r="AB36" s="1" t="s">
        <v>220</v>
      </c>
      <c r="AF36" s="1" t="s">
        <v>97</v>
      </c>
    </row>
    <row r="37" spans="1:33" ht="12.75" x14ac:dyDescent="0.2">
      <c r="A37" s="2">
        <v>43256.973196770836</v>
      </c>
      <c r="B37" s="1" t="s">
        <v>33</v>
      </c>
      <c r="C37" s="1" t="s">
        <v>48</v>
      </c>
      <c r="D37" s="1" t="s">
        <v>34</v>
      </c>
      <c r="E37" s="1" t="s">
        <v>36</v>
      </c>
      <c r="F37" s="1" t="s">
        <v>37</v>
      </c>
      <c r="G37" s="1" t="s">
        <v>35</v>
      </c>
      <c r="H37" s="1" t="s">
        <v>35</v>
      </c>
      <c r="I37" s="1" t="s">
        <v>37</v>
      </c>
      <c r="J37" s="1" t="s">
        <v>36</v>
      </c>
      <c r="K37" s="1" t="s">
        <v>37</v>
      </c>
      <c r="L37" s="1" t="s">
        <v>37</v>
      </c>
      <c r="M37" s="1" t="s">
        <v>37</v>
      </c>
      <c r="N37" s="1" t="s">
        <v>35</v>
      </c>
      <c r="O37" s="1" t="s">
        <v>35</v>
      </c>
      <c r="P37" s="1" t="s">
        <v>35</v>
      </c>
      <c r="Q37" s="1" t="s">
        <v>35</v>
      </c>
      <c r="R37" s="1" t="s">
        <v>37</v>
      </c>
      <c r="S37" s="1" t="s">
        <v>34</v>
      </c>
      <c r="T37" s="1" t="s">
        <v>35</v>
      </c>
      <c r="U37" s="1" t="s">
        <v>221</v>
      </c>
      <c r="W37" s="1" t="s">
        <v>48</v>
      </c>
      <c r="X37" s="1" t="s">
        <v>222</v>
      </c>
      <c r="Y37" s="1" t="s">
        <v>172</v>
      </c>
      <c r="Z37" s="1" t="s">
        <v>64</v>
      </c>
      <c r="AA37" s="1" t="s">
        <v>166</v>
      </c>
      <c r="AB37" s="1" t="s">
        <v>45</v>
      </c>
      <c r="AC37" s="1" t="s">
        <v>58</v>
      </c>
      <c r="AD37" s="1" t="s">
        <v>45</v>
      </c>
      <c r="AE37" s="1" t="s">
        <v>166</v>
      </c>
      <c r="AF37" s="1" t="s">
        <v>140</v>
      </c>
    </row>
    <row r="38" spans="1:33" ht="12.75" x14ac:dyDescent="0.2">
      <c r="A38" s="2">
        <v>43256.973745578704</v>
      </c>
      <c r="B38" s="1" t="s">
        <v>33</v>
      </c>
      <c r="C38" s="1" t="s">
        <v>48</v>
      </c>
      <c r="D38" s="1" t="s">
        <v>34</v>
      </c>
      <c r="E38" s="1" t="s">
        <v>37</v>
      </c>
      <c r="F38" s="1" t="s">
        <v>34</v>
      </c>
      <c r="G38" s="1" t="s">
        <v>37</v>
      </c>
      <c r="H38" s="1" t="s">
        <v>37</v>
      </c>
      <c r="I38" s="1" t="s">
        <v>37</v>
      </c>
      <c r="J38" s="1" t="s">
        <v>34</v>
      </c>
      <c r="K38" s="1" t="s">
        <v>37</v>
      </c>
      <c r="L38" s="1" t="s">
        <v>37</v>
      </c>
      <c r="M38" s="1" t="s">
        <v>37</v>
      </c>
      <c r="N38" s="1" t="s">
        <v>34</v>
      </c>
      <c r="O38" s="1" t="s">
        <v>37</v>
      </c>
      <c r="P38" s="1" t="s">
        <v>34</v>
      </c>
      <c r="Q38" s="1" t="s">
        <v>34</v>
      </c>
      <c r="R38" s="1" t="s">
        <v>37</v>
      </c>
      <c r="S38" s="1" t="s">
        <v>34</v>
      </c>
      <c r="T38" s="1" t="s">
        <v>37</v>
      </c>
      <c r="W38" s="1" t="s">
        <v>48</v>
      </c>
      <c r="X38" s="1" t="s">
        <v>40</v>
      </c>
      <c r="Y38" s="1" t="s">
        <v>108</v>
      </c>
      <c r="Z38" s="1" t="s">
        <v>64</v>
      </c>
      <c r="AA38" s="1" t="s">
        <v>120</v>
      </c>
      <c r="AB38" s="1" t="s">
        <v>223</v>
      </c>
      <c r="AC38" s="1" t="s">
        <v>120</v>
      </c>
      <c r="AD38" s="1" t="s">
        <v>84</v>
      </c>
      <c r="AE38" s="1" t="s">
        <v>108</v>
      </c>
      <c r="AF38" s="1" t="s">
        <v>78</v>
      </c>
    </row>
    <row r="39" spans="1:33" ht="12.75" x14ac:dyDescent="0.2">
      <c r="A39" s="2">
        <v>43256.98647856481</v>
      </c>
      <c r="B39" s="1" t="s">
        <v>33</v>
      </c>
      <c r="C39" s="1" t="s">
        <v>33</v>
      </c>
      <c r="D39" s="1" t="s">
        <v>34</v>
      </c>
      <c r="E39" s="1" t="s">
        <v>37</v>
      </c>
      <c r="F39" s="1" t="s">
        <v>34</v>
      </c>
      <c r="G39" s="1" t="s">
        <v>36</v>
      </c>
      <c r="H39" s="1" t="s">
        <v>36</v>
      </c>
      <c r="I39" s="1" t="s">
        <v>34</v>
      </c>
      <c r="J39" s="1" t="s">
        <v>36</v>
      </c>
      <c r="K39" s="1" t="s">
        <v>37</v>
      </c>
      <c r="L39" s="1" t="s">
        <v>37</v>
      </c>
      <c r="M39" s="1" t="s">
        <v>37</v>
      </c>
      <c r="N39" s="1" t="s">
        <v>36</v>
      </c>
      <c r="O39" s="1" t="s">
        <v>37</v>
      </c>
      <c r="P39" s="1" t="s">
        <v>36</v>
      </c>
      <c r="Q39" s="1" t="s">
        <v>37</v>
      </c>
      <c r="R39" s="1" t="s">
        <v>35</v>
      </c>
      <c r="S39" s="1" t="s">
        <v>36</v>
      </c>
      <c r="T39" s="1" t="s">
        <v>35</v>
      </c>
      <c r="W39" s="1" t="s">
        <v>33</v>
      </c>
      <c r="X39" s="1" t="s">
        <v>40</v>
      </c>
      <c r="Y39" s="1" t="s">
        <v>45</v>
      </c>
      <c r="Z39" s="1" t="s">
        <v>224</v>
      </c>
      <c r="AA39" s="1" t="s">
        <v>40</v>
      </c>
      <c r="AB39" s="1" t="s">
        <v>225</v>
      </c>
      <c r="AC39" s="1" t="s">
        <v>226</v>
      </c>
      <c r="AD39" s="1" t="s">
        <v>40</v>
      </c>
      <c r="AE39" s="1" t="s">
        <v>40</v>
      </c>
      <c r="AF39" s="1" t="s">
        <v>227</v>
      </c>
      <c r="AG39" s="1" t="s">
        <v>228</v>
      </c>
    </row>
    <row r="40" spans="1:33" ht="12.75" x14ac:dyDescent="0.2">
      <c r="A40" s="2">
        <v>43256.99248523148</v>
      </c>
      <c r="B40" s="1" t="s">
        <v>33</v>
      </c>
      <c r="C40" s="1" t="s">
        <v>33</v>
      </c>
      <c r="D40" s="1" t="s">
        <v>36</v>
      </c>
      <c r="E40" s="1" t="s">
        <v>37</v>
      </c>
      <c r="F40" s="1" t="s">
        <v>34</v>
      </c>
      <c r="G40" s="1" t="s">
        <v>37</v>
      </c>
      <c r="H40" s="1" t="s">
        <v>37</v>
      </c>
      <c r="I40" s="1" t="s">
        <v>35</v>
      </c>
      <c r="J40" s="1" t="s">
        <v>37</v>
      </c>
      <c r="K40" s="1" t="s">
        <v>37</v>
      </c>
      <c r="L40" s="1" t="s">
        <v>36</v>
      </c>
      <c r="M40" s="1" t="s">
        <v>37</v>
      </c>
      <c r="N40" s="1" t="s">
        <v>35</v>
      </c>
      <c r="O40" s="1" t="s">
        <v>36</v>
      </c>
      <c r="P40" s="1" t="s">
        <v>35</v>
      </c>
      <c r="Q40" s="1" t="s">
        <v>35</v>
      </c>
      <c r="R40" s="1" t="s">
        <v>35</v>
      </c>
      <c r="S40" s="1" t="s">
        <v>35</v>
      </c>
      <c r="T40" s="1" t="s">
        <v>35</v>
      </c>
      <c r="W40" s="1" t="s">
        <v>48</v>
      </c>
      <c r="AF40" s="1" t="s">
        <v>229</v>
      </c>
    </row>
    <row r="41" spans="1:33" ht="12.75" x14ac:dyDescent="0.2">
      <c r="A41" s="2">
        <v>43256.99730185185</v>
      </c>
      <c r="B41" s="1" t="s">
        <v>33</v>
      </c>
      <c r="C41" s="1" t="s">
        <v>33</v>
      </c>
      <c r="D41" s="1" t="s">
        <v>34</v>
      </c>
      <c r="E41" s="1" t="s">
        <v>49</v>
      </c>
      <c r="F41" s="1" t="s">
        <v>34</v>
      </c>
      <c r="G41" s="1" t="s">
        <v>36</v>
      </c>
      <c r="H41" s="1" t="s">
        <v>37</v>
      </c>
      <c r="I41" s="1" t="s">
        <v>37</v>
      </c>
      <c r="J41" s="1" t="s">
        <v>37</v>
      </c>
      <c r="K41" s="1" t="s">
        <v>37</v>
      </c>
      <c r="L41" s="1" t="s">
        <v>37</v>
      </c>
      <c r="M41" s="1" t="s">
        <v>37</v>
      </c>
      <c r="N41" s="1" t="s">
        <v>49</v>
      </c>
      <c r="O41" s="1" t="s">
        <v>36</v>
      </c>
      <c r="P41" s="1" t="s">
        <v>35</v>
      </c>
      <c r="Q41" s="1" t="s">
        <v>37</v>
      </c>
      <c r="R41" s="1" t="s">
        <v>37</v>
      </c>
      <c r="S41" s="1" t="s">
        <v>37</v>
      </c>
      <c r="T41" s="1" t="s">
        <v>37</v>
      </c>
      <c r="W41" s="1" t="s">
        <v>48</v>
      </c>
      <c r="X41" s="1" t="s">
        <v>106</v>
      </c>
      <c r="Y41" s="1" t="s">
        <v>230</v>
      </c>
      <c r="AA41" s="1" t="s">
        <v>106</v>
      </c>
      <c r="AB41" s="1" t="s">
        <v>45</v>
      </c>
      <c r="AC41" s="1" t="s">
        <v>208</v>
      </c>
      <c r="AD41" s="1" t="s">
        <v>45</v>
      </c>
      <c r="AE41" s="1" t="s">
        <v>231</v>
      </c>
      <c r="AF41" s="1" t="s">
        <v>106</v>
      </c>
      <c r="AG41" s="1" t="s">
        <v>232</v>
      </c>
    </row>
    <row r="42" spans="1:33" ht="12.75" x14ac:dyDescent="0.2">
      <c r="A42" s="2">
        <v>43257.011013495372</v>
      </c>
      <c r="B42" s="1" t="s">
        <v>48</v>
      </c>
      <c r="W42" s="1" t="s">
        <v>33</v>
      </c>
      <c r="X42" s="1" t="s">
        <v>233</v>
      </c>
      <c r="Y42" s="1" t="s">
        <v>234</v>
      </c>
      <c r="Z42" s="1" t="s">
        <v>59</v>
      </c>
      <c r="AA42" s="1" t="s">
        <v>235</v>
      </c>
      <c r="AB42" s="1" t="s">
        <v>43</v>
      </c>
      <c r="AC42" s="1" t="s">
        <v>236</v>
      </c>
      <c r="AD42" s="1" t="s">
        <v>104</v>
      </c>
      <c r="AE42" s="1" t="s">
        <v>234</v>
      </c>
      <c r="AF42" s="1" t="s">
        <v>114</v>
      </c>
    </row>
    <row r="43" spans="1:33" ht="12.75" x14ac:dyDescent="0.2">
      <c r="A43" s="2">
        <v>43257.01418633102</v>
      </c>
      <c r="B43" s="1" t="s">
        <v>33</v>
      </c>
      <c r="C43" s="1" t="s">
        <v>33</v>
      </c>
      <c r="D43" s="1" t="s">
        <v>34</v>
      </c>
      <c r="E43" s="1" t="s">
        <v>37</v>
      </c>
      <c r="F43" s="1" t="s">
        <v>37</v>
      </c>
      <c r="G43" s="1" t="s">
        <v>35</v>
      </c>
      <c r="H43" s="1" t="s">
        <v>35</v>
      </c>
      <c r="I43" s="1" t="s">
        <v>35</v>
      </c>
      <c r="J43" s="1" t="s">
        <v>35</v>
      </c>
      <c r="K43" s="1" t="s">
        <v>35</v>
      </c>
      <c r="L43" s="1" t="s">
        <v>35</v>
      </c>
      <c r="M43" s="1" t="s">
        <v>35</v>
      </c>
      <c r="N43" s="1" t="s">
        <v>36</v>
      </c>
      <c r="O43" s="1" t="s">
        <v>35</v>
      </c>
      <c r="P43" s="1" t="s">
        <v>35</v>
      </c>
      <c r="Q43" s="1" t="s">
        <v>37</v>
      </c>
      <c r="R43" s="1" t="s">
        <v>35</v>
      </c>
      <c r="S43" s="1" t="s">
        <v>36</v>
      </c>
      <c r="T43" s="1" t="s">
        <v>37</v>
      </c>
      <c r="U43" s="1" t="s">
        <v>237</v>
      </c>
      <c r="V43" s="1" t="s">
        <v>238</v>
      </c>
      <c r="W43" s="1" t="s">
        <v>33</v>
      </c>
      <c r="X43" s="1" t="s">
        <v>239</v>
      </c>
      <c r="Y43" s="1" t="s">
        <v>239</v>
      </c>
      <c r="Z43" s="1" t="s">
        <v>240</v>
      </c>
      <c r="AA43" s="1" t="s">
        <v>114</v>
      </c>
      <c r="AB43" s="1" t="s">
        <v>241</v>
      </c>
      <c r="AC43" s="1" t="s">
        <v>242</v>
      </c>
      <c r="AD43" s="1" t="s">
        <v>64</v>
      </c>
      <c r="AE43" s="1" t="s">
        <v>239</v>
      </c>
      <c r="AF43" s="1" t="s">
        <v>114</v>
      </c>
    </row>
    <row r="44" spans="1:33" ht="12.75" x14ac:dyDescent="0.2">
      <c r="A44" s="2">
        <v>43257.016785335647</v>
      </c>
      <c r="B44" s="1" t="s">
        <v>33</v>
      </c>
      <c r="C44" s="1" t="s">
        <v>33</v>
      </c>
      <c r="D44" s="1" t="s">
        <v>37</v>
      </c>
      <c r="E44" s="1" t="s">
        <v>37</v>
      </c>
      <c r="F44" s="1" t="s">
        <v>36</v>
      </c>
      <c r="G44" s="1" t="s">
        <v>35</v>
      </c>
      <c r="H44" s="1" t="s">
        <v>35</v>
      </c>
      <c r="I44" s="1" t="s">
        <v>35</v>
      </c>
      <c r="J44" s="1" t="s">
        <v>37</v>
      </c>
      <c r="K44" s="1" t="s">
        <v>37</v>
      </c>
      <c r="L44" s="1" t="s">
        <v>37</v>
      </c>
      <c r="M44" s="1" t="s">
        <v>35</v>
      </c>
      <c r="N44" s="1" t="s">
        <v>35</v>
      </c>
      <c r="O44" s="1" t="s">
        <v>35</v>
      </c>
      <c r="P44" s="1" t="s">
        <v>35</v>
      </c>
      <c r="Q44" s="1" t="s">
        <v>35</v>
      </c>
      <c r="R44" s="1" t="s">
        <v>35</v>
      </c>
      <c r="S44" s="1" t="s">
        <v>35</v>
      </c>
      <c r="T44" s="1" t="s">
        <v>36</v>
      </c>
      <c r="W44" s="1" t="s">
        <v>33</v>
      </c>
      <c r="X44" s="1" t="s">
        <v>243</v>
      </c>
      <c r="Y44" s="1" t="s">
        <v>42</v>
      </c>
      <c r="Z44" s="1" t="s">
        <v>199</v>
      </c>
      <c r="AA44" s="1" t="s">
        <v>244</v>
      </c>
      <c r="AB44" s="1" t="s">
        <v>207</v>
      </c>
      <c r="AC44" s="1" t="s">
        <v>245</v>
      </c>
      <c r="AD44" s="1" t="s">
        <v>121</v>
      </c>
      <c r="AE44" s="1" t="s">
        <v>174</v>
      </c>
      <c r="AF44" s="1" t="s">
        <v>78</v>
      </c>
    </row>
    <row r="45" spans="1:33" ht="12.75" x14ac:dyDescent="0.2">
      <c r="A45" s="2">
        <v>43257.030272175922</v>
      </c>
      <c r="B45" s="1" t="s">
        <v>33</v>
      </c>
      <c r="C45" s="1" t="s">
        <v>33</v>
      </c>
      <c r="D45" s="1" t="s">
        <v>36</v>
      </c>
      <c r="E45" s="1" t="s">
        <v>37</v>
      </c>
      <c r="F45" s="1" t="s">
        <v>34</v>
      </c>
      <c r="G45" s="1" t="s">
        <v>37</v>
      </c>
      <c r="H45" s="1" t="s">
        <v>36</v>
      </c>
      <c r="I45" s="1" t="s">
        <v>37</v>
      </c>
      <c r="J45" s="1" t="s">
        <v>34</v>
      </c>
      <c r="K45" s="1" t="s">
        <v>36</v>
      </c>
      <c r="L45" s="1" t="s">
        <v>37</v>
      </c>
      <c r="M45" s="1" t="s">
        <v>37</v>
      </c>
      <c r="N45" s="1" t="s">
        <v>34</v>
      </c>
      <c r="O45" s="1" t="s">
        <v>49</v>
      </c>
      <c r="P45" s="1" t="s">
        <v>35</v>
      </c>
      <c r="Q45" s="1" t="s">
        <v>34</v>
      </c>
      <c r="R45" s="1" t="s">
        <v>34</v>
      </c>
      <c r="S45" s="1" t="s">
        <v>37</v>
      </c>
      <c r="T45" s="1" t="s">
        <v>34</v>
      </c>
      <c r="W45" s="1" t="s">
        <v>33</v>
      </c>
      <c r="X45" s="1" t="s">
        <v>96</v>
      </c>
      <c r="Y45" s="1" t="s">
        <v>160</v>
      </c>
      <c r="Z45" s="1" t="s">
        <v>246</v>
      </c>
      <c r="AA45" s="1" t="s">
        <v>224</v>
      </c>
      <c r="AC45" s="1" t="s">
        <v>103</v>
      </c>
      <c r="AD45" s="1" t="s">
        <v>247</v>
      </c>
      <c r="AE45" s="1" t="s">
        <v>96</v>
      </c>
      <c r="AF45" s="1" t="s">
        <v>248</v>
      </c>
    </row>
    <row r="46" spans="1:33" ht="12.75" x14ac:dyDescent="0.2">
      <c r="A46" s="2">
        <v>43257.055379398153</v>
      </c>
      <c r="B46" s="1" t="s">
        <v>33</v>
      </c>
      <c r="C46" s="1" t="s">
        <v>33</v>
      </c>
      <c r="D46" s="1" t="s">
        <v>34</v>
      </c>
      <c r="E46" s="1" t="s">
        <v>36</v>
      </c>
      <c r="F46" s="1" t="s">
        <v>34</v>
      </c>
      <c r="G46" s="1" t="s">
        <v>37</v>
      </c>
      <c r="H46" s="1" t="s">
        <v>35</v>
      </c>
      <c r="I46" s="1" t="s">
        <v>36</v>
      </c>
      <c r="J46" s="1" t="s">
        <v>37</v>
      </c>
      <c r="K46" s="1" t="s">
        <v>37</v>
      </c>
      <c r="L46" s="1" t="s">
        <v>35</v>
      </c>
      <c r="M46" s="1" t="s">
        <v>35</v>
      </c>
      <c r="N46" s="1" t="s">
        <v>36</v>
      </c>
      <c r="O46" s="1" t="s">
        <v>36</v>
      </c>
      <c r="P46" s="1" t="s">
        <v>37</v>
      </c>
      <c r="Q46" s="1" t="s">
        <v>36</v>
      </c>
      <c r="R46" s="1" t="s">
        <v>35</v>
      </c>
      <c r="S46" s="1" t="s">
        <v>34</v>
      </c>
      <c r="T46" s="1" t="s">
        <v>34</v>
      </c>
      <c r="U46" s="1" t="s">
        <v>249</v>
      </c>
      <c r="V46" s="1" t="s">
        <v>250</v>
      </c>
      <c r="W46" s="1" t="s">
        <v>33</v>
      </c>
      <c r="X46" s="1" t="s">
        <v>251</v>
      </c>
      <c r="Y46" s="1" t="s">
        <v>252</v>
      </c>
      <c r="Z46" s="1" t="s">
        <v>253</v>
      </c>
      <c r="AA46" s="1" t="s">
        <v>254</v>
      </c>
      <c r="AB46" s="1" t="s">
        <v>40</v>
      </c>
      <c r="AC46" s="1" t="s">
        <v>242</v>
      </c>
      <c r="AD46" s="1" t="s">
        <v>67</v>
      </c>
      <c r="AE46" s="1" t="s">
        <v>200</v>
      </c>
      <c r="AF46" s="1" t="s">
        <v>255</v>
      </c>
    </row>
    <row r="47" spans="1:33" ht="12.75" x14ac:dyDescent="0.2">
      <c r="A47" s="2">
        <v>43257.061954027777</v>
      </c>
      <c r="B47" s="1" t="s">
        <v>33</v>
      </c>
      <c r="C47" s="1" t="s">
        <v>48</v>
      </c>
      <c r="D47" s="1" t="s">
        <v>36</v>
      </c>
      <c r="E47" s="1" t="s">
        <v>37</v>
      </c>
      <c r="F47" s="1" t="s">
        <v>49</v>
      </c>
      <c r="G47" s="1" t="s">
        <v>35</v>
      </c>
      <c r="H47" s="1" t="s">
        <v>36</v>
      </c>
      <c r="I47" s="1" t="s">
        <v>34</v>
      </c>
      <c r="J47" s="1" t="s">
        <v>37</v>
      </c>
      <c r="K47" s="1" t="s">
        <v>35</v>
      </c>
      <c r="L47" s="1" t="s">
        <v>35</v>
      </c>
      <c r="M47" s="1" t="s">
        <v>35</v>
      </c>
      <c r="N47" s="1" t="s">
        <v>37</v>
      </c>
      <c r="O47" s="1" t="s">
        <v>36</v>
      </c>
      <c r="P47" s="1" t="s">
        <v>36</v>
      </c>
      <c r="Q47" s="1" t="s">
        <v>37</v>
      </c>
      <c r="R47" s="1" t="s">
        <v>37</v>
      </c>
      <c r="S47" s="1" t="s">
        <v>35</v>
      </c>
      <c r="T47" s="1" t="s">
        <v>37</v>
      </c>
      <c r="U47" s="1" t="s">
        <v>256</v>
      </c>
      <c r="V47" s="1" t="s">
        <v>257</v>
      </c>
      <c r="W47" s="1" t="s">
        <v>33</v>
      </c>
      <c r="X47" s="1" t="s">
        <v>40</v>
      </c>
      <c r="Y47" s="1" t="s">
        <v>258</v>
      </c>
      <c r="Z47" s="1" t="s">
        <v>259</v>
      </c>
      <c r="AA47" s="1" t="s">
        <v>223</v>
      </c>
      <c r="AB47" s="1" t="s">
        <v>44</v>
      </c>
      <c r="AC47" s="1" t="s">
        <v>260</v>
      </c>
      <c r="AD47" s="1" t="s">
        <v>261</v>
      </c>
      <c r="AE47" s="1" t="s">
        <v>42</v>
      </c>
      <c r="AF47" s="1" t="s">
        <v>262</v>
      </c>
    </row>
    <row r="48" spans="1:33" ht="12.75" x14ac:dyDescent="0.2">
      <c r="A48" s="2">
        <v>43257.064988784725</v>
      </c>
      <c r="B48" s="1" t="s">
        <v>33</v>
      </c>
      <c r="C48" s="1" t="s">
        <v>48</v>
      </c>
      <c r="D48" s="1" t="s">
        <v>37</v>
      </c>
      <c r="E48" s="1" t="s">
        <v>37</v>
      </c>
      <c r="F48" s="1" t="s">
        <v>37</v>
      </c>
      <c r="G48" s="1" t="s">
        <v>37</v>
      </c>
      <c r="H48" s="1" t="s">
        <v>37</v>
      </c>
      <c r="I48" s="1" t="s">
        <v>37</v>
      </c>
      <c r="J48" s="1" t="s">
        <v>37</v>
      </c>
      <c r="K48" s="1" t="s">
        <v>37</v>
      </c>
      <c r="L48" s="1" t="s">
        <v>37</v>
      </c>
      <c r="M48" s="1" t="s">
        <v>37</v>
      </c>
      <c r="N48" s="1" t="s">
        <v>34</v>
      </c>
      <c r="O48" s="1" t="s">
        <v>36</v>
      </c>
      <c r="P48" s="1" t="s">
        <v>34</v>
      </c>
      <c r="Q48" s="1" t="s">
        <v>37</v>
      </c>
      <c r="R48" s="1" t="s">
        <v>37</v>
      </c>
      <c r="S48" s="1" t="s">
        <v>37</v>
      </c>
      <c r="T48" s="1" t="s">
        <v>36</v>
      </c>
      <c r="W48" s="1" t="s">
        <v>48</v>
      </c>
      <c r="AF48" s="1" t="s">
        <v>263</v>
      </c>
    </row>
    <row r="49" spans="1:33" ht="12.75" x14ac:dyDescent="0.2">
      <c r="A49" s="2">
        <v>43257.065721736115</v>
      </c>
      <c r="B49" s="1" t="s">
        <v>33</v>
      </c>
      <c r="C49" s="1" t="s">
        <v>33</v>
      </c>
      <c r="D49" s="1" t="s">
        <v>36</v>
      </c>
      <c r="E49" s="1" t="s">
        <v>36</v>
      </c>
      <c r="F49" s="1" t="s">
        <v>49</v>
      </c>
      <c r="G49" s="1" t="s">
        <v>49</v>
      </c>
      <c r="H49" s="1" t="s">
        <v>49</v>
      </c>
      <c r="I49" s="1" t="s">
        <v>49</v>
      </c>
      <c r="J49" s="1" t="s">
        <v>49</v>
      </c>
      <c r="K49" s="1" t="s">
        <v>49</v>
      </c>
      <c r="L49" s="1" t="s">
        <v>49</v>
      </c>
      <c r="M49" s="1" t="s">
        <v>49</v>
      </c>
      <c r="N49" s="1" t="s">
        <v>49</v>
      </c>
      <c r="O49" s="1" t="s">
        <v>49</v>
      </c>
      <c r="P49" s="1" t="s">
        <v>49</v>
      </c>
      <c r="Q49" s="1" t="s">
        <v>49</v>
      </c>
      <c r="R49" s="1" t="s">
        <v>49</v>
      </c>
      <c r="S49" s="1" t="s">
        <v>49</v>
      </c>
      <c r="T49" s="1" t="s">
        <v>49</v>
      </c>
      <c r="W49" s="1" t="s">
        <v>33</v>
      </c>
      <c r="X49" s="1" t="s">
        <v>40</v>
      </c>
      <c r="Y49" s="1" t="s">
        <v>45</v>
      </c>
      <c r="Z49" s="1" t="s">
        <v>40</v>
      </c>
      <c r="AA49" s="1" t="s">
        <v>45</v>
      </c>
      <c r="AB49" s="1" t="s">
        <v>40</v>
      </c>
      <c r="AC49" s="1" t="s">
        <v>45</v>
      </c>
      <c r="AD49" s="1" t="s">
        <v>40</v>
      </c>
      <c r="AE49" s="1" t="s">
        <v>45</v>
      </c>
      <c r="AF49" s="1" t="s">
        <v>264</v>
      </c>
    </row>
    <row r="50" spans="1:33" ht="12.75" x14ac:dyDescent="0.2">
      <c r="A50" s="2">
        <v>43257.072110648151</v>
      </c>
      <c r="B50" s="1" t="s">
        <v>33</v>
      </c>
      <c r="C50" s="1" t="s">
        <v>48</v>
      </c>
      <c r="D50" s="1" t="s">
        <v>36</v>
      </c>
      <c r="E50" s="1" t="s">
        <v>37</v>
      </c>
      <c r="F50" s="1" t="s">
        <v>37</v>
      </c>
      <c r="G50" s="1" t="s">
        <v>36</v>
      </c>
      <c r="H50" s="1" t="s">
        <v>34</v>
      </c>
      <c r="I50" s="1" t="s">
        <v>37</v>
      </c>
      <c r="J50" s="1" t="s">
        <v>37</v>
      </c>
      <c r="K50" s="1" t="s">
        <v>37</v>
      </c>
      <c r="L50" s="1" t="s">
        <v>37</v>
      </c>
      <c r="M50" s="1" t="s">
        <v>37</v>
      </c>
      <c r="N50" s="1" t="s">
        <v>35</v>
      </c>
      <c r="O50" s="1" t="s">
        <v>36</v>
      </c>
      <c r="P50" s="1" t="s">
        <v>35</v>
      </c>
      <c r="Q50" s="1" t="s">
        <v>34</v>
      </c>
      <c r="R50" s="1" t="s">
        <v>34</v>
      </c>
      <c r="S50" s="1" t="s">
        <v>37</v>
      </c>
      <c r="T50" s="1" t="s">
        <v>36</v>
      </c>
      <c r="W50" s="1" t="s">
        <v>48</v>
      </c>
      <c r="Y50" s="1" t="s">
        <v>117</v>
      </c>
      <c r="Z50" s="1" t="s">
        <v>219</v>
      </c>
      <c r="AA50" s="1" t="s">
        <v>265</v>
      </c>
      <c r="AF50" s="1" t="s">
        <v>123</v>
      </c>
      <c r="AG50" s="1" t="s">
        <v>266</v>
      </c>
    </row>
    <row r="51" spans="1:33" ht="12.75" x14ac:dyDescent="0.2">
      <c r="A51" s="2">
        <v>43257.073309699073</v>
      </c>
      <c r="B51" s="1" t="s">
        <v>33</v>
      </c>
      <c r="C51" s="1" t="s">
        <v>48</v>
      </c>
      <c r="D51" s="1" t="s">
        <v>36</v>
      </c>
      <c r="E51" s="1" t="s">
        <v>34</v>
      </c>
      <c r="F51" s="1" t="s">
        <v>34</v>
      </c>
      <c r="G51" s="1" t="s">
        <v>35</v>
      </c>
      <c r="H51" s="1" t="s">
        <v>37</v>
      </c>
      <c r="I51" s="1" t="s">
        <v>35</v>
      </c>
      <c r="J51" s="1" t="s">
        <v>36</v>
      </c>
      <c r="K51" s="1" t="s">
        <v>37</v>
      </c>
      <c r="L51" s="1" t="s">
        <v>35</v>
      </c>
      <c r="M51" s="1" t="s">
        <v>35</v>
      </c>
      <c r="N51" s="1" t="s">
        <v>35</v>
      </c>
      <c r="O51" s="1" t="s">
        <v>35</v>
      </c>
      <c r="P51" s="1" t="s">
        <v>36</v>
      </c>
      <c r="Q51" s="1" t="s">
        <v>49</v>
      </c>
      <c r="R51" s="1" t="s">
        <v>36</v>
      </c>
      <c r="S51" s="1" t="s">
        <v>37</v>
      </c>
      <c r="T51" s="1" t="s">
        <v>49</v>
      </c>
      <c r="V51" s="1" t="s">
        <v>267</v>
      </c>
      <c r="W51" s="1" t="s">
        <v>33</v>
      </c>
      <c r="X51" s="1" t="s">
        <v>268</v>
      </c>
      <c r="Y51" s="1" t="s">
        <v>269</v>
      </c>
      <c r="Z51" s="1" t="s">
        <v>104</v>
      </c>
      <c r="AA51" s="1" t="s">
        <v>270</v>
      </c>
      <c r="AB51" s="1" t="s">
        <v>271</v>
      </c>
      <c r="AC51" s="1" t="s">
        <v>272</v>
      </c>
      <c r="AD51" s="1" t="s">
        <v>273</v>
      </c>
      <c r="AE51" s="1" t="s">
        <v>270</v>
      </c>
      <c r="AF51" s="1" t="s">
        <v>274</v>
      </c>
    </row>
    <row r="52" spans="1:33" ht="12.75" x14ac:dyDescent="0.2">
      <c r="A52" s="2">
        <v>43257.084504456019</v>
      </c>
      <c r="B52" s="1" t="s">
        <v>33</v>
      </c>
      <c r="C52" s="1" t="s">
        <v>33</v>
      </c>
      <c r="D52" s="1" t="s">
        <v>34</v>
      </c>
      <c r="E52" s="1" t="s">
        <v>34</v>
      </c>
      <c r="F52" s="1" t="s">
        <v>49</v>
      </c>
      <c r="G52" s="1" t="s">
        <v>35</v>
      </c>
      <c r="H52" s="1" t="s">
        <v>35</v>
      </c>
      <c r="I52" s="1" t="s">
        <v>36</v>
      </c>
      <c r="J52" s="1" t="s">
        <v>37</v>
      </c>
      <c r="K52" s="1" t="s">
        <v>35</v>
      </c>
      <c r="L52" s="1" t="s">
        <v>35</v>
      </c>
      <c r="M52" s="1" t="s">
        <v>35</v>
      </c>
      <c r="N52" s="1" t="s">
        <v>35</v>
      </c>
      <c r="O52" s="1" t="s">
        <v>35</v>
      </c>
      <c r="P52" s="1" t="s">
        <v>37</v>
      </c>
      <c r="Q52" s="1" t="s">
        <v>34</v>
      </c>
      <c r="R52" s="1" t="s">
        <v>35</v>
      </c>
      <c r="S52" s="1" t="s">
        <v>37</v>
      </c>
      <c r="T52" s="1" t="s">
        <v>35</v>
      </c>
      <c r="U52" s="1" t="s">
        <v>275</v>
      </c>
      <c r="W52" s="1" t="s">
        <v>33</v>
      </c>
      <c r="AF52" s="1" t="s">
        <v>276</v>
      </c>
    </row>
    <row r="53" spans="1:33" ht="12.75" x14ac:dyDescent="0.2">
      <c r="A53" s="2">
        <v>43257.086905023149</v>
      </c>
      <c r="B53" s="1" t="s">
        <v>33</v>
      </c>
      <c r="C53" s="1" t="s">
        <v>33</v>
      </c>
      <c r="D53" s="1" t="s">
        <v>49</v>
      </c>
      <c r="E53" s="1" t="s">
        <v>36</v>
      </c>
      <c r="F53" s="1" t="s">
        <v>35</v>
      </c>
      <c r="G53" s="1" t="s">
        <v>35</v>
      </c>
      <c r="H53" s="1" t="s">
        <v>35</v>
      </c>
      <c r="I53" s="1" t="s">
        <v>37</v>
      </c>
      <c r="J53" s="1" t="s">
        <v>35</v>
      </c>
      <c r="K53" s="1" t="s">
        <v>35</v>
      </c>
      <c r="L53" s="1" t="s">
        <v>35</v>
      </c>
      <c r="M53" s="1" t="s">
        <v>49</v>
      </c>
      <c r="N53" s="1" t="s">
        <v>49</v>
      </c>
      <c r="O53" s="1" t="s">
        <v>35</v>
      </c>
      <c r="P53" s="1" t="s">
        <v>49</v>
      </c>
      <c r="Q53" s="1" t="s">
        <v>35</v>
      </c>
      <c r="R53" s="1" t="s">
        <v>35</v>
      </c>
      <c r="S53" s="1" t="s">
        <v>34</v>
      </c>
      <c r="T53" s="1" t="s">
        <v>35</v>
      </c>
      <c r="W53" s="1" t="s">
        <v>33</v>
      </c>
      <c r="X53" s="1" t="s">
        <v>173</v>
      </c>
      <c r="Y53" s="1" t="s">
        <v>173</v>
      </c>
      <c r="Z53" s="1" t="s">
        <v>95</v>
      </c>
      <c r="AA53" s="1" t="s">
        <v>277</v>
      </c>
      <c r="AB53" s="1" t="s">
        <v>220</v>
      </c>
      <c r="AC53" s="1" t="s">
        <v>174</v>
      </c>
      <c r="AD53" s="1" t="s">
        <v>278</v>
      </c>
      <c r="AE53" s="1" t="s">
        <v>57</v>
      </c>
      <c r="AF53" s="1" t="s">
        <v>174</v>
      </c>
    </row>
    <row r="54" spans="1:33" ht="12.75" x14ac:dyDescent="0.2">
      <c r="A54" s="2">
        <v>43257.099533043976</v>
      </c>
      <c r="B54" s="1" t="s">
        <v>33</v>
      </c>
      <c r="C54" s="1" t="s">
        <v>48</v>
      </c>
      <c r="D54" s="1" t="s">
        <v>37</v>
      </c>
      <c r="E54" s="1" t="s">
        <v>37</v>
      </c>
      <c r="F54" s="1" t="s">
        <v>37</v>
      </c>
      <c r="G54" s="1" t="s">
        <v>37</v>
      </c>
      <c r="H54" s="1" t="s">
        <v>37</v>
      </c>
      <c r="I54" s="1" t="s">
        <v>49</v>
      </c>
      <c r="J54" s="1" t="s">
        <v>35</v>
      </c>
      <c r="K54" s="1" t="s">
        <v>37</v>
      </c>
      <c r="L54" s="1" t="s">
        <v>37</v>
      </c>
      <c r="M54" s="1" t="s">
        <v>37</v>
      </c>
      <c r="N54" s="1" t="s">
        <v>35</v>
      </c>
      <c r="O54" s="1" t="s">
        <v>37</v>
      </c>
      <c r="P54" s="1" t="s">
        <v>35</v>
      </c>
      <c r="Q54" s="1" t="s">
        <v>34</v>
      </c>
      <c r="R54" s="1" t="s">
        <v>35</v>
      </c>
      <c r="S54" s="1" t="s">
        <v>49</v>
      </c>
      <c r="T54" s="1" t="s">
        <v>35</v>
      </c>
      <c r="W54" s="1" t="s">
        <v>48</v>
      </c>
      <c r="AF54" s="1" t="s">
        <v>87</v>
      </c>
    </row>
    <row r="55" spans="1:33" ht="12.75" x14ac:dyDescent="0.2">
      <c r="A55" s="2">
        <v>43257.100747523145</v>
      </c>
      <c r="B55" s="1" t="s">
        <v>33</v>
      </c>
      <c r="C55" s="1" t="s">
        <v>33</v>
      </c>
      <c r="D55" s="1" t="s">
        <v>37</v>
      </c>
      <c r="E55" s="1" t="s">
        <v>49</v>
      </c>
      <c r="F55" s="1" t="s">
        <v>35</v>
      </c>
      <c r="G55" s="1" t="s">
        <v>35</v>
      </c>
      <c r="H55" s="1" t="s">
        <v>35</v>
      </c>
      <c r="I55" s="1" t="s">
        <v>49</v>
      </c>
      <c r="J55" s="1" t="s">
        <v>35</v>
      </c>
      <c r="K55" s="1" t="s">
        <v>35</v>
      </c>
      <c r="L55" s="1" t="s">
        <v>35</v>
      </c>
      <c r="M55" s="1" t="s">
        <v>35</v>
      </c>
      <c r="N55" s="1" t="s">
        <v>35</v>
      </c>
      <c r="O55" s="1" t="s">
        <v>35</v>
      </c>
      <c r="P55" s="1" t="s">
        <v>35</v>
      </c>
      <c r="Q55" s="1" t="s">
        <v>35</v>
      </c>
      <c r="R55" s="1" t="s">
        <v>35</v>
      </c>
      <c r="S55" s="1" t="s">
        <v>49</v>
      </c>
      <c r="T55" s="1" t="s">
        <v>35</v>
      </c>
      <c r="U55" s="1" t="s">
        <v>279</v>
      </c>
      <c r="W55" s="1" t="s">
        <v>33</v>
      </c>
      <c r="AF55" s="1" t="s">
        <v>276</v>
      </c>
    </row>
    <row r="56" spans="1:33" ht="12.75" x14ac:dyDescent="0.2">
      <c r="A56" s="2">
        <v>43257.123565520829</v>
      </c>
      <c r="B56" s="1" t="s">
        <v>33</v>
      </c>
      <c r="C56" s="1" t="s">
        <v>48</v>
      </c>
      <c r="D56" s="1" t="s">
        <v>37</v>
      </c>
      <c r="E56" s="1" t="s">
        <v>37</v>
      </c>
      <c r="F56" s="1" t="s">
        <v>37</v>
      </c>
      <c r="G56" s="1" t="s">
        <v>37</v>
      </c>
      <c r="H56" s="1" t="s">
        <v>37</v>
      </c>
      <c r="I56" s="1" t="s">
        <v>37</v>
      </c>
      <c r="J56" s="1" t="s">
        <v>35</v>
      </c>
      <c r="K56" s="1" t="s">
        <v>37</v>
      </c>
      <c r="L56" s="1" t="s">
        <v>36</v>
      </c>
      <c r="M56" s="1" t="s">
        <v>37</v>
      </c>
      <c r="N56" s="1" t="s">
        <v>37</v>
      </c>
      <c r="O56" s="1" t="s">
        <v>37</v>
      </c>
      <c r="P56" s="1" t="s">
        <v>35</v>
      </c>
      <c r="Q56" s="1" t="s">
        <v>36</v>
      </c>
      <c r="R56" s="1" t="s">
        <v>35</v>
      </c>
      <c r="S56" s="1" t="s">
        <v>35</v>
      </c>
      <c r="T56" s="1" t="s">
        <v>35</v>
      </c>
      <c r="W56" s="1" t="s">
        <v>48</v>
      </c>
      <c r="X56" s="1" t="s">
        <v>45</v>
      </c>
      <c r="Y56" s="1" t="s">
        <v>40</v>
      </c>
      <c r="Z56" s="1" t="s">
        <v>62</v>
      </c>
      <c r="AA56" s="1" t="s">
        <v>40</v>
      </c>
      <c r="AB56" s="1" t="s">
        <v>45</v>
      </c>
      <c r="AC56" s="1" t="s">
        <v>62</v>
      </c>
      <c r="AD56" s="1" t="s">
        <v>45</v>
      </c>
      <c r="AE56" s="1" t="s">
        <v>40</v>
      </c>
      <c r="AF56" s="1" t="s">
        <v>123</v>
      </c>
    </row>
    <row r="57" spans="1:33" ht="12.75" x14ac:dyDescent="0.2">
      <c r="A57" s="2">
        <v>43257.124078703702</v>
      </c>
      <c r="B57" s="1" t="s">
        <v>33</v>
      </c>
      <c r="C57" s="1" t="s">
        <v>33</v>
      </c>
      <c r="D57" s="1" t="s">
        <v>34</v>
      </c>
      <c r="E57" s="1" t="s">
        <v>49</v>
      </c>
      <c r="F57" s="1" t="s">
        <v>34</v>
      </c>
      <c r="G57" s="1" t="s">
        <v>34</v>
      </c>
      <c r="H57" s="1" t="s">
        <v>34</v>
      </c>
      <c r="I57" s="1" t="s">
        <v>34</v>
      </c>
      <c r="J57" s="1" t="s">
        <v>34</v>
      </c>
      <c r="K57" s="1" t="s">
        <v>49</v>
      </c>
      <c r="L57" s="1" t="s">
        <v>49</v>
      </c>
      <c r="M57" s="1" t="s">
        <v>34</v>
      </c>
      <c r="N57" s="1" t="s">
        <v>34</v>
      </c>
      <c r="O57" s="1" t="s">
        <v>34</v>
      </c>
      <c r="P57" s="1" t="s">
        <v>34</v>
      </c>
      <c r="Q57" s="1" t="s">
        <v>49</v>
      </c>
      <c r="R57" s="1" t="s">
        <v>49</v>
      </c>
      <c r="S57" s="1" t="s">
        <v>34</v>
      </c>
      <c r="T57" s="1" t="s">
        <v>49</v>
      </c>
      <c r="W57" s="1" t="s">
        <v>33</v>
      </c>
      <c r="X57" s="1" t="s">
        <v>40</v>
      </c>
      <c r="Y57" s="1" t="s">
        <v>40</v>
      </c>
      <c r="Z57" s="1" t="s">
        <v>45</v>
      </c>
      <c r="AA57" s="1" t="s">
        <v>45</v>
      </c>
      <c r="AB57" s="1" t="s">
        <v>45</v>
      </c>
      <c r="AC57" s="1" t="s">
        <v>40</v>
      </c>
      <c r="AD57" s="1" t="s">
        <v>45</v>
      </c>
      <c r="AE57" s="1" t="s">
        <v>45</v>
      </c>
      <c r="AF57" s="1" t="s">
        <v>209</v>
      </c>
    </row>
    <row r="58" spans="1:33" ht="12.75" x14ac:dyDescent="0.2">
      <c r="A58" s="2">
        <v>43257.141124189817</v>
      </c>
      <c r="B58" s="1" t="s">
        <v>33</v>
      </c>
      <c r="C58" s="1" t="s">
        <v>48</v>
      </c>
      <c r="D58" s="1" t="s">
        <v>36</v>
      </c>
      <c r="E58" s="1" t="s">
        <v>35</v>
      </c>
      <c r="F58" s="1" t="s">
        <v>35</v>
      </c>
      <c r="G58" s="1" t="s">
        <v>35</v>
      </c>
      <c r="H58" s="1" t="s">
        <v>35</v>
      </c>
      <c r="I58" s="1" t="s">
        <v>35</v>
      </c>
      <c r="J58" s="1" t="s">
        <v>35</v>
      </c>
      <c r="K58" s="1" t="s">
        <v>35</v>
      </c>
      <c r="L58" s="1" t="s">
        <v>35</v>
      </c>
      <c r="M58" s="1" t="s">
        <v>35</v>
      </c>
      <c r="N58" s="1" t="s">
        <v>35</v>
      </c>
      <c r="O58" s="1" t="s">
        <v>37</v>
      </c>
      <c r="P58" s="1" t="s">
        <v>35</v>
      </c>
      <c r="Q58" s="1" t="s">
        <v>34</v>
      </c>
      <c r="R58" s="1" t="s">
        <v>35</v>
      </c>
      <c r="S58" s="1" t="s">
        <v>35</v>
      </c>
      <c r="T58" s="1" t="s">
        <v>36</v>
      </c>
      <c r="U58" s="1" t="s">
        <v>280</v>
      </c>
      <c r="V58" s="1" t="s">
        <v>280</v>
      </c>
      <c r="W58" s="1" t="s">
        <v>48</v>
      </c>
      <c r="AF58" s="1" t="s">
        <v>281</v>
      </c>
    </row>
    <row r="59" spans="1:33" ht="12.75" x14ac:dyDescent="0.2">
      <c r="A59" s="2">
        <v>43257.149366006939</v>
      </c>
      <c r="B59" s="1" t="s">
        <v>33</v>
      </c>
      <c r="C59" s="1" t="s">
        <v>48</v>
      </c>
      <c r="D59" s="1" t="s">
        <v>49</v>
      </c>
      <c r="E59" s="1" t="s">
        <v>49</v>
      </c>
      <c r="F59" s="1" t="s">
        <v>37</v>
      </c>
      <c r="G59" s="1" t="s">
        <v>37</v>
      </c>
      <c r="H59" s="1" t="s">
        <v>35</v>
      </c>
      <c r="I59" s="1" t="s">
        <v>37</v>
      </c>
      <c r="J59" s="1" t="s">
        <v>37</v>
      </c>
      <c r="K59" s="1" t="s">
        <v>37</v>
      </c>
      <c r="L59" s="1" t="s">
        <v>37</v>
      </c>
      <c r="M59" s="1" t="s">
        <v>37</v>
      </c>
      <c r="N59" s="1" t="s">
        <v>37</v>
      </c>
      <c r="O59" s="1" t="s">
        <v>37</v>
      </c>
      <c r="P59" s="1" t="s">
        <v>36</v>
      </c>
      <c r="Q59" s="1" t="s">
        <v>36</v>
      </c>
      <c r="R59" s="1" t="s">
        <v>35</v>
      </c>
      <c r="S59" s="1" t="s">
        <v>35</v>
      </c>
      <c r="T59" s="1" t="s">
        <v>37</v>
      </c>
      <c r="U59" s="1" t="s">
        <v>48</v>
      </c>
      <c r="V59" s="1" t="s">
        <v>282</v>
      </c>
      <c r="W59" s="1" t="s">
        <v>33</v>
      </c>
      <c r="AF59" s="1" t="s">
        <v>283</v>
      </c>
    </row>
    <row r="60" spans="1:33" ht="12.75" x14ac:dyDescent="0.2">
      <c r="A60" s="2">
        <v>43257.167018668981</v>
      </c>
      <c r="B60" s="1" t="s">
        <v>33</v>
      </c>
      <c r="C60" s="1" t="s">
        <v>33</v>
      </c>
      <c r="D60" s="1" t="s">
        <v>37</v>
      </c>
      <c r="E60" s="1" t="s">
        <v>37</v>
      </c>
      <c r="F60" s="1" t="s">
        <v>37</v>
      </c>
      <c r="G60" s="1" t="s">
        <v>35</v>
      </c>
      <c r="H60" s="1" t="s">
        <v>35</v>
      </c>
      <c r="I60" s="1" t="s">
        <v>36</v>
      </c>
      <c r="J60" s="1" t="s">
        <v>36</v>
      </c>
      <c r="K60" s="1" t="s">
        <v>37</v>
      </c>
      <c r="L60" s="1" t="s">
        <v>37</v>
      </c>
      <c r="M60" s="1" t="s">
        <v>37</v>
      </c>
      <c r="N60" s="1" t="s">
        <v>36</v>
      </c>
      <c r="O60" s="1" t="s">
        <v>37</v>
      </c>
      <c r="P60" s="1" t="s">
        <v>37</v>
      </c>
      <c r="Q60" s="1" t="s">
        <v>35</v>
      </c>
      <c r="R60" s="1" t="s">
        <v>35</v>
      </c>
      <c r="S60" s="1" t="s">
        <v>37</v>
      </c>
      <c r="T60" s="1" t="s">
        <v>37</v>
      </c>
      <c r="W60" s="1" t="s">
        <v>33</v>
      </c>
      <c r="X60" s="1" t="s">
        <v>82</v>
      </c>
      <c r="Y60" s="1" t="s">
        <v>82</v>
      </c>
      <c r="Z60" s="1" t="s">
        <v>85</v>
      </c>
      <c r="AA60" s="1" t="s">
        <v>82</v>
      </c>
      <c r="AC60" s="1" t="s">
        <v>90</v>
      </c>
      <c r="AD60" s="1" t="s">
        <v>87</v>
      </c>
      <c r="AE60" s="1" t="s">
        <v>82</v>
      </c>
      <c r="AF60" s="1" t="s">
        <v>264</v>
      </c>
      <c r="AG60" s="1" t="s">
        <v>284</v>
      </c>
    </row>
    <row r="61" spans="1:33" ht="12.75" x14ac:dyDescent="0.2">
      <c r="A61" s="2">
        <v>43257.168440127316</v>
      </c>
      <c r="B61" s="1" t="s">
        <v>33</v>
      </c>
      <c r="C61" s="1" t="s">
        <v>48</v>
      </c>
      <c r="D61" s="1" t="s">
        <v>34</v>
      </c>
      <c r="E61" s="1" t="s">
        <v>37</v>
      </c>
      <c r="F61" s="1" t="s">
        <v>36</v>
      </c>
      <c r="G61" s="1" t="s">
        <v>37</v>
      </c>
      <c r="H61" s="1" t="s">
        <v>35</v>
      </c>
      <c r="I61" s="1" t="s">
        <v>35</v>
      </c>
      <c r="J61" s="1" t="s">
        <v>35</v>
      </c>
      <c r="K61" s="1" t="s">
        <v>35</v>
      </c>
      <c r="L61" s="1" t="s">
        <v>35</v>
      </c>
      <c r="M61" s="1" t="s">
        <v>35</v>
      </c>
      <c r="N61" s="1" t="s">
        <v>35</v>
      </c>
      <c r="O61" s="1" t="s">
        <v>36</v>
      </c>
      <c r="P61" s="1" t="s">
        <v>36</v>
      </c>
      <c r="Q61" s="1" t="s">
        <v>36</v>
      </c>
      <c r="R61" s="1" t="s">
        <v>37</v>
      </c>
      <c r="S61" s="1" t="s">
        <v>36</v>
      </c>
      <c r="T61" s="1" t="s">
        <v>34</v>
      </c>
      <c r="U61" s="1" t="s">
        <v>285</v>
      </c>
      <c r="V61" s="1" t="s">
        <v>286</v>
      </c>
      <c r="W61" s="1" t="s">
        <v>48</v>
      </c>
      <c r="Y61" s="1" t="s">
        <v>287</v>
      </c>
      <c r="Z61" s="1" t="s">
        <v>288</v>
      </c>
      <c r="AA61" s="1" t="s">
        <v>289</v>
      </c>
      <c r="AB61" s="1" t="s">
        <v>40</v>
      </c>
      <c r="AC61" s="1" t="s">
        <v>137</v>
      </c>
      <c r="AD61" s="1" t="s">
        <v>40</v>
      </c>
      <c r="AE61" s="1" t="s">
        <v>290</v>
      </c>
      <c r="AF61" s="1" t="s">
        <v>271</v>
      </c>
      <c r="AG61" s="1" t="s">
        <v>286</v>
      </c>
    </row>
    <row r="62" spans="1:33" ht="12.75" x14ac:dyDescent="0.2">
      <c r="A62" s="2">
        <v>43257.173752199073</v>
      </c>
      <c r="B62" s="1" t="s">
        <v>33</v>
      </c>
      <c r="C62" s="1" t="s">
        <v>33</v>
      </c>
      <c r="D62" s="1" t="s">
        <v>34</v>
      </c>
      <c r="E62" s="1" t="s">
        <v>49</v>
      </c>
      <c r="F62" s="1" t="s">
        <v>37</v>
      </c>
      <c r="G62" s="1" t="s">
        <v>37</v>
      </c>
      <c r="H62" s="1" t="s">
        <v>36</v>
      </c>
      <c r="I62" s="1" t="s">
        <v>37</v>
      </c>
      <c r="J62" s="1" t="s">
        <v>37</v>
      </c>
      <c r="K62" s="1" t="s">
        <v>37</v>
      </c>
      <c r="L62" s="1" t="s">
        <v>35</v>
      </c>
      <c r="M62" s="1" t="s">
        <v>37</v>
      </c>
      <c r="N62" s="1" t="s">
        <v>35</v>
      </c>
      <c r="O62" s="1" t="s">
        <v>37</v>
      </c>
      <c r="P62" s="1" t="s">
        <v>35</v>
      </c>
      <c r="Q62" s="1" t="s">
        <v>34</v>
      </c>
      <c r="R62" s="1" t="s">
        <v>35</v>
      </c>
      <c r="S62" s="1" t="s">
        <v>35</v>
      </c>
      <c r="T62" s="1" t="s">
        <v>35</v>
      </c>
      <c r="U62" s="1" t="s">
        <v>291</v>
      </c>
      <c r="V62" s="1" t="s">
        <v>292</v>
      </c>
      <c r="W62" s="1" t="s">
        <v>33</v>
      </c>
      <c r="AF62" s="1" t="s">
        <v>106</v>
      </c>
      <c r="AG62" s="1" t="s">
        <v>293</v>
      </c>
    </row>
    <row r="63" spans="1:33" ht="12.75" x14ac:dyDescent="0.2">
      <c r="A63" s="2">
        <v>43257.186260219911</v>
      </c>
      <c r="B63" s="1" t="s">
        <v>33</v>
      </c>
      <c r="C63" s="1" t="s">
        <v>33</v>
      </c>
      <c r="D63" s="1" t="s">
        <v>49</v>
      </c>
      <c r="E63" s="1" t="s">
        <v>34</v>
      </c>
      <c r="F63" s="1" t="s">
        <v>37</v>
      </c>
      <c r="G63" s="1" t="s">
        <v>37</v>
      </c>
      <c r="H63" s="1" t="s">
        <v>37</v>
      </c>
      <c r="I63" s="1" t="s">
        <v>36</v>
      </c>
      <c r="J63" s="1" t="s">
        <v>36</v>
      </c>
      <c r="K63" s="1" t="s">
        <v>35</v>
      </c>
      <c r="L63" s="1" t="s">
        <v>35</v>
      </c>
      <c r="M63" s="1" t="s">
        <v>35</v>
      </c>
      <c r="N63" s="1" t="s">
        <v>35</v>
      </c>
      <c r="O63" s="1" t="s">
        <v>37</v>
      </c>
      <c r="P63" s="1" t="s">
        <v>35</v>
      </c>
      <c r="Q63" s="1" t="s">
        <v>36</v>
      </c>
      <c r="R63" s="1" t="s">
        <v>35</v>
      </c>
      <c r="S63" s="1" t="s">
        <v>37</v>
      </c>
      <c r="T63" s="1" t="s">
        <v>37</v>
      </c>
      <c r="V63" s="1" t="s">
        <v>294</v>
      </c>
      <c r="W63" s="1" t="s">
        <v>33</v>
      </c>
      <c r="X63" s="1" t="s">
        <v>50</v>
      </c>
      <c r="Y63" s="1" t="s">
        <v>295</v>
      </c>
      <c r="AA63" s="1" t="s">
        <v>75</v>
      </c>
      <c r="AC63" s="1" t="s">
        <v>73</v>
      </c>
      <c r="AD63" s="1" t="s">
        <v>84</v>
      </c>
      <c r="AE63" s="1" t="s">
        <v>50</v>
      </c>
      <c r="AF63" s="1" t="s">
        <v>75</v>
      </c>
    </row>
    <row r="64" spans="1:33" ht="12.75" x14ac:dyDescent="0.2">
      <c r="A64" s="2">
        <v>43257.20827181713</v>
      </c>
      <c r="B64" s="1" t="s">
        <v>48</v>
      </c>
      <c r="W64" s="1" t="s">
        <v>48</v>
      </c>
      <c r="Y64" s="1" t="s">
        <v>42</v>
      </c>
      <c r="Z64" s="1" t="s">
        <v>296</v>
      </c>
      <c r="AA64" s="1" t="s">
        <v>297</v>
      </c>
      <c r="AB64" s="1" t="s">
        <v>298</v>
      </c>
      <c r="AC64" s="1" t="s">
        <v>299</v>
      </c>
      <c r="AD64" s="1" t="s">
        <v>300</v>
      </c>
      <c r="AE64" s="1" t="s">
        <v>42</v>
      </c>
      <c r="AF64" s="1" t="s">
        <v>174</v>
      </c>
    </row>
    <row r="65" spans="1:33" ht="12.75" x14ac:dyDescent="0.2">
      <c r="A65" s="2">
        <v>43257.209082847221</v>
      </c>
      <c r="B65" s="1" t="s">
        <v>33</v>
      </c>
      <c r="C65" s="1" t="s">
        <v>48</v>
      </c>
      <c r="D65" s="1" t="s">
        <v>34</v>
      </c>
      <c r="E65" s="1" t="s">
        <v>37</v>
      </c>
      <c r="F65" s="1" t="s">
        <v>34</v>
      </c>
      <c r="G65" s="1" t="s">
        <v>37</v>
      </c>
      <c r="H65" s="1" t="s">
        <v>37</v>
      </c>
      <c r="I65" s="1" t="s">
        <v>35</v>
      </c>
      <c r="J65" s="1" t="s">
        <v>35</v>
      </c>
      <c r="K65" s="1" t="s">
        <v>35</v>
      </c>
      <c r="L65" s="1" t="s">
        <v>35</v>
      </c>
      <c r="M65" s="1" t="s">
        <v>36</v>
      </c>
      <c r="N65" s="1" t="s">
        <v>37</v>
      </c>
      <c r="O65" s="1" t="s">
        <v>35</v>
      </c>
      <c r="P65" s="1" t="s">
        <v>35</v>
      </c>
      <c r="Q65" s="1" t="s">
        <v>34</v>
      </c>
      <c r="R65" s="1" t="s">
        <v>34</v>
      </c>
      <c r="S65" s="1" t="s">
        <v>35</v>
      </c>
      <c r="T65" s="1" t="s">
        <v>36</v>
      </c>
      <c r="U65" s="1" t="s">
        <v>301</v>
      </c>
      <c r="W65" s="1" t="s">
        <v>48</v>
      </c>
      <c r="X65" s="1" t="s">
        <v>121</v>
      </c>
      <c r="Y65" s="1" t="s">
        <v>40</v>
      </c>
      <c r="Z65" s="1" t="s">
        <v>207</v>
      </c>
      <c r="AA65" s="1" t="s">
        <v>302</v>
      </c>
      <c r="AB65" s="1" t="s">
        <v>104</v>
      </c>
      <c r="AC65" s="1" t="s">
        <v>298</v>
      </c>
      <c r="AD65" s="1" t="s">
        <v>40</v>
      </c>
      <c r="AE65" s="1" t="s">
        <v>303</v>
      </c>
      <c r="AF65" s="1" t="s">
        <v>192</v>
      </c>
    </row>
    <row r="66" spans="1:33" ht="12.75" x14ac:dyDescent="0.2">
      <c r="A66" s="2">
        <v>43257.261862476851</v>
      </c>
      <c r="B66" s="1" t="s">
        <v>33</v>
      </c>
      <c r="C66" s="1" t="s">
        <v>48</v>
      </c>
      <c r="D66" s="1" t="s">
        <v>34</v>
      </c>
      <c r="E66" s="1" t="s">
        <v>34</v>
      </c>
      <c r="F66" s="1" t="s">
        <v>36</v>
      </c>
      <c r="G66" s="1" t="s">
        <v>35</v>
      </c>
      <c r="H66" s="1" t="s">
        <v>35</v>
      </c>
      <c r="I66" s="1" t="s">
        <v>35</v>
      </c>
      <c r="J66" s="1" t="s">
        <v>37</v>
      </c>
      <c r="K66" s="1" t="s">
        <v>37</v>
      </c>
      <c r="L66" s="1" t="s">
        <v>35</v>
      </c>
      <c r="M66" s="1" t="s">
        <v>35</v>
      </c>
      <c r="N66" s="1" t="s">
        <v>37</v>
      </c>
      <c r="O66" s="1" t="s">
        <v>35</v>
      </c>
      <c r="P66" s="1" t="s">
        <v>35</v>
      </c>
      <c r="Q66" s="1" t="s">
        <v>35</v>
      </c>
      <c r="R66" s="1" t="s">
        <v>35</v>
      </c>
      <c r="S66" s="1" t="s">
        <v>49</v>
      </c>
      <c r="T66" s="1" t="s">
        <v>37</v>
      </c>
      <c r="U66" s="1" t="s">
        <v>304</v>
      </c>
      <c r="V66" s="1" t="s">
        <v>305</v>
      </c>
      <c r="W66" s="1" t="s">
        <v>48</v>
      </c>
      <c r="X66" s="1" t="s">
        <v>174</v>
      </c>
      <c r="Y66" s="1" t="s">
        <v>174</v>
      </c>
      <c r="Z66" s="1" t="s">
        <v>306</v>
      </c>
      <c r="AA66" s="1" t="s">
        <v>307</v>
      </c>
      <c r="AD66" s="1" t="s">
        <v>44</v>
      </c>
      <c r="AE66" s="1" t="s">
        <v>216</v>
      </c>
      <c r="AF66" s="1" t="s">
        <v>174</v>
      </c>
    </row>
    <row r="67" spans="1:33" ht="12.75" x14ac:dyDescent="0.2">
      <c r="A67" s="2">
        <v>43257.266823043981</v>
      </c>
      <c r="B67" s="1" t="s">
        <v>33</v>
      </c>
      <c r="C67" s="1" t="s">
        <v>33</v>
      </c>
      <c r="D67" s="1" t="s">
        <v>49</v>
      </c>
      <c r="E67" s="1" t="s">
        <v>49</v>
      </c>
      <c r="F67" s="1" t="s">
        <v>49</v>
      </c>
      <c r="G67" s="1" t="s">
        <v>49</v>
      </c>
      <c r="H67" s="1" t="s">
        <v>49</v>
      </c>
      <c r="I67" s="1" t="s">
        <v>49</v>
      </c>
      <c r="J67" s="1" t="s">
        <v>35</v>
      </c>
      <c r="K67" s="1" t="s">
        <v>49</v>
      </c>
      <c r="L67" s="1" t="s">
        <v>35</v>
      </c>
      <c r="M67" s="1" t="s">
        <v>35</v>
      </c>
      <c r="N67" s="1" t="s">
        <v>34</v>
      </c>
      <c r="O67" s="1" t="s">
        <v>36</v>
      </c>
      <c r="P67" s="1" t="s">
        <v>35</v>
      </c>
      <c r="Q67" s="1" t="s">
        <v>49</v>
      </c>
      <c r="R67" s="1" t="s">
        <v>35</v>
      </c>
      <c r="S67" s="1" t="s">
        <v>35</v>
      </c>
      <c r="T67" s="1" t="s">
        <v>36</v>
      </c>
      <c r="U67" s="1" t="s">
        <v>308</v>
      </c>
      <c r="V67" s="1" t="s">
        <v>309</v>
      </c>
      <c r="W67" s="1" t="s">
        <v>48</v>
      </c>
      <c r="X67" s="1" t="s">
        <v>57</v>
      </c>
      <c r="Z67" s="1" t="s">
        <v>310</v>
      </c>
      <c r="AB67" s="1" t="s">
        <v>83</v>
      </c>
      <c r="AC67" s="1" t="s">
        <v>65</v>
      </c>
      <c r="AF67" s="1" t="s">
        <v>78</v>
      </c>
      <c r="AG67" s="1" t="s">
        <v>311</v>
      </c>
    </row>
    <row r="68" spans="1:33" ht="12.75" x14ac:dyDescent="0.2">
      <c r="A68" s="2">
        <v>43257.322108055552</v>
      </c>
      <c r="B68" s="1" t="s">
        <v>33</v>
      </c>
      <c r="C68" s="1" t="s">
        <v>33</v>
      </c>
      <c r="D68" s="1" t="s">
        <v>36</v>
      </c>
      <c r="E68" s="1" t="s">
        <v>37</v>
      </c>
      <c r="F68" s="1" t="s">
        <v>37</v>
      </c>
      <c r="G68" s="1" t="s">
        <v>37</v>
      </c>
      <c r="H68" s="1" t="s">
        <v>36</v>
      </c>
      <c r="I68" s="1" t="s">
        <v>37</v>
      </c>
      <c r="J68" s="1" t="s">
        <v>36</v>
      </c>
      <c r="K68" s="1" t="s">
        <v>37</v>
      </c>
      <c r="L68" s="1" t="s">
        <v>35</v>
      </c>
      <c r="M68" s="1" t="s">
        <v>36</v>
      </c>
      <c r="N68" s="1" t="s">
        <v>37</v>
      </c>
      <c r="O68" s="1" t="s">
        <v>35</v>
      </c>
      <c r="P68" s="1" t="s">
        <v>35</v>
      </c>
      <c r="Q68" s="1" t="s">
        <v>36</v>
      </c>
      <c r="R68" s="1" t="s">
        <v>35</v>
      </c>
      <c r="S68" s="1" t="s">
        <v>35</v>
      </c>
      <c r="T68" s="1" t="s">
        <v>37</v>
      </c>
      <c r="W68" s="1" t="s">
        <v>33</v>
      </c>
      <c r="X68" s="1" t="s">
        <v>173</v>
      </c>
      <c r="Y68" s="1" t="s">
        <v>173</v>
      </c>
      <c r="Z68" s="1" t="s">
        <v>175</v>
      </c>
      <c r="AA68" s="1" t="s">
        <v>173</v>
      </c>
      <c r="AB68" s="1" t="s">
        <v>312</v>
      </c>
      <c r="AC68" s="1" t="s">
        <v>313</v>
      </c>
      <c r="AD68" s="1" t="s">
        <v>84</v>
      </c>
      <c r="AE68" s="1" t="s">
        <v>173</v>
      </c>
      <c r="AF68" s="1" t="s">
        <v>87</v>
      </c>
      <c r="AG68" s="1" t="s">
        <v>314</v>
      </c>
    </row>
    <row r="69" spans="1:33" ht="12.75" x14ac:dyDescent="0.2">
      <c r="A69" s="2">
        <v>43257.375690428242</v>
      </c>
      <c r="B69" s="1" t="s">
        <v>33</v>
      </c>
      <c r="C69" s="1" t="s">
        <v>33</v>
      </c>
      <c r="D69" s="1" t="s">
        <v>36</v>
      </c>
      <c r="E69" s="1" t="s">
        <v>37</v>
      </c>
      <c r="F69" s="1" t="s">
        <v>37</v>
      </c>
      <c r="G69" s="1" t="s">
        <v>35</v>
      </c>
      <c r="H69" s="1" t="s">
        <v>37</v>
      </c>
      <c r="I69" s="1" t="s">
        <v>37</v>
      </c>
      <c r="J69" s="1" t="s">
        <v>36</v>
      </c>
      <c r="K69" s="1" t="s">
        <v>36</v>
      </c>
      <c r="L69" s="1" t="s">
        <v>35</v>
      </c>
      <c r="M69" s="1" t="s">
        <v>35</v>
      </c>
      <c r="N69" s="1" t="s">
        <v>35</v>
      </c>
      <c r="O69" s="1" t="s">
        <v>37</v>
      </c>
      <c r="P69" s="1" t="s">
        <v>37</v>
      </c>
      <c r="Q69" s="1" t="s">
        <v>37</v>
      </c>
      <c r="R69" s="1" t="s">
        <v>35</v>
      </c>
      <c r="S69" s="1" t="s">
        <v>35</v>
      </c>
      <c r="T69" s="1" t="s">
        <v>37</v>
      </c>
      <c r="W69" s="1" t="s">
        <v>33</v>
      </c>
      <c r="X69" s="1" t="s">
        <v>315</v>
      </c>
      <c r="Y69" s="1" t="s">
        <v>316</v>
      </c>
      <c r="Z69" s="1" t="s">
        <v>317</v>
      </c>
      <c r="AA69" s="1" t="s">
        <v>44</v>
      </c>
      <c r="AB69" s="1" t="s">
        <v>58</v>
      </c>
      <c r="AC69" s="1" t="s">
        <v>318</v>
      </c>
      <c r="AD69" s="1" t="s">
        <v>171</v>
      </c>
      <c r="AE69" s="1" t="s">
        <v>319</v>
      </c>
      <c r="AF69" s="1" t="s">
        <v>320</v>
      </c>
    </row>
    <row r="70" spans="1:33" ht="12.75" x14ac:dyDescent="0.2">
      <c r="A70" s="2">
        <v>43257.393811539354</v>
      </c>
      <c r="B70" s="1" t="s">
        <v>33</v>
      </c>
      <c r="C70" s="1" t="s">
        <v>33</v>
      </c>
      <c r="D70" s="1" t="s">
        <v>49</v>
      </c>
      <c r="E70" s="1" t="s">
        <v>49</v>
      </c>
      <c r="F70" s="1" t="s">
        <v>49</v>
      </c>
      <c r="G70" s="1" t="s">
        <v>49</v>
      </c>
      <c r="H70" s="1" t="s">
        <v>49</v>
      </c>
      <c r="I70" s="1" t="s">
        <v>49</v>
      </c>
      <c r="J70" s="1" t="s">
        <v>49</v>
      </c>
      <c r="K70" s="1" t="s">
        <v>49</v>
      </c>
      <c r="L70" s="1" t="s">
        <v>49</v>
      </c>
      <c r="M70" s="1" t="s">
        <v>49</v>
      </c>
      <c r="N70" s="1" t="s">
        <v>49</v>
      </c>
      <c r="O70" s="1" t="s">
        <v>49</v>
      </c>
      <c r="P70" s="1" t="s">
        <v>49</v>
      </c>
      <c r="Q70" s="1" t="s">
        <v>49</v>
      </c>
      <c r="R70" s="1" t="s">
        <v>35</v>
      </c>
      <c r="S70" s="1" t="s">
        <v>34</v>
      </c>
      <c r="T70" s="1" t="s">
        <v>35</v>
      </c>
      <c r="V70" s="1" t="s">
        <v>321</v>
      </c>
      <c r="W70" s="1" t="s">
        <v>48</v>
      </c>
      <c r="X70" s="1" t="s">
        <v>322</v>
      </c>
      <c r="Z70" s="1" t="s">
        <v>50</v>
      </c>
      <c r="AB70" s="1" t="s">
        <v>50</v>
      </c>
      <c r="AD70" s="1" t="s">
        <v>50</v>
      </c>
      <c r="AF70" s="1" t="s">
        <v>322</v>
      </c>
      <c r="AG70" s="1" t="s">
        <v>323</v>
      </c>
    </row>
    <row r="71" spans="1:33" ht="12.75" x14ac:dyDescent="0.2">
      <c r="A71" s="2">
        <v>43257.409366238426</v>
      </c>
      <c r="B71" s="1" t="s">
        <v>48</v>
      </c>
      <c r="W71" s="1" t="s">
        <v>33</v>
      </c>
      <c r="X71" s="1" t="s">
        <v>40</v>
      </c>
      <c r="Y71" s="1" t="s">
        <v>45</v>
      </c>
      <c r="Z71" s="1" t="s">
        <v>65</v>
      </c>
      <c r="AA71" s="1" t="s">
        <v>66</v>
      </c>
      <c r="AB71" s="1" t="s">
        <v>223</v>
      </c>
      <c r="AD71" s="1" t="s">
        <v>45</v>
      </c>
      <c r="AE71" s="1" t="s">
        <v>40</v>
      </c>
      <c r="AF71" s="1" t="s">
        <v>324</v>
      </c>
    </row>
    <row r="72" spans="1:33" ht="12.75" x14ac:dyDescent="0.2">
      <c r="A72" s="2">
        <v>43257.485600891203</v>
      </c>
      <c r="B72" s="1" t="s">
        <v>33</v>
      </c>
      <c r="C72" s="1" t="s">
        <v>33</v>
      </c>
      <c r="D72" s="1" t="s">
        <v>34</v>
      </c>
      <c r="E72" s="1" t="s">
        <v>37</v>
      </c>
      <c r="F72" s="1" t="s">
        <v>49</v>
      </c>
      <c r="G72" s="1" t="s">
        <v>35</v>
      </c>
      <c r="H72" s="1" t="s">
        <v>35</v>
      </c>
      <c r="I72" s="1" t="s">
        <v>37</v>
      </c>
      <c r="J72" s="1" t="s">
        <v>49</v>
      </c>
      <c r="K72" s="1" t="s">
        <v>35</v>
      </c>
      <c r="L72" s="1" t="s">
        <v>35</v>
      </c>
      <c r="M72" s="1" t="s">
        <v>35</v>
      </c>
      <c r="N72" s="1" t="s">
        <v>35</v>
      </c>
      <c r="O72" s="1" t="s">
        <v>37</v>
      </c>
      <c r="P72" s="1" t="s">
        <v>35</v>
      </c>
      <c r="Q72" s="1" t="s">
        <v>34</v>
      </c>
      <c r="R72" s="1" t="s">
        <v>35</v>
      </c>
      <c r="S72" s="1" t="s">
        <v>34</v>
      </c>
      <c r="T72" s="1" t="s">
        <v>37</v>
      </c>
      <c r="U72" s="1" t="s">
        <v>325</v>
      </c>
      <c r="W72" s="1" t="s">
        <v>33</v>
      </c>
      <c r="AF72" s="1" t="s">
        <v>185</v>
      </c>
    </row>
    <row r="73" spans="1:33" ht="12.75" x14ac:dyDescent="0.2">
      <c r="A73" s="2">
        <v>43257.5782253125</v>
      </c>
      <c r="B73" s="1" t="s">
        <v>33</v>
      </c>
      <c r="C73" s="1" t="s">
        <v>33</v>
      </c>
      <c r="D73" s="1" t="s">
        <v>34</v>
      </c>
      <c r="E73" s="1" t="s">
        <v>37</v>
      </c>
      <c r="F73" s="1" t="s">
        <v>34</v>
      </c>
      <c r="G73" s="1" t="s">
        <v>35</v>
      </c>
      <c r="H73" s="1" t="s">
        <v>35</v>
      </c>
      <c r="I73" s="1" t="s">
        <v>35</v>
      </c>
      <c r="J73" s="1" t="s">
        <v>37</v>
      </c>
      <c r="K73" s="1" t="s">
        <v>37</v>
      </c>
      <c r="L73" s="1" t="s">
        <v>37</v>
      </c>
      <c r="M73" s="1" t="s">
        <v>37</v>
      </c>
      <c r="N73" s="1" t="s">
        <v>35</v>
      </c>
      <c r="O73" s="1" t="s">
        <v>35</v>
      </c>
      <c r="P73" s="1" t="s">
        <v>35</v>
      </c>
      <c r="Q73" s="1" t="s">
        <v>34</v>
      </c>
      <c r="R73" s="1" t="s">
        <v>35</v>
      </c>
      <c r="S73" s="1" t="s">
        <v>35</v>
      </c>
      <c r="T73" s="1" t="s">
        <v>37</v>
      </c>
      <c r="U73" s="1" t="s">
        <v>326</v>
      </c>
      <c r="W73" s="1" t="s">
        <v>33</v>
      </c>
      <c r="X73" s="1" t="s">
        <v>327</v>
      </c>
      <c r="Y73" s="1" t="s">
        <v>99</v>
      </c>
      <c r="Z73" s="1" t="s">
        <v>156</v>
      </c>
      <c r="AA73" s="1" t="s">
        <v>328</v>
      </c>
      <c r="AB73" s="1" t="s">
        <v>100</v>
      </c>
      <c r="AC73" s="1" t="s">
        <v>329</v>
      </c>
      <c r="AD73" s="1" t="s">
        <v>244</v>
      </c>
      <c r="AF73" s="1" t="s">
        <v>330</v>
      </c>
    </row>
    <row r="74" spans="1:33" ht="12.75" x14ac:dyDescent="0.2">
      <c r="A74" s="2">
        <v>43257.616368206014</v>
      </c>
      <c r="B74" s="1" t="s">
        <v>48</v>
      </c>
      <c r="W74" s="1" t="s">
        <v>33</v>
      </c>
      <c r="X74" s="1" t="s">
        <v>138</v>
      </c>
      <c r="Y74" s="1" t="s">
        <v>138</v>
      </c>
      <c r="Z74" s="1" t="s">
        <v>137</v>
      </c>
      <c r="AA74" s="1" t="s">
        <v>42</v>
      </c>
      <c r="AC74" s="1" t="s">
        <v>300</v>
      </c>
      <c r="AD74" s="1" t="s">
        <v>40</v>
      </c>
      <c r="AE74" s="1" t="s">
        <v>138</v>
      </c>
      <c r="AF74" s="1" t="s">
        <v>78</v>
      </c>
    </row>
    <row r="75" spans="1:33" ht="12.75" x14ac:dyDescent="0.2">
      <c r="A75" s="2">
        <v>43257.813552685184</v>
      </c>
      <c r="B75" s="1" t="s">
        <v>33</v>
      </c>
      <c r="C75" s="1" t="s">
        <v>48</v>
      </c>
      <c r="D75" s="1" t="s">
        <v>37</v>
      </c>
      <c r="E75" s="1" t="s">
        <v>37</v>
      </c>
      <c r="F75" s="1" t="s">
        <v>36</v>
      </c>
      <c r="G75" s="1" t="s">
        <v>35</v>
      </c>
      <c r="H75" s="1" t="s">
        <v>35</v>
      </c>
      <c r="I75" s="1" t="s">
        <v>37</v>
      </c>
      <c r="J75" s="1" t="s">
        <v>37</v>
      </c>
      <c r="K75" s="1" t="s">
        <v>37</v>
      </c>
      <c r="L75" s="1" t="s">
        <v>37</v>
      </c>
      <c r="M75" s="1" t="s">
        <v>37</v>
      </c>
      <c r="N75" s="1" t="s">
        <v>37</v>
      </c>
      <c r="O75" s="1" t="s">
        <v>36</v>
      </c>
      <c r="P75" s="1" t="s">
        <v>36</v>
      </c>
      <c r="Q75" s="1" t="s">
        <v>34</v>
      </c>
      <c r="R75" s="1" t="s">
        <v>36</v>
      </c>
      <c r="S75" s="1" t="s">
        <v>37</v>
      </c>
      <c r="T75" s="1" t="s">
        <v>36</v>
      </c>
      <c r="W75" s="1" t="s">
        <v>48</v>
      </c>
      <c r="X75" s="1" t="s">
        <v>50</v>
      </c>
      <c r="Y75" s="1" t="s">
        <v>331</v>
      </c>
      <c r="Z75" s="1" t="s">
        <v>65</v>
      </c>
      <c r="AA75" s="1" t="s">
        <v>332</v>
      </c>
      <c r="AC75" s="1" t="s">
        <v>333</v>
      </c>
      <c r="AD75" s="1" t="s">
        <v>104</v>
      </c>
      <c r="AE75" s="1" t="s">
        <v>334</v>
      </c>
      <c r="AF75" s="1" t="s">
        <v>335</v>
      </c>
    </row>
    <row r="76" spans="1:33" ht="12.75" x14ac:dyDescent="0.2">
      <c r="A76" s="2">
        <v>43257.892469733793</v>
      </c>
      <c r="B76" s="1" t="s">
        <v>33</v>
      </c>
      <c r="C76" s="1" t="s">
        <v>33</v>
      </c>
      <c r="D76" s="1" t="s">
        <v>49</v>
      </c>
      <c r="E76" s="1" t="s">
        <v>49</v>
      </c>
      <c r="F76" s="1" t="s">
        <v>37</v>
      </c>
      <c r="G76" s="1" t="s">
        <v>37</v>
      </c>
      <c r="H76" s="1" t="s">
        <v>37</v>
      </c>
      <c r="I76" s="1" t="s">
        <v>36</v>
      </c>
      <c r="J76" s="1" t="s">
        <v>35</v>
      </c>
      <c r="K76" s="1" t="s">
        <v>35</v>
      </c>
      <c r="L76" s="1" t="s">
        <v>35</v>
      </c>
      <c r="M76" s="1" t="s">
        <v>37</v>
      </c>
      <c r="N76" s="1" t="s">
        <v>36</v>
      </c>
      <c r="O76" s="1" t="s">
        <v>36</v>
      </c>
      <c r="P76" s="1" t="s">
        <v>37</v>
      </c>
      <c r="Q76" s="1" t="s">
        <v>37</v>
      </c>
      <c r="R76" s="1" t="s">
        <v>37</v>
      </c>
      <c r="S76" s="1" t="s">
        <v>37</v>
      </c>
      <c r="T76" s="1" t="s">
        <v>36</v>
      </c>
      <c r="W76" s="1" t="s">
        <v>33</v>
      </c>
      <c r="X76" s="1" t="s">
        <v>50</v>
      </c>
      <c r="Y76" s="1" t="s">
        <v>119</v>
      </c>
      <c r="Z76" s="1" t="s">
        <v>223</v>
      </c>
      <c r="AA76" s="1" t="s">
        <v>336</v>
      </c>
      <c r="AB76" s="1" t="s">
        <v>44</v>
      </c>
      <c r="AD76" s="1" t="s">
        <v>50</v>
      </c>
      <c r="AE76" s="1" t="s">
        <v>50</v>
      </c>
      <c r="AF76" s="1" t="s">
        <v>210</v>
      </c>
      <c r="AG76" s="1" t="s">
        <v>337</v>
      </c>
    </row>
    <row r="77" spans="1:33" ht="12.75" x14ac:dyDescent="0.2">
      <c r="A77" s="2">
        <v>43257.934647650458</v>
      </c>
      <c r="B77" s="1" t="s">
        <v>33</v>
      </c>
      <c r="C77" s="1" t="s">
        <v>33</v>
      </c>
      <c r="D77" s="1" t="s">
        <v>49</v>
      </c>
      <c r="E77" s="1" t="s">
        <v>34</v>
      </c>
      <c r="F77" s="1" t="s">
        <v>34</v>
      </c>
      <c r="G77" s="1" t="s">
        <v>37</v>
      </c>
      <c r="H77" s="1" t="s">
        <v>35</v>
      </c>
      <c r="I77" s="1" t="s">
        <v>36</v>
      </c>
      <c r="J77" s="1" t="s">
        <v>36</v>
      </c>
      <c r="K77" s="1" t="s">
        <v>35</v>
      </c>
      <c r="L77" s="1" t="s">
        <v>35</v>
      </c>
      <c r="M77" s="1" t="s">
        <v>35</v>
      </c>
      <c r="N77" s="1" t="s">
        <v>37</v>
      </c>
      <c r="O77" s="1" t="s">
        <v>37</v>
      </c>
      <c r="P77" s="1" t="s">
        <v>35</v>
      </c>
      <c r="Q77" s="1" t="s">
        <v>34</v>
      </c>
      <c r="R77" s="1" t="s">
        <v>35</v>
      </c>
      <c r="S77" s="1" t="s">
        <v>34</v>
      </c>
      <c r="T77" s="1" t="s">
        <v>34</v>
      </c>
      <c r="U77" s="1" t="s">
        <v>338</v>
      </c>
      <c r="W77" s="1" t="s">
        <v>33</v>
      </c>
      <c r="X77" s="1" t="s">
        <v>83</v>
      </c>
      <c r="Y77" s="1" t="s">
        <v>99</v>
      </c>
      <c r="Z77" s="1" t="s">
        <v>156</v>
      </c>
      <c r="AA77" s="1" t="s">
        <v>99</v>
      </c>
      <c r="AC77" s="1" t="s">
        <v>339</v>
      </c>
      <c r="AD77" s="1" t="s">
        <v>240</v>
      </c>
      <c r="AE77" s="1" t="s">
        <v>99</v>
      </c>
      <c r="AF77" s="1" t="s">
        <v>123</v>
      </c>
    </row>
    <row r="78" spans="1:33" ht="12.75" x14ac:dyDescent="0.2">
      <c r="A78" s="2">
        <v>43258.197021087966</v>
      </c>
      <c r="B78" s="1" t="s">
        <v>33</v>
      </c>
      <c r="C78" s="1" t="s">
        <v>48</v>
      </c>
      <c r="D78" s="1" t="s">
        <v>37</v>
      </c>
      <c r="E78" s="1" t="s">
        <v>36</v>
      </c>
      <c r="F78" s="1" t="s">
        <v>35</v>
      </c>
      <c r="G78" s="1" t="s">
        <v>35</v>
      </c>
      <c r="H78" s="1" t="s">
        <v>49</v>
      </c>
      <c r="I78" s="1" t="s">
        <v>35</v>
      </c>
      <c r="J78" s="1" t="s">
        <v>37</v>
      </c>
      <c r="K78" s="1" t="s">
        <v>35</v>
      </c>
      <c r="L78" s="1" t="s">
        <v>35</v>
      </c>
      <c r="M78" s="1" t="s">
        <v>35</v>
      </c>
      <c r="N78" s="1" t="s">
        <v>35</v>
      </c>
      <c r="O78" s="1" t="s">
        <v>34</v>
      </c>
      <c r="P78" s="1" t="s">
        <v>35</v>
      </c>
      <c r="Q78" s="1" t="s">
        <v>49</v>
      </c>
      <c r="R78" s="1" t="s">
        <v>35</v>
      </c>
      <c r="S78" s="1" t="s">
        <v>49</v>
      </c>
      <c r="T78" s="1" t="s">
        <v>37</v>
      </c>
      <c r="W78" s="1" t="s">
        <v>48</v>
      </c>
      <c r="X78" s="1" t="s">
        <v>40</v>
      </c>
      <c r="Y78" s="1" t="s">
        <v>340</v>
      </c>
      <c r="Z78" s="1" t="s">
        <v>341</v>
      </c>
      <c r="AF78" s="1" t="s">
        <v>220</v>
      </c>
    </row>
    <row r="79" spans="1:33" ht="12.75" x14ac:dyDescent="0.2">
      <c r="A79" s="2">
        <v>43259.783495081021</v>
      </c>
      <c r="B79" s="1" t="s">
        <v>33</v>
      </c>
      <c r="C79" s="1" t="s">
        <v>33</v>
      </c>
      <c r="D79" s="1" t="s">
        <v>36</v>
      </c>
      <c r="E79" s="1" t="s">
        <v>37</v>
      </c>
      <c r="F79" s="1" t="s">
        <v>49</v>
      </c>
      <c r="G79" s="1" t="s">
        <v>37</v>
      </c>
      <c r="H79" s="1" t="s">
        <v>37</v>
      </c>
      <c r="I79" s="1" t="s">
        <v>35</v>
      </c>
      <c r="J79" s="1" t="s">
        <v>37</v>
      </c>
      <c r="K79" s="1" t="s">
        <v>35</v>
      </c>
      <c r="L79" s="1" t="s">
        <v>35</v>
      </c>
      <c r="M79" s="1" t="s">
        <v>35</v>
      </c>
      <c r="N79" s="1" t="s">
        <v>36</v>
      </c>
      <c r="O79" s="1" t="s">
        <v>35</v>
      </c>
      <c r="P79" s="1" t="s">
        <v>35</v>
      </c>
      <c r="Q79" s="1" t="s">
        <v>35</v>
      </c>
      <c r="R79" s="1" t="s">
        <v>36</v>
      </c>
      <c r="S79" s="1" t="s">
        <v>35</v>
      </c>
      <c r="T79" s="1" t="s">
        <v>35</v>
      </c>
      <c r="W79" s="1" t="s">
        <v>33</v>
      </c>
      <c r="X79" s="1" t="s">
        <v>50</v>
      </c>
      <c r="Y79" s="1" t="s">
        <v>339</v>
      </c>
      <c r="Z79" s="1" t="s">
        <v>73</v>
      </c>
      <c r="AA79" s="1" t="s">
        <v>50</v>
      </c>
      <c r="AB79" s="1" t="s">
        <v>342</v>
      </c>
      <c r="AC79" s="1" t="s">
        <v>343</v>
      </c>
      <c r="AD79" s="1" t="s">
        <v>87</v>
      </c>
      <c r="AE79" s="1" t="s">
        <v>344</v>
      </c>
      <c r="AF79" s="1" t="s">
        <v>174</v>
      </c>
    </row>
    <row r="80" spans="1:33" ht="12.75" x14ac:dyDescent="0.2">
      <c r="A80" s="2">
        <v>43260.078266064811</v>
      </c>
      <c r="B80" s="1" t="s">
        <v>48</v>
      </c>
      <c r="W80" s="1" t="s">
        <v>33</v>
      </c>
      <c r="X80" s="1" t="s">
        <v>42</v>
      </c>
      <c r="Y80" s="1" t="s">
        <v>40</v>
      </c>
      <c r="Z80" s="1" t="s">
        <v>345</v>
      </c>
      <c r="AA80" s="1" t="s">
        <v>42</v>
      </c>
      <c r="AB80" s="1" t="s">
        <v>44</v>
      </c>
      <c r="AC80" s="1" t="s">
        <v>44</v>
      </c>
      <c r="AD80" s="1" t="s">
        <v>40</v>
      </c>
      <c r="AE80" s="1" t="s">
        <v>40</v>
      </c>
      <c r="AF80" s="1" t="s">
        <v>100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D5BC-4413-4320-983F-B0954D554A3E}">
  <sheetPr codeName="Sheet2"/>
  <dimension ref="A1:D3"/>
  <sheetViews>
    <sheetView workbookViewId="0">
      <selection activeCell="C41" sqref="C41"/>
    </sheetView>
  </sheetViews>
  <sheetFormatPr defaultRowHeight="12.75" x14ac:dyDescent="0.2"/>
  <cols>
    <col min="2" max="2" width="23.7109375" bestFit="1" customWidth="1"/>
    <col min="3" max="3" width="39.85546875" bestFit="1" customWidth="1"/>
    <col min="4" max="4" width="60.5703125" bestFit="1" customWidth="1"/>
  </cols>
  <sheetData>
    <row r="1" spans="1:4" x14ac:dyDescent="0.2">
      <c r="B1" t="s">
        <v>1</v>
      </c>
      <c r="C1" t="s">
        <v>2</v>
      </c>
      <c r="D1" t="s">
        <v>22</v>
      </c>
    </row>
    <row r="2" spans="1:4" x14ac:dyDescent="0.2">
      <c r="A2" t="s">
        <v>33</v>
      </c>
      <c r="B2">
        <f>COUNTIF(Producer, A2)</f>
        <v>71</v>
      </c>
      <c r="C2">
        <f>COUNTIF(producerDnB, A2)</f>
        <v>50</v>
      </c>
      <c r="D2">
        <f>COUNTIF('Form Responses 1'!W2:W80, A2)</f>
        <v>48</v>
      </c>
    </row>
    <row r="3" spans="1:4" x14ac:dyDescent="0.2">
      <c r="A3" t="s">
        <v>48</v>
      </c>
      <c r="B3">
        <f>COUNTIF(Producer, A3)</f>
        <v>8</v>
      </c>
      <c r="C3">
        <f>COUNTIF(producerDnB, A3)</f>
        <v>21</v>
      </c>
      <c r="D3">
        <f>COUNTIF('Form Responses 1'!W2:W80, A3)</f>
        <v>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EA6A1-15F2-4BB1-810B-EB8EB841E941}">
  <sheetPr codeName="Sheet4"/>
  <dimension ref="A2:R18"/>
  <sheetViews>
    <sheetView workbookViewId="0">
      <selection activeCell="S22" sqref="S22"/>
    </sheetView>
  </sheetViews>
  <sheetFormatPr defaultRowHeight="12.75" x14ac:dyDescent="0.2"/>
  <cols>
    <col min="1" max="1" width="42.7109375" bestFit="1" customWidth="1"/>
    <col min="2" max="2" width="10" customWidth="1"/>
  </cols>
  <sheetData>
    <row r="2" spans="1:18" x14ac:dyDescent="0.2">
      <c r="B2" t="s">
        <v>346</v>
      </c>
      <c r="C2" t="s">
        <v>347</v>
      </c>
      <c r="D2" t="s">
        <v>348</v>
      </c>
      <c r="E2" t="s">
        <v>349</v>
      </c>
      <c r="F2" t="s">
        <v>350</v>
      </c>
      <c r="G2" t="s">
        <v>351</v>
      </c>
      <c r="H2" t="s">
        <v>352</v>
      </c>
      <c r="I2" t="s">
        <v>353</v>
      </c>
      <c r="J2" t="s">
        <v>354</v>
      </c>
      <c r="K2" t="s">
        <v>355</v>
      </c>
      <c r="L2" t="s">
        <v>356</v>
      </c>
      <c r="M2" t="s">
        <v>357</v>
      </c>
      <c r="N2" t="s">
        <v>358</v>
      </c>
      <c r="O2" t="s">
        <v>359</v>
      </c>
      <c r="P2" t="s">
        <v>360</v>
      </c>
      <c r="Q2" t="s">
        <v>361</v>
      </c>
      <c r="R2" t="s">
        <v>362</v>
      </c>
    </row>
    <row r="3" spans="1:18" x14ac:dyDescent="0.2">
      <c r="A3" t="s">
        <v>49</v>
      </c>
      <c r="B3">
        <f>COUNTIF('Form Responses 1'!D2:D80, 'Software Features Data'!A3)</f>
        <v>12</v>
      </c>
      <c r="C3">
        <f>COUNTIF('Form Responses 1'!E2:E80, 'Software Features Data'!$A3)</f>
        <v>11</v>
      </c>
      <c r="D3">
        <f>COUNTIF('Form Responses 1'!F2:F80, 'Software Features Data'!$A3)</f>
        <v>12</v>
      </c>
      <c r="E3">
        <f>COUNTIF('Form Responses 1'!G2:G80, 'Software Features Data'!$A3)</f>
        <v>3</v>
      </c>
      <c r="F3">
        <f>COUNTIF('Form Responses 1'!H2:H80, 'Software Features Data'!$A3)</f>
        <v>4</v>
      </c>
      <c r="G3">
        <f>COUNTIF('Form Responses 1'!I2:I80, 'Software Features Data'!$A3)</f>
        <v>5</v>
      </c>
      <c r="H3">
        <f>COUNTIF('Form Responses 1'!J2:J80, 'Software Features Data'!$A3)</f>
        <v>3</v>
      </c>
      <c r="I3">
        <f>COUNTIF('Form Responses 1'!K2:K80, 'Software Features Data'!$A3)</f>
        <v>5</v>
      </c>
      <c r="J3">
        <f>COUNTIF('Form Responses 1'!L2:L80, 'Software Features Data'!$A3)</f>
        <v>4</v>
      </c>
      <c r="K3">
        <f>COUNTIF('Form Responses 1'!M2:M80, 'Software Features Data'!$A3)</f>
        <v>4</v>
      </c>
      <c r="L3">
        <f>COUNTIF('Form Responses 1'!N2:N80, 'Software Features Data'!$A3)</f>
        <v>7</v>
      </c>
      <c r="M3">
        <f>COUNTIF('Form Responses 1'!O2:O80, 'Software Features Data'!$A3)</f>
        <v>3</v>
      </c>
      <c r="N3">
        <f>COUNTIF('Form Responses 1'!P2:P80, 'Software Features Data'!$A3)</f>
        <v>3</v>
      </c>
      <c r="O3">
        <f>COUNTIF('Form Responses 1'!Q2:Q80, 'Software Features Data'!$A3)</f>
        <v>9</v>
      </c>
      <c r="P3">
        <f>COUNTIF('Form Responses 1'!R2:R80, 'Software Features Data'!$A3)</f>
        <v>5</v>
      </c>
      <c r="Q3">
        <f>COUNTIF('Form Responses 1'!S2:S80, 'Software Features Data'!$A3)</f>
        <v>7</v>
      </c>
      <c r="R3">
        <f>COUNTIF('Form Responses 1'!T2:T80, 'Software Features Data'!$A3)</f>
        <v>3</v>
      </c>
    </row>
    <row r="4" spans="1:18" x14ac:dyDescent="0.2">
      <c r="A4" t="s">
        <v>34</v>
      </c>
      <c r="B4">
        <f>COUNTIF('Form Responses 1'!D3:D81, 'Software Features Data'!A4)</f>
        <v>32</v>
      </c>
      <c r="C4">
        <f>COUNTIF('Form Responses 1'!E3:E81, 'Software Features Data'!$A4)</f>
        <v>10</v>
      </c>
      <c r="D4">
        <f>COUNTIF('Form Responses 1'!F3:F81, 'Software Features Data'!$A4)</f>
        <v>19</v>
      </c>
      <c r="E4">
        <f>COUNTIF('Form Responses 1'!G3:G81, 'Software Features Data'!$A4)</f>
        <v>2</v>
      </c>
      <c r="F4">
        <f>COUNTIF('Form Responses 1'!H3:H81, 'Software Features Data'!$A4)</f>
        <v>3</v>
      </c>
      <c r="G4">
        <f>COUNTIF('Form Responses 1'!I3:I81, 'Software Features Data'!$A4)</f>
        <v>8</v>
      </c>
      <c r="H4">
        <f>COUNTIF('Form Responses 1'!J3:J81, 'Software Features Data'!$A4)</f>
        <v>5</v>
      </c>
      <c r="I4">
        <f>COUNTIF('Form Responses 1'!K3:K81, 'Software Features Data'!$A4)</f>
        <v>0</v>
      </c>
      <c r="J4">
        <f>COUNTIF('Form Responses 1'!L3:L81, 'Software Features Data'!$A4)</f>
        <v>1</v>
      </c>
      <c r="K4">
        <f>COUNTIF('Form Responses 1'!M3:M81, 'Software Features Data'!$A4)</f>
        <v>1</v>
      </c>
      <c r="L4">
        <f>COUNTIF('Form Responses 1'!N3:N81, 'Software Features Data'!$A4)</f>
        <v>7</v>
      </c>
      <c r="M4">
        <f>COUNTIF('Form Responses 1'!O3:O81, 'Software Features Data'!$A4)</f>
        <v>2</v>
      </c>
      <c r="N4">
        <f>COUNTIF('Form Responses 1'!P3:P81, 'Software Features Data'!$A4)</f>
        <v>4</v>
      </c>
      <c r="O4">
        <f>COUNTIF('Form Responses 1'!Q3:Q81, 'Software Features Data'!$A4)</f>
        <v>14</v>
      </c>
      <c r="P4">
        <f>COUNTIF('Form Responses 1'!R3:R81, 'Software Features Data'!$A4)</f>
        <v>5</v>
      </c>
      <c r="Q4">
        <f>COUNTIF('Form Responses 1'!S3:S81, 'Software Features Data'!$A4)</f>
        <v>12</v>
      </c>
      <c r="R4">
        <f>COUNTIF('Form Responses 1'!T3:T81, 'Software Features Data'!$A4)</f>
        <v>6</v>
      </c>
    </row>
    <row r="5" spans="1:18" x14ac:dyDescent="0.2">
      <c r="A5" t="s">
        <v>36</v>
      </c>
      <c r="B5">
        <f>COUNTIF('Form Responses 1'!D4:D82, 'Software Features Data'!A5)</f>
        <v>12</v>
      </c>
      <c r="C5">
        <f>COUNTIF('Form Responses 1'!E4:E82, 'Software Features Data'!$A5)</f>
        <v>14</v>
      </c>
      <c r="D5">
        <f>COUNTIF('Form Responses 1'!F4:F82, 'Software Features Data'!$A5)</f>
        <v>10</v>
      </c>
      <c r="E5">
        <f>COUNTIF('Form Responses 1'!G4:G82, 'Software Features Data'!$A5)</f>
        <v>5</v>
      </c>
      <c r="F5">
        <f>COUNTIF('Form Responses 1'!H4:H82, 'Software Features Data'!$A5)</f>
        <v>10</v>
      </c>
      <c r="G5">
        <f>COUNTIF('Form Responses 1'!I4:I82, 'Software Features Data'!$A5)</f>
        <v>13</v>
      </c>
      <c r="H5">
        <f>COUNTIF('Form Responses 1'!J4:J82, 'Software Features Data'!$A5)</f>
        <v>18</v>
      </c>
      <c r="I5">
        <f>COUNTIF('Form Responses 1'!K4:K82, 'Software Features Data'!$A5)</f>
        <v>3</v>
      </c>
      <c r="J5">
        <f>COUNTIF('Form Responses 1'!L4:L82, 'Software Features Data'!$A5)</f>
        <v>3</v>
      </c>
      <c r="K5">
        <f>COUNTIF('Form Responses 1'!M4:M82, 'Software Features Data'!$A5)</f>
        <v>4</v>
      </c>
      <c r="L5">
        <f>COUNTIF('Form Responses 1'!N4:N82, 'Software Features Data'!$A5)</f>
        <v>10</v>
      </c>
      <c r="M5">
        <f>COUNTIF('Form Responses 1'!O4:O82, 'Software Features Data'!$A5)</f>
        <v>18</v>
      </c>
      <c r="N5">
        <f>COUNTIF('Form Responses 1'!P4:P82, 'Software Features Data'!$A5)</f>
        <v>7</v>
      </c>
      <c r="O5">
        <f>COUNTIF('Form Responses 1'!Q4:Q82, 'Software Features Data'!$A5)</f>
        <v>15</v>
      </c>
      <c r="P5">
        <f>COUNTIF('Form Responses 1'!R4:R82, 'Software Features Data'!$A5)</f>
        <v>9</v>
      </c>
      <c r="Q5">
        <f>COUNTIF('Form Responses 1'!S4:S82, 'Software Features Data'!$A5)</f>
        <v>9</v>
      </c>
      <c r="R5">
        <f>COUNTIF('Form Responses 1'!T4:T82, 'Software Features Data'!$A5)</f>
        <v>14</v>
      </c>
    </row>
    <row r="6" spans="1:18" x14ac:dyDescent="0.2">
      <c r="A6" t="s">
        <v>37</v>
      </c>
      <c r="B6">
        <f>COUNTIF('Form Responses 1'!D5:D83, 'Software Features Data'!A6)</f>
        <v>13</v>
      </c>
      <c r="C6">
        <f>COUNTIF('Form Responses 1'!E5:E83, 'Software Features Data'!$A6)</f>
        <v>30</v>
      </c>
      <c r="D6">
        <f>COUNTIF('Form Responses 1'!F5:F83, 'Software Features Data'!$A6)</f>
        <v>21</v>
      </c>
      <c r="E6">
        <f>COUNTIF('Form Responses 1'!G5:G83, 'Software Features Data'!$A6)</f>
        <v>29</v>
      </c>
      <c r="F6">
        <f>COUNTIF('Form Responses 1'!H5:H83, 'Software Features Data'!$A6)</f>
        <v>21</v>
      </c>
      <c r="G6">
        <f>COUNTIF('Form Responses 1'!I5:I83, 'Software Features Data'!$A6)</f>
        <v>23</v>
      </c>
      <c r="H6">
        <f>COUNTIF('Form Responses 1'!J5:J83, 'Software Features Data'!$A6)</f>
        <v>25</v>
      </c>
      <c r="I6">
        <f>COUNTIF('Form Responses 1'!K5:K83, 'Software Features Data'!$A6)</f>
        <v>34</v>
      </c>
      <c r="J6">
        <f>COUNTIF('Form Responses 1'!L5:L83, 'Software Features Data'!$A6)</f>
        <v>23</v>
      </c>
      <c r="K6">
        <f>COUNTIF('Form Responses 1'!M5:M83, 'Software Features Data'!$A6)</f>
        <v>28</v>
      </c>
      <c r="L6">
        <f>COUNTIF('Form Responses 1'!N5:N83, 'Software Features Data'!$A6)</f>
        <v>15</v>
      </c>
      <c r="M6">
        <f>COUNTIF('Form Responses 1'!O5:O83, 'Software Features Data'!$A6)</f>
        <v>23</v>
      </c>
      <c r="N6">
        <f>COUNTIF('Form Responses 1'!P5:P83, 'Software Features Data'!$A6)</f>
        <v>12</v>
      </c>
      <c r="O6">
        <f>COUNTIF('Form Responses 1'!Q5:Q83, 'Software Features Data'!$A6)</f>
        <v>15</v>
      </c>
      <c r="P6">
        <f>COUNTIF('Form Responses 1'!R5:R83, 'Software Features Data'!$A6)</f>
        <v>11</v>
      </c>
      <c r="Q6">
        <f>COUNTIF('Form Responses 1'!S5:S83, 'Software Features Data'!$A6)</f>
        <v>23</v>
      </c>
      <c r="R6">
        <f>COUNTIF('Form Responses 1'!T5:T83, 'Software Features Data'!$A6)</f>
        <v>27</v>
      </c>
    </row>
    <row r="7" spans="1:18" x14ac:dyDescent="0.2">
      <c r="A7" t="s">
        <v>35</v>
      </c>
      <c r="B7">
        <f>COUNTIF('Form Responses 1'!D6:D84, 'Software Features Data'!A7)</f>
        <v>1</v>
      </c>
      <c r="C7">
        <f>COUNTIF('Form Responses 1'!E6:E84, 'Software Features Data'!$A7)</f>
        <v>5</v>
      </c>
      <c r="D7">
        <f>COUNTIF('Form Responses 1'!F6:F84, 'Software Features Data'!$A7)</f>
        <v>8</v>
      </c>
      <c r="E7">
        <f>COUNTIF('Form Responses 1'!G6:G84, 'Software Features Data'!$A7)</f>
        <v>29</v>
      </c>
      <c r="F7">
        <f>COUNTIF('Form Responses 1'!H6:H84, 'Software Features Data'!$A7)</f>
        <v>30</v>
      </c>
      <c r="G7">
        <f>COUNTIF('Form Responses 1'!I6:I84, 'Software Features Data'!$A7)</f>
        <v>20</v>
      </c>
      <c r="H7">
        <f>COUNTIF('Form Responses 1'!J6:J84, 'Software Features Data'!$A7)</f>
        <v>17</v>
      </c>
      <c r="I7">
        <f>COUNTIF('Form Responses 1'!K6:K84, 'Software Features Data'!$A7)</f>
        <v>26</v>
      </c>
      <c r="J7">
        <f>COUNTIF('Form Responses 1'!L6:L84, 'Software Features Data'!$A7)</f>
        <v>37</v>
      </c>
      <c r="K7">
        <f>COUNTIF('Form Responses 1'!M6:M84, 'Software Features Data'!$A7)</f>
        <v>30</v>
      </c>
      <c r="L7">
        <f>COUNTIF('Form Responses 1'!N6:N84, 'Software Features Data'!$A7)</f>
        <v>28</v>
      </c>
      <c r="M7">
        <f>COUNTIF('Form Responses 1'!O6:O84, 'Software Features Data'!$A7)</f>
        <v>21</v>
      </c>
      <c r="N7">
        <f>COUNTIF('Form Responses 1'!P6:P84, 'Software Features Data'!$A7)</f>
        <v>41</v>
      </c>
      <c r="O7">
        <f>COUNTIF('Form Responses 1'!Q6:Q84, 'Software Features Data'!$A7)</f>
        <v>16</v>
      </c>
      <c r="P7">
        <f>COUNTIF('Form Responses 1'!R6:R84, 'Software Features Data'!$A7)</f>
        <v>38</v>
      </c>
      <c r="Q7">
        <f>COUNTIF('Form Responses 1'!S6:S84, 'Software Features Data'!$A7)</f>
        <v>19</v>
      </c>
      <c r="R7">
        <f>COUNTIF('Form Responses 1'!T6:T84, 'Software Features Data'!$A7)</f>
        <v>18</v>
      </c>
    </row>
    <row r="9" spans="1:18" x14ac:dyDescent="0.2">
      <c r="B9" t="s">
        <v>363</v>
      </c>
    </row>
    <row r="10" spans="1:18" x14ac:dyDescent="0.2">
      <c r="A10" t="s">
        <v>364</v>
      </c>
      <c r="B10">
        <v>3</v>
      </c>
    </row>
    <row r="11" spans="1:18" x14ac:dyDescent="0.2">
      <c r="A11" t="s">
        <v>365</v>
      </c>
      <c r="B11">
        <v>2</v>
      </c>
    </row>
    <row r="12" spans="1:18" x14ac:dyDescent="0.2">
      <c r="A12" t="s">
        <v>366</v>
      </c>
      <c r="B12">
        <v>1</v>
      </c>
    </row>
    <row r="13" spans="1:18" x14ac:dyDescent="0.2">
      <c r="A13" t="s">
        <v>367</v>
      </c>
      <c r="B13">
        <v>1</v>
      </c>
    </row>
    <row r="14" spans="1:18" x14ac:dyDescent="0.2">
      <c r="A14" t="s">
        <v>368</v>
      </c>
      <c r="B14">
        <v>3</v>
      </c>
    </row>
    <row r="15" spans="1:18" x14ac:dyDescent="0.2">
      <c r="A15" t="s">
        <v>369</v>
      </c>
      <c r="B15">
        <v>1</v>
      </c>
    </row>
    <row r="16" spans="1:18" x14ac:dyDescent="0.2">
      <c r="A16" t="s">
        <v>370</v>
      </c>
      <c r="B16">
        <v>1</v>
      </c>
    </row>
    <row r="17" spans="1:2" x14ac:dyDescent="0.2">
      <c r="A17" t="s">
        <v>371</v>
      </c>
      <c r="B17">
        <v>2</v>
      </c>
    </row>
    <row r="18" spans="1:2" x14ac:dyDescent="0.2">
      <c r="A18" t="s">
        <v>372</v>
      </c>
      <c r="B1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0A78-59D1-4E0E-AFCB-091E3CEA2D19}">
  <dimension ref="A2:J12"/>
  <sheetViews>
    <sheetView topLeftCell="A10" workbookViewId="0">
      <selection activeCell="Z22" sqref="Z22"/>
    </sheetView>
  </sheetViews>
  <sheetFormatPr defaultRowHeight="12.75" x14ac:dyDescent="0.2"/>
  <sheetData>
    <row r="2" spans="1:10" x14ac:dyDescent="0.2">
      <c r="B2" s="1" t="s">
        <v>373</v>
      </c>
      <c r="C2" s="1" t="s">
        <v>374</v>
      </c>
      <c r="D2" s="1" t="s">
        <v>375</v>
      </c>
      <c r="E2" s="1" t="s">
        <v>376</v>
      </c>
      <c r="F2" s="1" t="s">
        <v>377</v>
      </c>
      <c r="G2" s="1" t="s">
        <v>378</v>
      </c>
      <c r="H2" s="1" t="s">
        <v>379</v>
      </c>
      <c r="I2" s="1" t="s">
        <v>380</v>
      </c>
      <c r="J2" t="s">
        <v>31</v>
      </c>
    </row>
    <row r="3" spans="1:10" x14ac:dyDescent="0.2">
      <c r="A3" t="s">
        <v>45</v>
      </c>
      <c r="B3">
        <f>COUNTIF('Form Responses 1'!X2:X80, "*Pattern 1*")</f>
        <v>38</v>
      </c>
      <c r="C3">
        <f>COUNTIF('Form Responses 1'!Y2:Y80, "*Pattern 1*")</f>
        <v>42</v>
      </c>
      <c r="D3">
        <f>COUNTIF('Form Responses 1'!Z2:Z80, "*Pattern 1*")</f>
        <v>29</v>
      </c>
      <c r="E3">
        <f>COUNTIF('Form Responses 1'!AA2:AA80, "*Pattern 1*")</f>
        <v>32</v>
      </c>
      <c r="F3">
        <f>COUNTIF('Form Responses 1'!AB2:AB80, "*Pattern 1*")</f>
        <v>28</v>
      </c>
      <c r="G3">
        <f>COUNTIF('Form Responses 1'!AC2:AC80, "*Pattern 1*")</f>
        <v>16</v>
      </c>
      <c r="H3">
        <f>COUNTIF('Form Responses 1'!AD2:AD80, "*Pattern 1*")</f>
        <v>43</v>
      </c>
      <c r="I3">
        <f>COUNTIF('Form Responses 1'!AE2:AE80, "*Pattern 1*")</f>
        <v>33</v>
      </c>
      <c r="J3">
        <f>COUNTIF('Form Responses 1'!AF2:AF80, "*Pattern 1*")</f>
        <v>31</v>
      </c>
    </row>
    <row r="4" spans="1:10" x14ac:dyDescent="0.2">
      <c r="A4" t="s">
        <v>40</v>
      </c>
      <c r="B4">
        <f>COUNTIF('Form Responses 1'!X2:X80, "*Pattern 2*")</f>
        <v>53</v>
      </c>
      <c r="C4">
        <f>COUNTIF('Form Responses 1'!Y2:Y80, "*Pattern 2*")</f>
        <v>50</v>
      </c>
      <c r="D4">
        <f>COUNTIF('Form Responses 1'!Z2:Z80, "*Pattern 2*")</f>
        <v>5</v>
      </c>
      <c r="E4">
        <f>COUNTIF('Form Responses 1'!AA2:AA80, "*Pattern 2*")</f>
        <v>26</v>
      </c>
      <c r="F4">
        <f>COUNTIF('Form Responses 1'!AB2:AB80, "*Pattern 2*")</f>
        <v>14</v>
      </c>
      <c r="G4">
        <f>COUNTIF('Form Responses 1'!AC2:AC80, "*Pattern 2*")</f>
        <v>6</v>
      </c>
      <c r="H4">
        <f>COUNTIF('Form Responses 1'!AD2:AD80, "*Pattern 2*")</f>
        <v>33</v>
      </c>
      <c r="I4">
        <f>COUNTIF('Form Responses 1'!AE2:AE80, "*Pattern 2*")</f>
        <v>45</v>
      </c>
      <c r="J4">
        <f>COUNTIF('Form Responses 1'!AF2:AF80, "*Pattern 2*")</f>
        <v>45</v>
      </c>
    </row>
    <row r="5" spans="1:10" x14ac:dyDescent="0.2">
      <c r="A5" t="s">
        <v>62</v>
      </c>
      <c r="B5">
        <f>COUNTIF('Form Responses 1'!X2:X80, "*Pattern 3*")</f>
        <v>35</v>
      </c>
      <c r="C5">
        <f>COUNTIF('Form Responses 1'!Y2:Y80, "*Pattern 3*")</f>
        <v>35</v>
      </c>
      <c r="D5">
        <f>COUNTIF('Form Responses 1'!Z2:Z80, "*Pattern 3*")</f>
        <v>10</v>
      </c>
      <c r="E5">
        <f>COUNTIF('Form Responses 1'!AA2:AA80, "*Pattern 3*")</f>
        <v>30</v>
      </c>
      <c r="F5">
        <f>COUNTIF('Form Responses 1'!AB2:AB80, "*Pattern 3*")</f>
        <v>6</v>
      </c>
      <c r="G5">
        <f>COUNTIF('Form Responses 1'!AC2:AC80, "*Pattern 3*")</f>
        <v>20</v>
      </c>
      <c r="H5">
        <f>COUNTIF('Form Responses 1'!AD2:AD80, "*Pattern 3*")</f>
        <v>13</v>
      </c>
      <c r="I5">
        <f>COUNTIF('Form Responses 1'!AE2:AE80, "*Pattern 3*")</f>
        <v>29</v>
      </c>
      <c r="J5">
        <f>COUNTIF('Form Responses 1'!AF2:AF80, "*Pattern 3*")</f>
        <v>36</v>
      </c>
    </row>
    <row r="6" spans="1:10" x14ac:dyDescent="0.2">
      <c r="A6" t="s">
        <v>129</v>
      </c>
      <c r="B6">
        <f>COUNTIF('Form Responses 1'!X2:X80, "*Pattern 4*")</f>
        <v>25</v>
      </c>
      <c r="C6">
        <f>COUNTIF('Form Responses 1'!Y2:Y80, "*Pattern 4*")</f>
        <v>24</v>
      </c>
      <c r="D6">
        <f>COUNTIF('Form Responses 1'!Z2:Z80, "*Pattern 4*")</f>
        <v>21</v>
      </c>
      <c r="E6">
        <f>COUNTIF('Form Responses 1'!AA2:AA80, "*Pattern 4*")</f>
        <v>24</v>
      </c>
      <c r="F6">
        <f>COUNTIF('Form Responses 1'!AB2:AB80, "*Pattern 4*")</f>
        <v>13</v>
      </c>
      <c r="G6">
        <f>COUNTIF('Form Responses 1'!AC2:AC80, "*Pattern 4*")</f>
        <v>25</v>
      </c>
      <c r="H6">
        <f>COUNTIF('Form Responses 1'!AD2:AD80, "*Pattern 4*")</f>
        <v>7</v>
      </c>
      <c r="I6">
        <f>COUNTIF('Form Responses 1'!AE2:AE80, "*Pattern 4*")</f>
        <v>25</v>
      </c>
      <c r="J6">
        <f>COUNTIF('Form Responses 1'!AF2:AF80, "*Pattern 4*")</f>
        <v>26</v>
      </c>
    </row>
    <row r="7" spans="1:10" x14ac:dyDescent="0.2">
      <c r="A7" t="s">
        <v>58</v>
      </c>
      <c r="B7">
        <f>COUNTIF('Form Responses 1'!X2:X80, "*Pattern 5*")</f>
        <v>26</v>
      </c>
      <c r="C7">
        <f>COUNTIF('Form Responses 1'!Y2:Y80, "*Pattern 5*")</f>
        <v>21</v>
      </c>
      <c r="D7">
        <f>COUNTIF('Form Responses 1'!Z2:Z80, "*Pattern 5*")</f>
        <v>25</v>
      </c>
      <c r="E7">
        <f>COUNTIF('Form Responses 1'!AA2:AA80, "*Pattern 5*")</f>
        <v>26</v>
      </c>
      <c r="F7">
        <f>COUNTIF('Form Responses 1'!AB2:AB80, "*Pattern 5*")</f>
        <v>13</v>
      </c>
      <c r="G7">
        <f>COUNTIF('Form Responses 1'!AC2:AC80, "*Pattern 5*")</f>
        <v>26</v>
      </c>
      <c r="H7">
        <f>COUNTIF('Form Responses 1'!AD2:AD80, "*Pattern 5*")</f>
        <v>5</v>
      </c>
      <c r="I7">
        <f>COUNTIF('Form Responses 1'!AE2:AE80, "*Pattern 5*")</f>
        <v>20</v>
      </c>
      <c r="J7">
        <f>COUNTIF('Form Responses 1'!AF2:AF80, "*Pattern 5*")</f>
        <v>17</v>
      </c>
    </row>
    <row r="8" spans="1:10" x14ac:dyDescent="0.2">
      <c r="A8" t="s">
        <v>66</v>
      </c>
      <c r="B8">
        <f>COUNTIF('Form Responses 1'!X2:X80, "*Pattern 6*")</f>
        <v>15</v>
      </c>
      <c r="C8">
        <f>COUNTIF('Form Responses 1'!Y2:Y80, "*Pattern 6*")</f>
        <v>12</v>
      </c>
      <c r="D8">
        <f>COUNTIF('Form Responses 1'!Z2:Z80, "*Pattern 6*")</f>
        <v>32</v>
      </c>
      <c r="E8">
        <f>COUNTIF('Form Responses 1'!AA2:AA80, "*Pattern 6*")</f>
        <v>17</v>
      </c>
      <c r="F8">
        <f>COUNTIF('Form Responses 1'!AB2:AB80, "*Pattern 6*")</f>
        <v>13</v>
      </c>
      <c r="G8">
        <f>COUNTIF('Form Responses 1'!AC2:AC80, "*Pattern 6*")</f>
        <v>21</v>
      </c>
      <c r="H8">
        <f>COUNTIF('Form Responses 1'!AD2:AD80, "*Pattern 6*")</f>
        <v>5</v>
      </c>
      <c r="I8">
        <f>COUNTIF('Form Responses 1'!AE2:AE80, "*Pattern 6*")</f>
        <v>15</v>
      </c>
      <c r="J8">
        <f>COUNTIF('Form Responses 1'!AF2:AF80, "*Pattern 6*")</f>
        <v>12</v>
      </c>
    </row>
    <row r="9" spans="1:10" x14ac:dyDescent="0.2">
      <c r="A9" t="s">
        <v>44</v>
      </c>
      <c r="B9">
        <f>COUNTIF('Form Responses 1'!X2:X80, "*Pattern 7*")</f>
        <v>37</v>
      </c>
      <c r="C9">
        <f>COUNTIF('Form Responses 1'!Y2:Y80, "*Pattern 7*")</f>
        <v>39</v>
      </c>
      <c r="D9">
        <f>COUNTIF('Form Responses 1'!Z2:Z80, "*Pattern 7*")</f>
        <v>5</v>
      </c>
      <c r="E9">
        <f>COUNTIF('Form Responses 1'!AA2:AA80, "*Pattern 7*")</f>
        <v>31</v>
      </c>
      <c r="F9">
        <f>COUNTIF('Form Responses 1'!AB2:AB80, "*Pattern 7*")</f>
        <v>13</v>
      </c>
      <c r="G9">
        <f>COUNTIF('Form Responses 1'!AC2:AC80, "*Pattern 7*")</f>
        <v>20</v>
      </c>
      <c r="H9">
        <f>COUNTIF('Form Responses 1'!AD2:AD80, "*Pattern 7*")</f>
        <v>14</v>
      </c>
      <c r="I9">
        <f>COUNTIF('Form Responses 1'!AE2:AE80, "*Pattern 7*")</f>
        <v>31</v>
      </c>
      <c r="J9">
        <f>COUNTIF('Form Responses 1'!AF2:AF80, "*Pattern 7*")</f>
        <v>31</v>
      </c>
    </row>
    <row r="10" spans="1:10" x14ac:dyDescent="0.2">
      <c r="A10" t="s">
        <v>65</v>
      </c>
      <c r="B10">
        <f>COUNTIF('Form Responses 1'!X2:X80, "*Pattern 8*")</f>
        <v>23</v>
      </c>
      <c r="C10">
        <f>COUNTIF('Form Responses 1'!Y2:Y80, "*Pattern 8*")</f>
        <v>26</v>
      </c>
      <c r="D10">
        <f>COUNTIF('Form Responses 1'!Z2:Z80, "*Pattern 8*")</f>
        <v>20</v>
      </c>
      <c r="E10">
        <f>COUNTIF('Form Responses 1'!AA2:AA80, "*Pattern 8*")</f>
        <v>25</v>
      </c>
      <c r="F10">
        <f>COUNTIF('Form Responses 1'!AB2:AB80, "*Pattern 8*")</f>
        <v>11</v>
      </c>
      <c r="G10">
        <f>COUNTIF('Form Responses 1'!AC2:AC80, "*Pattern 8*")</f>
        <v>21</v>
      </c>
      <c r="H10">
        <f>COUNTIF('Form Responses 1'!AD2:AD80, "*Pattern 8*")</f>
        <v>15</v>
      </c>
      <c r="I10">
        <f>COUNTIF('Form Responses 1'!AE2:AE80, "*Pattern 8*")</f>
        <v>23</v>
      </c>
      <c r="J10">
        <f>COUNTIF('Form Responses 1'!AF2:AF80, "*Pattern 8*")</f>
        <v>20</v>
      </c>
    </row>
    <row r="11" spans="1:10" x14ac:dyDescent="0.2">
      <c r="A11" t="s">
        <v>64</v>
      </c>
      <c r="B11">
        <f>COUNTIF('Form Responses 1'!X2:X80, "*Pattern 9*")</f>
        <v>21</v>
      </c>
      <c r="C11">
        <f>COUNTIF('Form Responses 1'!Y2:Y80, "*Pattern 9*")</f>
        <v>15</v>
      </c>
      <c r="D11">
        <f>COUNTIF('Form Responses 1'!Z2:Z80, "*Pattern 9*")</f>
        <v>30</v>
      </c>
      <c r="E11">
        <f>COUNTIF('Form Responses 1'!AA2:AA80, "*Pattern 9*")</f>
        <v>18</v>
      </c>
      <c r="F11">
        <f>COUNTIF('Form Responses 1'!AB2:AB80, "*Pattern 9*")</f>
        <v>13</v>
      </c>
      <c r="G11">
        <f>COUNTIF('Form Responses 1'!AC2:AC80, "*Pattern 9*")</f>
        <v>15</v>
      </c>
      <c r="H11">
        <f>COUNTIF('Form Responses 1'!AD2:AD80, "*Pattern 9*")</f>
        <v>17</v>
      </c>
      <c r="I11">
        <f>COUNTIF('Form Responses 1'!AE2:AE80, "*Pattern 9*")</f>
        <v>17</v>
      </c>
      <c r="J11">
        <f>COUNTIF('Form Responses 1'!AF2:AF80, "*Pattern 9*")</f>
        <v>16</v>
      </c>
    </row>
    <row r="12" spans="1:10" x14ac:dyDescent="0.2">
      <c r="A12" t="s">
        <v>223</v>
      </c>
      <c r="B12">
        <f>COUNTIF('Form Responses 1'!X2:X80, "*Pattern 10*")</f>
        <v>15</v>
      </c>
      <c r="C12">
        <f>COUNTIF('Form Responses 1'!Y2:Y80, "*Pattern 10*")</f>
        <v>7</v>
      </c>
      <c r="D12">
        <f>COUNTIF('Form Responses 1'!Z2:Z80, "*Pattern 10*")</f>
        <v>23</v>
      </c>
      <c r="E12">
        <f>COUNTIF('Form Responses 1'!AA2:AA80, "*Pattern 10*")</f>
        <v>17</v>
      </c>
      <c r="F12">
        <f>COUNTIF('Form Responses 1'!AB2:AB80, "*Pattern 10*")</f>
        <v>8</v>
      </c>
      <c r="G12">
        <f>COUNTIF('Form Responses 1'!AC2:AC80, "*Pattern 10*")</f>
        <v>12</v>
      </c>
      <c r="H12">
        <f>COUNTIF('Form Responses 1'!AD2:AD80, "*Pattern 10*")</f>
        <v>10</v>
      </c>
      <c r="I12">
        <f>COUNTIF('Form Responses 1'!AE2:AE80, "*Pattern 10*")</f>
        <v>11</v>
      </c>
      <c r="J12">
        <f>COUNTIF('Form Responses 1'!AF2:AF80, "*Pattern 10*")</f>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4</vt:i4>
      </vt:variant>
      <vt:variant>
        <vt:lpstr>Named Ranges</vt:lpstr>
      </vt:variant>
      <vt:variant>
        <vt:i4>6</vt:i4>
      </vt:variant>
    </vt:vector>
  </HeadingPairs>
  <TitlesOfParts>
    <vt:vector size="14" baseType="lpstr">
      <vt:lpstr>Form Responses 1</vt:lpstr>
      <vt:lpstr>Respondent Profile Data</vt:lpstr>
      <vt:lpstr>Software Features Data</vt:lpstr>
      <vt:lpstr>Pattern Evaluation Data</vt:lpstr>
      <vt:lpstr>Respondent Profile Graphs</vt:lpstr>
      <vt:lpstr>Software Features Graph</vt:lpstr>
      <vt:lpstr>Software Feature Requests</vt:lpstr>
      <vt:lpstr>Pattern Evaluation Graph</vt:lpstr>
      <vt:lpstr>B</vt:lpstr>
      <vt:lpstr>DnBProducer</vt:lpstr>
      <vt:lpstr>fjadsf</vt:lpstr>
      <vt:lpstr>ListenDnB</vt:lpstr>
      <vt:lpstr>Producer</vt:lpstr>
      <vt:lpstr>producerDnB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cp:lastPrinted>2018-06-09T17:37:41Z</cp:lastPrinted>
  <dcterms:created xsi:type="dcterms:W3CDTF">2018-06-09T15:21:24Z</dcterms:created>
  <dcterms:modified xsi:type="dcterms:W3CDTF">2018-06-09T17:37:52Z</dcterms:modified>
</cp:coreProperties>
</file>