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3395" windowHeight="7485" firstSheet="1" activeTab="2"/>
  </bookViews>
  <sheets>
    <sheet name="Pressure (Gauge) vs. Voltage" sheetId="6" r:id="rId1"/>
    <sheet name="Pressure (Height) vs. Voltage" sheetId="7" r:id="rId2"/>
    <sheet name="Instrument Calibration" sheetId="1" r:id="rId3"/>
    <sheet name="Manometer Principal" sheetId="2" r:id="rId4"/>
    <sheet name="Bernoullis Equation" sheetId="4" r:id="rId5"/>
    <sheet name="Natural Circulation" sheetId="5" r:id="rId6"/>
  </sheets>
  <calcPr calcId="125725"/>
</workbook>
</file>

<file path=xl/calcChain.xml><?xml version="1.0" encoding="utf-8"?>
<calcChain xmlns="http://schemas.openxmlformats.org/spreadsheetml/2006/main">
  <c r="C3" i="4"/>
  <c r="C4"/>
  <c r="C5"/>
  <c r="C6"/>
  <c r="C7"/>
  <c r="C8"/>
  <c r="C9"/>
  <c r="C10"/>
  <c r="C11"/>
  <c r="C12"/>
  <c r="C13"/>
  <c r="C14"/>
  <c r="C15"/>
  <c r="C17"/>
  <c r="C18"/>
  <c r="C19"/>
  <c r="C20"/>
  <c r="C21"/>
  <c r="C22"/>
  <c r="C23"/>
  <c r="C24"/>
  <c r="C25"/>
  <c r="C2"/>
  <c r="F3" i="1"/>
  <c r="F4"/>
  <c r="F5"/>
  <c r="F6"/>
  <c r="F7"/>
  <c r="F8"/>
  <c r="F9"/>
  <c r="F10"/>
  <c r="F11"/>
  <c r="F12"/>
  <c r="F13"/>
  <c r="F2"/>
  <c r="E3"/>
  <c r="E4"/>
  <c r="E5"/>
  <c r="E6"/>
  <c r="E7"/>
  <c r="E8"/>
  <c r="E9"/>
  <c r="E10"/>
  <c r="E11"/>
  <c r="E12"/>
  <c r="E13"/>
  <c r="E2"/>
</calcChain>
</file>

<file path=xl/sharedStrings.xml><?xml version="1.0" encoding="utf-8"?>
<sst xmlns="http://schemas.openxmlformats.org/spreadsheetml/2006/main" count="39" uniqueCount="36">
  <si>
    <t>Trial</t>
  </si>
  <si>
    <t>Height (" W)</t>
  </si>
  <si>
    <t>Transducer Reading (V)</t>
  </si>
  <si>
    <t>Guage Reading (" W)</t>
  </si>
  <si>
    <t>5'11.1875"</t>
  </si>
  <si>
    <t>5'5.375"</t>
  </si>
  <si>
    <t>4'11.625"</t>
  </si>
  <si>
    <t>4'6.875"</t>
  </si>
  <si>
    <t>4'1.875"</t>
  </si>
  <si>
    <t>3'10.125"</t>
  </si>
  <si>
    <t>3'4.875"</t>
  </si>
  <si>
    <t>3'</t>
  </si>
  <si>
    <t>2'7.0625"</t>
  </si>
  <si>
    <t>2'2.125"</t>
  </si>
  <si>
    <t>1'9"</t>
  </si>
  <si>
    <t>1'4.125"</t>
  </si>
  <si>
    <t>Height ('," W)</t>
  </si>
  <si>
    <t>Tank 1 Height (" W)</t>
  </si>
  <si>
    <t>Tank 2 Height (" W)</t>
  </si>
  <si>
    <t>--</t>
  </si>
  <si>
    <t>Static Head</t>
  </si>
  <si>
    <t>2.337 V</t>
  </si>
  <si>
    <t>3.079 V</t>
  </si>
  <si>
    <t>Tank 2 Lifted</t>
  </si>
  <si>
    <t>Equilibrium 2</t>
  </si>
  <si>
    <t>Equilibrium 1</t>
  </si>
  <si>
    <t>Fill</t>
  </si>
  <si>
    <t>Tranducer Reading (V)</t>
  </si>
  <si>
    <t>Time (s)</t>
  </si>
  <si>
    <t>Initial Tank 1</t>
  </si>
  <si>
    <t>Initial Tank 2</t>
  </si>
  <si>
    <t>Tank 2</t>
  </si>
  <si>
    <t>Fountain</t>
  </si>
  <si>
    <t>Pressure (from Height, Pa)</t>
  </si>
  <si>
    <t>Pressure (from Gauge, Pa)</t>
  </si>
  <si>
    <t>Pressure (Pa)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</si>
</sst>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v>Inches of Water Versus Pressure Tranducer Voltage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6.5581764815580229E-2"/>
                  <c:y val="2.896679189707535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Pressure = 21.071 [" Water/V] (Voltage [V]) - 27.62 [" Water]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'Instrument Calibration'!$G$2:$G$13</c:f>
              <c:numCache>
                <c:formatCode>0.00</c:formatCode>
                <c:ptCount val="12"/>
                <c:pt idx="0">
                  <c:v>4.45</c:v>
                </c:pt>
                <c:pt idx="1">
                  <c:v>4.24</c:v>
                </c:pt>
                <c:pt idx="2">
                  <c:v>3.99</c:v>
                </c:pt>
                <c:pt idx="3">
                  <c:v>3.77</c:v>
                </c:pt>
                <c:pt idx="4" formatCode="0.000">
                  <c:v>3.5459999999999998</c:v>
                </c:pt>
                <c:pt idx="5" formatCode="0.000">
                  <c:v>3.3759999999999999</c:v>
                </c:pt>
                <c:pt idx="6" formatCode="0.000">
                  <c:v>3.1429999999999998</c:v>
                </c:pt>
                <c:pt idx="7" formatCode="0.000">
                  <c:v>2.9220000000000002</c:v>
                </c:pt>
                <c:pt idx="8" formatCode="0.000">
                  <c:v>2.6909999999999998</c:v>
                </c:pt>
                <c:pt idx="9" formatCode="0.000">
                  <c:v>2.464</c:v>
                </c:pt>
                <c:pt idx="10" formatCode="0.000">
                  <c:v>2.23</c:v>
                </c:pt>
                <c:pt idx="11" formatCode="0.000">
                  <c:v>2</c:v>
                </c:pt>
              </c:numCache>
            </c:numRef>
          </c:xVal>
          <c:yVal>
            <c:numRef>
              <c:f>'Instrument Calibration'!$B$2:$B$13</c:f>
              <c:numCache>
                <c:formatCode>General</c:formatCode>
                <c:ptCount val="12"/>
                <c:pt idx="0">
                  <c:v>67</c:v>
                </c:pt>
                <c:pt idx="1">
                  <c:v>62.8</c:v>
                </c:pt>
                <c:pt idx="2">
                  <c:v>56</c:v>
                </c:pt>
                <c:pt idx="3">
                  <c:v>51.5</c:v>
                </c:pt>
                <c:pt idx="4">
                  <c:v>46.1</c:v>
                </c:pt>
                <c:pt idx="5">
                  <c:v>43</c:v>
                </c:pt>
                <c:pt idx="6">
                  <c:v>37.9</c:v>
                </c:pt>
                <c:pt idx="7">
                  <c:v>33.799999999999997</c:v>
                </c:pt>
                <c:pt idx="8">
                  <c:v>29</c:v>
                </c:pt>
                <c:pt idx="9">
                  <c:v>24.5</c:v>
                </c:pt>
                <c:pt idx="10">
                  <c:v>20</c:v>
                </c:pt>
                <c:pt idx="11">
                  <c:v>15</c:v>
                </c:pt>
              </c:numCache>
            </c:numRef>
          </c:yVal>
        </c:ser>
        <c:axId val="79968512"/>
        <c:axId val="79978880"/>
      </c:scatterChart>
      <c:valAx>
        <c:axId val="7996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Transducer Voltage Reading [V]</a:t>
                </a:r>
              </a:p>
            </c:rich>
          </c:tx>
        </c:title>
        <c:numFmt formatCode="0.00" sourceLinked="1"/>
        <c:tickLblPos val="nextTo"/>
        <c:crossAx val="79978880"/>
        <c:crosses val="autoZero"/>
        <c:crossBetween val="midCat"/>
      </c:valAx>
      <c:valAx>
        <c:axId val="799788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(measured from Pressure Gauge) [" Water]</a:t>
                </a:r>
              </a:p>
            </c:rich>
          </c:tx>
        </c:title>
        <c:numFmt formatCode="General" sourceLinked="1"/>
        <c:tickLblPos val="nextTo"/>
        <c:crossAx val="79968512"/>
        <c:crosses val="autoZero"/>
        <c:crossBetween val="midCat"/>
      </c:valAx>
    </c:plotArea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lineMarker"/>
        <c:ser>
          <c:idx val="0"/>
          <c:order val="0"/>
          <c:tx>
            <c:v>Pressure (Water Column) vs. Pressure Transducer Voltage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Pressure = 5539 [Pa/V] (Voltage [V]) - 7158.4 [Pa]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'Instrument Calibration'!$G$2:$G$13</c:f>
              <c:numCache>
                <c:formatCode>0.00</c:formatCode>
                <c:ptCount val="12"/>
                <c:pt idx="0">
                  <c:v>4.45</c:v>
                </c:pt>
                <c:pt idx="1">
                  <c:v>4.24</c:v>
                </c:pt>
                <c:pt idx="2">
                  <c:v>3.99</c:v>
                </c:pt>
                <c:pt idx="3">
                  <c:v>3.77</c:v>
                </c:pt>
                <c:pt idx="4" formatCode="0.000">
                  <c:v>3.5459999999999998</c:v>
                </c:pt>
                <c:pt idx="5" formatCode="0.000">
                  <c:v>3.3759999999999999</c:v>
                </c:pt>
                <c:pt idx="6" formatCode="0.000">
                  <c:v>3.1429999999999998</c:v>
                </c:pt>
                <c:pt idx="7" formatCode="0.000">
                  <c:v>2.9220000000000002</c:v>
                </c:pt>
                <c:pt idx="8" formatCode="0.000">
                  <c:v>2.6909999999999998</c:v>
                </c:pt>
                <c:pt idx="9" formatCode="0.000">
                  <c:v>2.464</c:v>
                </c:pt>
                <c:pt idx="10" formatCode="0.000">
                  <c:v>2.23</c:v>
                </c:pt>
                <c:pt idx="11" formatCode="0.000">
                  <c:v>2</c:v>
                </c:pt>
              </c:numCache>
            </c:numRef>
          </c:xVal>
          <c:yVal>
            <c:numRef>
              <c:f>'Instrument Calibration'!$E$2:$E$13</c:f>
              <c:numCache>
                <c:formatCode>0.000</c:formatCode>
                <c:ptCount val="12"/>
                <c:pt idx="0" formatCode="0.0000">
                  <c:v>17738.074124999999</c:v>
                </c:pt>
                <c:pt idx="1">
                  <c:v>16289.750250000001</c:v>
                </c:pt>
                <c:pt idx="2">
                  <c:v>14856.999749999999</c:v>
                </c:pt>
                <c:pt idx="3">
                  <c:v>13673.423249999998</c:v>
                </c:pt>
                <c:pt idx="4">
                  <c:v>12427.553249999999</c:v>
                </c:pt>
                <c:pt idx="5">
                  <c:v>11493.150750000001</c:v>
                </c:pt>
                <c:pt idx="6">
                  <c:v>10184.98725</c:v>
                </c:pt>
                <c:pt idx="7" formatCode="0">
                  <c:v>8970.264000000001</c:v>
                </c:pt>
                <c:pt idx="8" formatCode="0.0000">
                  <c:v>7739.9673750000002</c:v>
                </c:pt>
                <c:pt idx="9">
                  <c:v>6509.6707500000011</c:v>
                </c:pt>
                <c:pt idx="10" formatCode="0">
                  <c:v>5232.6540000000005</c:v>
                </c:pt>
                <c:pt idx="11">
                  <c:v>4017.93075</c:v>
                </c:pt>
              </c:numCache>
            </c:numRef>
          </c:yVal>
        </c:ser>
        <c:axId val="80008320"/>
        <c:axId val="80009856"/>
      </c:scatterChart>
      <c:valAx>
        <c:axId val="80008320"/>
        <c:scaling>
          <c:orientation val="minMax"/>
        </c:scaling>
        <c:axPos val="b"/>
        <c:numFmt formatCode="0.00" sourceLinked="1"/>
        <c:tickLblPos val="nextTo"/>
        <c:crossAx val="80009856"/>
        <c:crosses val="autoZero"/>
        <c:crossBetween val="midCat"/>
      </c:valAx>
      <c:valAx>
        <c:axId val="80009856"/>
        <c:scaling>
          <c:orientation val="minMax"/>
        </c:scaling>
        <c:axPos val="l"/>
        <c:majorGridlines/>
        <c:numFmt formatCode="0.0000" sourceLinked="1"/>
        <c:tickLblPos val="nextTo"/>
        <c:crossAx val="80008320"/>
        <c:crosses val="autoZero"/>
        <c:crossBetween val="midCat"/>
      </c:valAx>
    </c:plotArea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238" cy="62902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G13" sqref="A1:G13"/>
    </sheetView>
  </sheetViews>
  <sheetFormatPr defaultRowHeight="15"/>
  <cols>
    <col min="1" max="1" width="6.5703125" customWidth="1"/>
    <col min="2" max="2" width="13.42578125" customWidth="1"/>
    <col min="3" max="3" width="9.42578125" customWidth="1"/>
    <col min="4" max="4" width="8" customWidth="1"/>
    <col min="5" max="6" width="14.7109375" customWidth="1"/>
    <col min="7" max="7" width="11.140625" customWidth="1"/>
  </cols>
  <sheetData>
    <row r="1" spans="1:7" ht="31.5" customHeight="1">
      <c r="A1" s="1" t="s">
        <v>0</v>
      </c>
      <c r="B1" s="1" t="s">
        <v>3</v>
      </c>
      <c r="C1" s="1" t="s">
        <v>16</v>
      </c>
      <c r="D1" s="1" t="s">
        <v>1</v>
      </c>
      <c r="E1" s="1" t="s">
        <v>33</v>
      </c>
      <c r="F1" s="1" t="s">
        <v>34</v>
      </c>
      <c r="G1" s="1" t="s">
        <v>2</v>
      </c>
    </row>
    <row r="2" spans="1:7">
      <c r="A2" s="2">
        <v>1</v>
      </c>
      <c r="B2" s="2">
        <v>67</v>
      </c>
      <c r="C2" s="2" t="s">
        <v>4</v>
      </c>
      <c r="D2" s="2">
        <v>71.1875</v>
      </c>
      <c r="E2" s="7">
        <f>(D2*0.0254)*(1000)*(9.81)</f>
        <v>17738.074124999999</v>
      </c>
      <c r="F2" s="7">
        <f>B2*249.0889</f>
        <v>16688.956299999998</v>
      </c>
      <c r="G2" s="3">
        <v>4.45</v>
      </c>
    </row>
    <row r="3" spans="1:7">
      <c r="A3" s="2">
        <v>2</v>
      </c>
      <c r="B3" s="2">
        <v>62.8</v>
      </c>
      <c r="C3" s="2" t="s">
        <v>5</v>
      </c>
      <c r="D3" s="2">
        <v>65.375</v>
      </c>
      <c r="E3" s="4">
        <f t="shared" ref="E3:E13" si="0">(D3*0.0254)*(1000)*(9.81)</f>
        <v>16289.750250000001</v>
      </c>
      <c r="F3" s="7">
        <f t="shared" ref="F3:F13" si="1">B3*249.0889</f>
        <v>15642.78292</v>
      </c>
      <c r="G3" s="3">
        <v>4.24</v>
      </c>
    </row>
    <row r="4" spans="1:7">
      <c r="A4" s="2">
        <v>3</v>
      </c>
      <c r="B4" s="2">
        <v>56</v>
      </c>
      <c r="C4" s="2" t="s">
        <v>6</v>
      </c>
      <c r="D4" s="2">
        <v>59.625</v>
      </c>
      <c r="E4" s="4">
        <f t="shared" si="0"/>
        <v>14856.999749999999</v>
      </c>
      <c r="F4" s="7">
        <f t="shared" si="1"/>
        <v>13948.9784</v>
      </c>
      <c r="G4" s="3">
        <v>3.99</v>
      </c>
    </row>
    <row r="5" spans="1:7">
      <c r="A5" s="2">
        <v>4</v>
      </c>
      <c r="B5" s="2">
        <v>51.5</v>
      </c>
      <c r="C5" s="2" t="s">
        <v>7</v>
      </c>
      <c r="D5" s="2">
        <v>54.875</v>
      </c>
      <c r="E5" s="4">
        <f t="shared" si="0"/>
        <v>13673.423249999998</v>
      </c>
      <c r="F5" s="7">
        <f t="shared" si="1"/>
        <v>12828.07835</v>
      </c>
      <c r="G5" s="3">
        <v>3.77</v>
      </c>
    </row>
    <row r="6" spans="1:7">
      <c r="A6" s="2">
        <v>5</v>
      </c>
      <c r="B6" s="2">
        <v>46.1</v>
      </c>
      <c r="C6" s="2" t="s">
        <v>8</v>
      </c>
      <c r="D6" s="2">
        <v>49.875</v>
      </c>
      <c r="E6" s="4">
        <f t="shared" si="0"/>
        <v>12427.553249999999</v>
      </c>
      <c r="F6" s="7">
        <f t="shared" si="1"/>
        <v>11482.99829</v>
      </c>
      <c r="G6" s="4">
        <v>3.5459999999999998</v>
      </c>
    </row>
    <row r="7" spans="1:7">
      <c r="A7" s="2">
        <v>6</v>
      </c>
      <c r="B7" s="2">
        <v>43</v>
      </c>
      <c r="C7" s="2" t="s">
        <v>9</v>
      </c>
      <c r="D7" s="2">
        <v>46.125</v>
      </c>
      <c r="E7" s="4">
        <f t="shared" si="0"/>
        <v>11493.150750000001</v>
      </c>
      <c r="F7" s="7">
        <f t="shared" si="1"/>
        <v>10710.822700000001</v>
      </c>
      <c r="G7" s="4">
        <v>3.3759999999999999</v>
      </c>
    </row>
    <row r="8" spans="1:7">
      <c r="A8" s="2">
        <v>7</v>
      </c>
      <c r="B8" s="2">
        <v>37.9</v>
      </c>
      <c r="C8" s="2" t="s">
        <v>10</v>
      </c>
      <c r="D8" s="2">
        <v>40.875</v>
      </c>
      <c r="E8" s="4">
        <f t="shared" si="0"/>
        <v>10184.98725</v>
      </c>
      <c r="F8" s="7">
        <f t="shared" si="1"/>
        <v>9440.4693099999986</v>
      </c>
      <c r="G8" s="4">
        <v>3.1429999999999998</v>
      </c>
    </row>
    <row r="9" spans="1:7">
      <c r="A9" s="2">
        <v>8</v>
      </c>
      <c r="B9" s="2">
        <v>33.799999999999997</v>
      </c>
      <c r="C9" s="2" t="s">
        <v>11</v>
      </c>
      <c r="D9" s="2">
        <v>36</v>
      </c>
      <c r="E9" s="9">
        <f t="shared" si="0"/>
        <v>8970.264000000001</v>
      </c>
      <c r="F9" s="7">
        <f t="shared" si="1"/>
        <v>8419.204819999999</v>
      </c>
      <c r="G9" s="4">
        <v>2.9220000000000002</v>
      </c>
    </row>
    <row r="10" spans="1:7">
      <c r="A10" s="2">
        <v>9</v>
      </c>
      <c r="B10" s="2">
        <v>29</v>
      </c>
      <c r="C10" s="2" t="s">
        <v>12</v>
      </c>
      <c r="D10" s="2">
        <v>31.0625</v>
      </c>
      <c r="E10" s="7">
        <f t="shared" si="0"/>
        <v>7739.9673750000002</v>
      </c>
      <c r="F10" s="7">
        <f t="shared" si="1"/>
        <v>7223.5780999999997</v>
      </c>
      <c r="G10" s="4">
        <v>2.6909999999999998</v>
      </c>
    </row>
    <row r="11" spans="1:7">
      <c r="A11" s="2">
        <v>10</v>
      </c>
      <c r="B11" s="2">
        <v>24.5</v>
      </c>
      <c r="C11" s="2" t="s">
        <v>13</v>
      </c>
      <c r="D11" s="2">
        <v>26.125</v>
      </c>
      <c r="E11" s="4">
        <f t="shared" si="0"/>
        <v>6509.6707500000011</v>
      </c>
      <c r="F11" s="7">
        <f t="shared" si="1"/>
        <v>6102.6780499999995</v>
      </c>
      <c r="G11" s="4">
        <v>2.464</v>
      </c>
    </row>
    <row r="12" spans="1:7">
      <c r="A12" s="2">
        <v>11</v>
      </c>
      <c r="B12" s="2">
        <v>20</v>
      </c>
      <c r="C12" s="2" t="s">
        <v>14</v>
      </c>
      <c r="D12" s="2">
        <v>21</v>
      </c>
      <c r="E12" s="9">
        <f t="shared" si="0"/>
        <v>5232.6540000000005</v>
      </c>
      <c r="F12" s="7">
        <f t="shared" si="1"/>
        <v>4981.7780000000002</v>
      </c>
      <c r="G12" s="4">
        <v>2.23</v>
      </c>
    </row>
    <row r="13" spans="1:7">
      <c r="A13" s="2">
        <v>12</v>
      </c>
      <c r="B13" s="2">
        <v>15</v>
      </c>
      <c r="C13" s="2" t="s">
        <v>15</v>
      </c>
      <c r="D13" s="2">
        <v>16.125</v>
      </c>
      <c r="E13" s="4">
        <f t="shared" si="0"/>
        <v>4017.93075</v>
      </c>
      <c r="F13" s="7">
        <f t="shared" si="1"/>
        <v>3736.3334999999997</v>
      </c>
      <c r="G13" s="4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C6" sqref="A1:C6"/>
    </sheetView>
  </sheetViews>
  <sheetFormatPr defaultRowHeight="15"/>
  <cols>
    <col min="1" max="1" width="14.28515625" customWidth="1"/>
    <col min="2" max="2" width="13.140625" customWidth="1"/>
    <col min="3" max="3" width="13.5703125" customWidth="1"/>
  </cols>
  <sheetData>
    <row r="1" spans="1:3" ht="30">
      <c r="A1" s="2"/>
      <c r="B1" s="1" t="s">
        <v>17</v>
      </c>
      <c r="C1" s="1" t="s">
        <v>18</v>
      </c>
    </row>
    <row r="2" spans="1:3">
      <c r="A2" s="2" t="s">
        <v>26</v>
      </c>
      <c r="B2" s="2">
        <v>25.375</v>
      </c>
      <c r="C2" s="5" t="s">
        <v>19</v>
      </c>
    </row>
    <row r="3" spans="1:3">
      <c r="A3" s="2" t="s">
        <v>25</v>
      </c>
      <c r="B3" s="2">
        <v>24.5</v>
      </c>
      <c r="C3" s="2">
        <v>24.5</v>
      </c>
    </row>
    <row r="4" spans="1:3">
      <c r="A4" s="2" t="s">
        <v>23</v>
      </c>
      <c r="B4" s="2">
        <v>24.5</v>
      </c>
      <c r="C4" s="2">
        <v>44.75</v>
      </c>
    </row>
    <row r="5" spans="1:3">
      <c r="A5" s="6" t="s">
        <v>20</v>
      </c>
      <c r="B5" s="6" t="s">
        <v>21</v>
      </c>
      <c r="C5" s="6" t="s">
        <v>22</v>
      </c>
    </row>
    <row r="6" spans="1:3">
      <c r="A6" s="2" t="s">
        <v>24</v>
      </c>
      <c r="B6" s="2">
        <v>25.375</v>
      </c>
      <c r="C6" s="2">
        <v>25.375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E5" sqref="E5"/>
    </sheetView>
  </sheetViews>
  <sheetFormatPr defaultRowHeight="15"/>
  <cols>
    <col min="2" max="2" width="12" customWidth="1"/>
  </cols>
  <sheetData>
    <row r="1" spans="1:3" ht="31.5" customHeight="1">
      <c r="A1" s="1" t="s">
        <v>28</v>
      </c>
      <c r="B1" s="1" t="s">
        <v>27</v>
      </c>
      <c r="C1" t="s">
        <v>35</v>
      </c>
    </row>
    <row r="2" spans="1:3" ht="30">
      <c r="A2" s="1" t="s">
        <v>29</v>
      </c>
      <c r="B2" s="8">
        <v>2.44</v>
      </c>
      <c r="C2" s="2">
        <f>(5539*B2)-7158.4</f>
        <v>6356.76</v>
      </c>
    </row>
    <row r="3" spans="1:3" ht="30">
      <c r="A3" s="1" t="s">
        <v>30</v>
      </c>
      <c r="B3" s="8">
        <v>3.8180000000000001</v>
      </c>
      <c r="C3" s="2">
        <f t="shared" ref="C3:C25" si="0">(5539*B3)-7158.4</f>
        <v>13989.502000000002</v>
      </c>
    </row>
    <row r="4" spans="1:3">
      <c r="A4" s="2">
        <v>5</v>
      </c>
      <c r="B4" s="4">
        <v>2.3580000000000001</v>
      </c>
      <c r="C4" s="2">
        <f t="shared" si="0"/>
        <v>5902.5620000000017</v>
      </c>
    </row>
    <row r="5" spans="1:3">
      <c r="A5" s="2">
        <v>10</v>
      </c>
      <c r="B5" s="4">
        <v>2.54</v>
      </c>
      <c r="C5" s="2">
        <f t="shared" si="0"/>
        <v>6910.66</v>
      </c>
    </row>
    <row r="6" spans="1:3">
      <c r="A6" s="2">
        <v>15</v>
      </c>
      <c r="B6" s="4">
        <v>2.5449999999999999</v>
      </c>
      <c r="C6" s="2">
        <f t="shared" si="0"/>
        <v>6938.3549999999996</v>
      </c>
    </row>
    <row r="7" spans="1:3">
      <c r="A7" s="2">
        <v>20</v>
      </c>
      <c r="B7" s="4">
        <v>2.548</v>
      </c>
      <c r="C7" s="2">
        <f t="shared" si="0"/>
        <v>6954.9719999999998</v>
      </c>
    </row>
    <row r="8" spans="1:3">
      <c r="A8" s="2">
        <v>25</v>
      </c>
      <c r="B8" s="4">
        <v>2.5499999999999998</v>
      </c>
      <c r="C8" s="2">
        <f t="shared" si="0"/>
        <v>6966.0499999999993</v>
      </c>
    </row>
    <row r="9" spans="1:3">
      <c r="A9" s="2">
        <v>30</v>
      </c>
      <c r="B9" s="4">
        <v>2.552</v>
      </c>
      <c r="C9" s="2">
        <f t="shared" si="0"/>
        <v>6977.1280000000006</v>
      </c>
    </row>
    <row r="10" spans="1:3">
      <c r="A10" s="2">
        <v>35</v>
      </c>
      <c r="B10" s="4">
        <v>2.5539999999999998</v>
      </c>
      <c r="C10" s="2">
        <f t="shared" si="0"/>
        <v>6988.2060000000001</v>
      </c>
    </row>
    <row r="11" spans="1:3">
      <c r="A11" s="2">
        <v>40</v>
      </c>
      <c r="B11" s="4">
        <v>2.5550000000000002</v>
      </c>
      <c r="C11" s="2">
        <f t="shared" si="0"/>
        <v>6993.7450000000008</v>
      </c>
    </row>
    <row r="12" spans="1:3">
      <c r="A12" s="2">
        <v>45</v>
      </c>
      <c r="B12" s="4">
        <v>2.5569999999999999</v>
      </c>
      <c r="C12" s="2">
        <f t="shared" si="0"/>
        <v>7004.8230000000003</v>
      </c>
    </row>
    <row r="13" spans="1:3">
      <c r="A13" s="2">
        <v>50</v>
      </c>
      <c r="B13" s="4">
        <v>2.5590000000000002</v>
      </c>
      <c r="C13" s="2">
        <f t="shared" si="0"/>
        <v>7015.9010000000017</v>
      </c>
    </row>
    <row r="14" spans="1:3">
      <c r="A14" s="2">
        <v>55</v>
      </c>
      <c r="B14" s="4">
        <v>2.56</v>
      </c>
      <c r="C14" s="2">
        <f t="shared" si="0"/>
        <v>7021.4400000000005</v>
      </c>
    </row>
    <row r="15" spans="1:3">
      <c r="A15" s="2">
        <v>60</v>
      </c>
      <c r="B15" s="4">
        <v>2.5630000000000002</v>
      </c>
      <c r="C15" s="2">
        <f t="shared" si="0"/>
        <v>7038.0570000000007</v>
      </c>
    </row>
    <row r="16" spans="1:3">
      <c r="A16" s="2">
        <v>65</v>
      </c>
      <c r="B16" s="5" t="s">
        <v>19</v>
      </c>
      <c r="C16" s="5" t="s">
        <v>19</v>
      </c>
    </row>
    <row r="17" spans="1:3">
      <c r="A17" s="2">
        <v>70</v>
      </c>
      <c r="B17" s="4">
        <v>2.5649999999999999</v>
      </c>
      <c r="C17" s="2">
        <f t="shared" si="0"/>
        <v>7049.1350000000002</v>
      </c>
    </row>
    <row r="18" spans="1:3">
      <c r="A18" s="2">
        <v>75</v>
      </c>
      <c r="B18" s="4">
        <v>2.5659999999999998</v>
      </c>
      <c r="C18" s="2">
        <f t="shared" si="0"/>
        <v>7054.6739999999991</v>
      </c>
    </row>
    <row r="19" spans="1:3">
      <c r="A19" s="2">
        <v>80</v>
      </c>
      <c r="B19" s="4">
        <v>2.5670000000000002</v>
      </c>
      <c r="C19" s="2">
        <f t="shared" si="0"/>
        <v>7060.2130000000016</v>
      </c>
    </row>
    <row r="20" spans="1:3">
      <c r="A20" s="2">
        <v>85</v>
      </c>
      <c r="B20" s="4">
        <v>2.5670000000000002</v>
      </c>
      <c r="C20" s="2">
        <f t="shared" si="0"/>
        <v>7060.2130000000016</v>
      </c>
    </row>
    <row r="21" spans="1:3">
      <c r="A21" s="2">
        <v>90</v>
      </c>
      <c r="B21" s="4">
        <v>2.5680000000000001</v>
      </c>
      <c r="C21" s="2">
        <f t="shared" si="0"/>
        <v>7065.7520000000004</v>
      </c>
    </row>
    <row r="22" spans="1:3">
      <c r="A22" s="2">
        <v>95</v>
      </c>
      <c r="B22" s="4">
        <v>2.569</v>
      </c>
      <c r="C22" s="2">
        <f t="shared" si="0"/>
        <v>7071.2909999999993</v>
      </c>
    </row>
    <row r="23" spans="1:3">
      <c r="A23" s="2">
        <v>100</v>
      </c>
      <c r="B23" s="4">
        <v>2.57</v>
      </c>
      <c r="C23" s="2">
        <f t="shared" si="0"/>
        <v>7076.83</v>
      </c>
    </row>
    <row r="24" spans="1:3">
      <c r="A24" s="2">
        <v>105</v>
      </c>
      <c r="B24" s="4">
        <v>2.5720000000000001</v>
      </c>
      <c r="C24" s="2">
        <f t="shared" si="0"/>
        <v>7087.9080000000013</v>
      </c>
    </row>
    <row r="25" spans="1:3">
      <c r="A25" s="2">
        <v>110</v>
      </c>
      <c r="B25" s="4">
        <v>2.573</v>
      </c>
      <c r="C25" s="2">
        <f t="shared" si="0"/>
        <v>7093.4470000000001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1" sqref="D21"/>
    </sheetView>
  </sheetViews>
  <sheetFormatPr defaultRowHeight="15"/>
  <cols>
    <col min="1" max="1" width="11.7109375" customWidth="1"/>
    <col min="3" max="3" width="9.5703125" customWidth="1"/>
  </cols>
  <sheetData>
    <row r="1" spans="1:3">
      <c r="B1" t="s">
        <v>31</v>
      </c>
      <c r="C1" t="s">
        <v>32</v>
      </c>
    </row>
    <row r="2" spans="1:3">
      <c r="A2" t="s">
        <v>1</v>
      </c>
      <c r="B2">
        <v>42.75</v>
      </c>
      <c r="C2">
        <v>26.75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Instrument Calibration</vt:lpstr>
      <vt:lpstr>Manometer Principal</vt:lpstr>
      <vt:lpstr>Bernoullis Equation</vt:lpstr>
      <vt:lpstr>Natural Circulation</vt:lpstr>
      <vt:lpstr>Pressure (Gauge) vs. Voltage</vt:lpstr>
      <vt:lpstr>Pressure (Height) vs. Voltage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ahagen</dc:creator>
  <cp:lastModifiedBy>Alex</cp:lastModifiedBy>
  <dcterms:created xsi:type="dcterms:W3CDTF">2011-01-18T20:27:53Z</dcterms:created>
  <dcterms:modified xsi:type="dcterms:W3CDTF">2011-01-23T22:48:51Z</dcterms:modified>
</cp:coreProperties>
</file>