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rce/Desktop/"/>
    </mc:Choice>
  </mc:AlternateContent>
  <xr:revisionPtr revIDLastSave="0" documentId="13_ncr:1_{52CFC580-1E1C-CB47-987C-4F3BF1BBAB3B}" xr6:coauthVersionLast="32" xr6:coauthVersionMax="32" xr10:uidLastSave="{00000000-0000-0000-0000-000000000000}"/>
  <bookViews>
    <workbookView xWindow="0" yWindow="440" windowWidth="28800" windowHeight="17560" xr2:uid="{CB1AFB57-F607-4837-A180-C1E8794FC8E7}"/>
  </bookViews>
  <sheets>
    <sheet name="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F16" i="1"/>
  <c r="I53" i="1"/>
  <c r="I35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1" i="1"/>
  <c r="F10" i="1"/>
  <c r="F11" i="1"/>
  <c r="F12" i="1"/>
  <c r="G38" i="1"/>
  <c r="G20" i="1"/>
  <c r="F9" i="1"/>
  <c r="F8" i="1"/>
  <c r="F7" i="1"/>
  <c r="E7" i="1"/>
  <c r="D8" i="1" s="1"/>
  <c r="F4" i="1"/>
  <c r="J4" i="1" s="1"/>
  <c r="F3" i="1"/>
  <c r="J3" i="1" s="1"/>
  <c r="I2" i="1"/>
  <c r="H3" i="1" s="1"/>
  <c r="F2" i="1"/>
  <c r="J2" i="1" s="1"/>
  <c r="E2" i="1"/>
  <c r="D3" i="1" s="1"/>
  <c r="E3" i="1" l="1"/>
  <c r="D4" i="1" s="1"/>
  <c r="E4" i="1" s="1"/>
  <c r="F24" i="1"/>
  <c r="F33" i="1"/>
  <c r="F23" i="1"/>
  <c r="F30" i="1"/>
  <c r="F28" i="1"/>
  <c r="F22" i="1"/>
  <c r="F31" i="1"/>
  <c r="F29" i="1"/>
  <c r="F25" i="1"/>
  <c r="F27" i="1"/>
  <c r="F45" i="1"/>
  <c r="F43" i="1"/>
  <c r="F41" i="1"/>
  <c r="I3" i="1"/>
  <c r="H4" i="1" s="1"/>
  <c r="I4" i="1" s="1"/>
  <c r="F42" i="1"/>
  <c r="F40" i="1"/>
  <c r="E8" i="1"/>
  <c r="D9" i="1" s="1"/>
  <c r="E9" i="1" s="1"/>
  <c r="D10" i="1" s="1"/>
  <c r="E10" i="1" s="1"/>
  <c r="D11" i="1" s="1"/>
  <c r="E11" i="1" s="1"/>
  <c r="D12" i="1" s="1"/>
  <c r="E12" i="1" s="1"/>
  <c r="F48" i="1" l="1"/>
  <c r="F49" i="1"/>
  <c r="F21" i="1"/>
  <c r="F32" i="1"/>
  <c r="F20" i="1"/>
  <c r="H20" i="1" s="1"/>
  <c r="I20" i="1" s="1"/>
  <c r="F50" i="1"/>
  <c r="F44" i="1"/>
  <c r="F38" i="1"/>
  <c r="H38" i="1" s="1"/>
  <c r="I38" i="1" s="1"/>
  <c r="F46" i="1"/>
  <c r="F51" i="1"/>
  <c r="F26" i="1"/>
  <c r="F34" i="1"/>
  <c r="F39" i="1"/>
  <c r="D21" i="1"/>
  <c r="G21" i="1" s="1"/>
  <c r="H21" i="1" s="1"/>
  <c r="I21" i="1" s="1"/>
  <c r="D39" i="1"/>
  <c r="D22" i="1"/>
  <c r="F47" i="1"/>
  <c r="F52" i="1"/>
  <c r="D40" i="1" l="1"/>
  <c r="G39" i="1"/>
  <c r="H39" i="1" s="1"/>
  <c r="I39" i="1" s="1"/>
  <c r="D41" i="1"/>
  <c r="D23" i="1"/>
  <c r="G22" i="1"/>
  <c r="H22" i="1" s="1"/>
  <c r="I22" i="1" s="1"/>
  <c r="G40" i="1" l="1"/>
  <c r="H40" i="1" s="1"/>
  <c r="I40" i="1" s="1"/>
  <c r="D24" i="1"/>
  <c r="G23" i="1"/>
  <c r="H23" i="1" s="1"/>
  <c r="I23" i="1" s="1"/>
  <c r="D42" i="1"/>
  <c r="G41" i="1"/>
  <c r="H41" i="1" s="1"/>
  <c r="I41" i="1" s="1"/>
  <c r="D25" i="1" l="1"/>
  <c r="G24" i="1"/>
  <c r="H24" i="1" s="1"/>
  <c r="I24" i="1" s="1"/>
  <c r="D43" i="1"/>
  <c r="G42" i="1"/>
  <c r="H42" i="1" s="1"/>
  <c r="I42" i="1" s="1"/>
  <c r="D44" i="1" l="1"/>
  <c r="G43" i="1"/>
  <c r="H43" i="1" s="1"/>
  <c r="I43" i="1" s="1"/>
  <c r="D26" i="1"/>
  <c r="G25" i="1"/>
  <c r="H25" i="1" s="1"/>
  <c r="I25" i="1" s="1"/>
  <c r="D27" i="1" l="1"/>
  <c r="G26" i="1"/>
  <c r="H26" i="1" s="1"/>
  <c r="I26" i="1" s="1"/>
  <c r="D45" i="1"/>
  <c r="G44" i="1"/>
  <c r="H44" i="1" s="1"/>
  <c r="I44" i="1" s="1"/>
  <c r="D46" i="1" l="1"/>
  <c r="G45" i="1"/>
  <c r="H45" i="1" s="1"/>
  <c r="I45" i="1" s="1"/>
  <c r="D28" i="1"/>
  <c r="G27" i="1"/>
  <c r="H27" i="1" s="1"/>
  <c r="I27" i="1" s="1"/>
  <c r="D29" i="1" l="1"/>
  <c r="G28" i="1"/>
  <c r="H28" i="1" s="1"/>
  <c r="I28" i="1" s="1"/>
  <c r="D47" i="1"/>
  <c r="G46" i="1"/>
  <c r="H46" i="1" s="1"/>
  <c r="I46" i="1" s="1"/>
  <c r="D48" i="1" l="1"/>
  <c r="G47" i="1"/>
  <c r="H47" i="1" s="1"/>
  <c r="I47" i="1" s="1"/>
  <c r="D30" i="1"/>
  <c r="G29" i="1"/>
  <c r="H29" i="1" s="1"/>
  <c r="I29" i="1" s="1"/>
  <c r="D31" i="1" l="1"/>
  <c r="G30" i="1"/>
  <c r="H30" i="1" s="1"/>
  <c r="I30" i="1" s="1"/>
  <c r="D49" i="1"/>
  <c r="G48" i="1"/>
  <c r="H48" i="1" s="1"/>
  <c r="I48" i="1" s="1"/>
  <c r="D50" i="1" l="1"/>
  <c r="G49" i="1"/>
  <c r="H49" i="1" s="1"/>
  <c r="I49" i="1" s="1"/>
  <c r="D32" i="1"/>
  <c r="G31" i="1"/>
  <c r="H31" i="1" s="1"/>
  <c r="I31" i="1" s="1"/>
  <c r="D33" i="1" l="1"/>
  <c r="G32" i="1"/>
  <c r="H32" i="1" s="1"/>
  <c r="I32" i="1" s="1"/>
  <c r="D51" i="1"/>
  <c r="G50" i="1"/>
  <c r="H50" i="1" s="1"/>
  <c r="I50" i="1" s="1"/>
  <c r="D52" i="1" l="1"/>
  <c r="G51" i="1"/>
  <c r="H51" i="1" s="1"/>
  <c r="I51" i="1" s="1"/>
  <c r="D34" i="1"/>
  <c r="G33" i="1"/>
  <c r="H33" i="1" s="1"/>
  <c r="I33" i="1" s="1"/>
  <c r="G34" i="1" l="1"/>
  <c r="H34" i="1" s="1"/>
  <c r="G52" i="1"/>
  <c r="H52" i="1" s="1"/>
  <c r="I52" i="1" s="1"/>
  <c r="H16" i="1" s="1"/>
  <c r="I34" i="1" l="1"/>
  <c r="I16" i="1" s="1"/>
</calcChain>
</file>

<file path=xl/sharedStrings.xml><?xml version="1.0" encoding="utf-8"?>
<sst xmlns="http://schemas.openxmlformats.org/spreadsheetml/2006/main" count="39" uniqueCount="26">
  <si>
    <t>Repair Time Required (Hours)</t>
  </si>
  <si>
    <t>Probability</t>
  </si>
  <si>
    <t>Probability of repair time 1 repairperson</t>
  </si>
  <si>
    <t>Repair Times</t>
  </si>
  <si>
    <t>Probability of repair time 2 repairpersons</t>
  </si>
  <si>
    <t>Time between breakdowns</t>
  </si>
  <si>
    <t>Probability of time between breakdowns</t>
  </si>
  <si>
    <t>1 more repair person</t>
  </si>
  <si>
    <t>per hour</t>
  </si>
  <si>
    <t>Answers</t>
  </si>
  <si>
    <t>Minimum Cost</t>
  </si>
  <si>
    <t>Cost per breakdown</t>
  </si>
  <si>
    <t>1 repair person</t>
  </si>
  <si>
    <t>Breakdown</t>
  </si>
  <si>
    <t>Rand Time Between Breakdowns</t>
  </si>
  <si>
    <t>Time Between Breakdowns</t>
  </si>
  <si>
    <t>Start Breakdown</t>
  </si>
  <si>
    <t>Rand. Repair Time</t>
  </si>
  <si>
    <t>Repair Time</t>
  </si>
  <si>
    <t>Start Repair</t>
  </si>
  <si>
    <t>Finish Repair</t>
  </si>
  <si>
    <t>Total breakdown time</t>
  </si>
  <si>
    <t>2 repair's</t>
  </si>
  <si>
    <t>Simulación 1 tecnico</t>
  </si>
  <si>
    <t>Simulación 2 tecnicos</t>
  </si>
  <si>
    <t>No, no deberia agregar otro tecnico.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</si>
</sst>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&quot;$&quot;* #,##0.00_-;\-&quot;$&quot;* #,##0.00_-;_-&quot;$&quot;* &quot;-&quot;??_-;_-@_-"/>
  </numFmts>
  <fonts count="7" x14ac:knownFonts="1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169" fontId="4" fillId="0" borderId="1" xfId="0" applyNumberFormat="1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/>
    <xf numFmtId="0" fontId="0" fillId="0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929E-2A86-4DD5-B108-F56B922D4B80}">
  <dimension ref="A1:JA53"/>
  <sheetViews>
    <sheetView tabSelected="1" topLeftCell="A7" workbookViewId="0">
      <selection activeCell="JA20" sqref="JA20"/>
    </sheetView>
  </sheetViews>
  <sheetFormatPr baseColWidth="10" defaultColWidth="8.83203125" defaultRowHeight="16" x14ac:dyDescent="0.2"/>
  <cols>
    <col min="1" max="1" width="18.5" style="7" customWidth="1"/>
    <col min="2" max="2" width="18.1640625" style="7" customWidth="1"/>
    <col min="3" max="3" width="19.33203125" style="7" bestFit="1" customWidth="1"/>
    <col min="4" max="4" width="17.6640625" style="7" customWidth="1"/>
    <col min="5" max="5" width="18.33203125" style="7" bestFit="1" customWidth="1"/>
    <col min="6" max="6" width="16" style="7" bestFit="1" customWidth="1"/>
    <col min="7" max="7" width="19.5" style="7" customWidth="1"/>
    <col min="8" max="8" width="12.6640625" style="7" bestFit="1" customWidth="1"/>
    <col min="9" max="9" width="18" style="7" customWidth="1"/>
    <col min="10" max="10" width="9.5" style="7" bestFit="1" customWidth="1"/>
    <col min="11" max="256" width="0" style="7" hidden="1"/>
  </cols>
  <sheetData>
    <row r="1" spans="1:261" s="1" customFormat="1" ht="32" x14ac:dyDescent="0.2">
      <c r="A1" s="12" t="s">
        <v>0</v>
      </c>
      <c r="B1" s="22" t="s">
        <v>1</v>
      </c>
      <c r="C1" s="5"/>
      <c r="D1" s="23" t="s">
        <v>2</v>
      </c>
      <c r="E1" s="23"/>
      <c r="F1" s="22" t="s">
        <v>3</v>
      </c>
      <c r="G1" s="6"/>
      <c r="H1" s="24" t="s">
        <v>4</v>
      </c>
      <c r="I1" s="24"/>
      <c r="J1" s="12" t="s">
        <v>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61" x14ac:dyDescent="0.2">
      <c r="A2" s="13">
        <v>0.5</v>
      </c>
      <c r="B2" s="13">
        <v>0.28000000000000003</v>
      </c>
      <c r="D2" s="13">
        <v>0</v>
      </c>
      <c r="E2" s="13">
        <f>B2</f>
        <v>0.28000000000000003</v>
      </c>
      <c r="F2" s="13">
        <f>A2</f>
        <v>0.5</v>
      </c>
      <c r="H2" s="13">
        <v>0</v>
      </c>
      <c r="I2" s="13">
        <f>B2</f>
        <v>0.28000000000000003</v>
      </c>
      <c r="J2" s="13">
        <f>F2/2</f>
        <v>0.25</v>
      </c>
    </row>
    <row r="3" spans="1:261" x14ac:dyDescent="0.2">
      <c r="A3" s="13">
        <v>1</v>
      </c>
      <c r="B3" s="13">
        <v>0.52</v>
      </c>
      <c r="D3" s="13">
        <f>E2</f>
        <v>0.28000000000000003</v>
      </c>
      <c r="E3" s="13">
        <f>B3+D3</f>
        <v>0.8</v>
      </c>
      <c r="F3" s="13">
        <f>A3</f>
        <v>1</v>
      </c>
      <c r="H3" s="13">
        <f>I2</f>
        <v>0.28000000000000003</v>
      </c>
      <c r="I3" s="13">
        <f>B3+H3</f>
        <v>0.8</v>
      </c>
      <c r="J3" s="13">
        <f>F3/2</f>
        <v>0.5</v>
      </c>
    </row>
    <row r="4" spans="1:261" x14ac:dyDescent="0.2">
      <c r="A4" s="13">
        <v>1.5</v>
      </c>
      <c r="B4" s="13">
        <v>0.2</v>
      </c>
      <c r="D4" s="13">
        <f>E3</f>
        <v>0.8</v>
      </c>
      <c r="E4" s="13">
        <f>B4+D4</f>
        <v>1</v>
      </c>
      <c r="F4" s="13">
        <f>A4</f>
        <v>1.5</v>
      </c>
      <c r="H4" s="13">
        <f>I3</f>
        <v>0.8</v>
      </c>
      <c r="I4" s="13">
        <f>B4+H4</f>
        <v>1</v>
      </c>
      <c r="J4" s="13">
        <f>F4/2</f>
        <v>0.75</v>
      </c>
    </row>
    <row r="6" spans="1:261" s="3" customFormat="1" ht="32" x14ac:dyDescent="0.2">
      <c r="A6" s="12" t="s">
        <v>5</v>
      </c>
      <c r="B6" s="12" t="s">
        <v>1</v>
      </c>
      <c r="C6" s="8"/>
      <c r="D6" s="24" t="s">
        <v>6</v>
      </c>
      <c r="E6" s="24"/>
      <c r="F6" s="12" t="s">
        <v>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61" x14ac:dyDescent="0.2">
      <c r="A7" s="13">
        <v>0.5</v>
      </c>
      <c r="B7" s="13">
        <v>0.05</v>
      </c>
      <c r="D7" s="13">
        <v>0</v>
      </c>
      <c r="E7" s="13">
        <f>B7</f>
        <v>0.05</v>
      </c>
      <c r="F7" s="13">
        <f>A7</f>
        <v>0.5</v>
      </c>
    </row>
    <row r="8" spans="1:261" x14ac:dyDescent="0.2">
      <c r="A8" s="13">
        <v>1</v>
      </c>
      <c r="B8" s="13">
        <v>0.06</v>
      </c>
      <c r="D8" s="13">
        <f>E7</f>
        <v>0.05</v>
      </c>
      <c r="E8" s="13">
        <f>D8+B8</f>
        <v>0.11</v>
      </c>
      <c r="F8" s="13">
        <f>A8</f>
        <v>1</v>
      </c>
    </row>
    <row r="9" spans="1:261" x14ac:dyDescent="0.2">
      <c r="A9" s="13">
        <v>1.5</v>
      </c>
      <c r="B9" s="13">
        <v>0.16</v>
      </c>
      <c r="D9" s="13">
        <f>E8</f>
        <v>0.11</v>
      </c>
      <c r="E9" s="13">
        <f>D9+B9</f>
        <v>0.27</v>
      </c>
      <c r="F9" s="13">
        <f>A9</f>
        <v>1.5</v>
      </c>
    </row>
    <row r="10" spans="1:261" s="2" customFormat="1" x14ac:dyDescent="0.2">
      <c r="A10" s="29">
        <v>2</v>
      </c>
      <c r="B10" s="29">
        <v>0.33</v>
      </c>
      <c r="C10" s="7"/>
      <c r="D10" s="13">
        <f>E9</f>
        <v>0.27</v>
      </c>
      <c r="E10" s="13">
        <f>D10+B10</f>
        <v>0.60000000000000009</v>
      </c>
      <c r="F10" s="13">
        <f>A10</f>
        <v>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61" s="2" customFormat="1" x14ac:dyDescent="0.2">
      <c r="A11" s="29">
        <v>2.5</v>
      </c>
      <c r="B11" s="29">
        <v>0.21</v>
      </c>
      <c r="C11" s="7"/>
      <c r="D11" s="13">
        <f>E10</f>
        <v>0.60000000000000009</v>
      </c>
      <c r="E11" s="13">
        <f>D11+B11</f>
        <v>0.81</v>
      </c>
      <c r="F11" s="13">
        <f>A11</f>
        <v>2.5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61" s="2" customFormat="1" x14ac:dyDescent="0.2">
      <c r="A12" s="29">
        <v>3</v>
      </c>
      <c r="B12" s="29">
        <v>0.19</v>
      </c>
      <c r="C12" s="7"/>
      <c r="D12" s="13">
        <f>E11</f>
        <v>0.81</v>
      </c>
      <c r="E12" s="13">
        <f>D12+B12</f>
        <v>1</v>
      </c>
      <c r="F12" s="13">
        <f>A12</f>
        <v>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61" s="2" customFormat="1" x14ac:dyDescent="0.2">
      <c r="A13" s="28"/>
      <c r="C13" s="7"/>
      <c r="D13" s="28"/>
      <c r="E13" s="28"/>
      <c r="F13" s="2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5" spans="1:261" x14ac:dyDescent="0.2">
      <c r="A15" s="25" t="s">
        <v>7</v>
      </c>
      <c r="B15" s="26">
        <v>30</v>
      </c>
      <c r="C15" s="13" t="s">
        <v>8</v>
      </c>
      <c r="E15" s="16" t="s">
        <v>9</v>
      </c>
      <c r="F15" s="16"/>
      <c r="G15" s="16"/>
      <c r="H15" s="16"/>
      <c r="I15" s="17" t="s">
        <v>10</v>
      </c>
      <c r="IW15" s="30" t="s">
        <v>25</v>
      </c>
      <c r="IX15" s="30"/>
      <c r="IY15" s="30"/>
      <c r="IZ15" s="30"/>
      <c r="JA15" s="30"/>
    </row>
    <row r="16" spans="1:261" s="4" customFormat="1" x14ac:dyDescent="0.2">
      <c r="A16" s="27" t="s">
        <v>11</v>
      </c>
      <c r="B16" s="19">
        <v>75</v>
      </c>
      <c r="C16" s="27" t="s">
        <v>8</v>
      </c>
      <c r="D16" s="9"/>
      <c r="E16" s="18" t="s">
        <v>12</v>
      </c>
      <c r="F16" s="19">
        <f>H34*B15+B16*I35</f>
        <v>1897.5</v>
      </c>
      <c r="G16" s="18" t="s">
        <v>22</v>
      </c>
      <c r="H16" s="19">
        <f>B16*I53+B15*2*H52</f>
        <v>2115</v>
      </c>
      <c r="I16" s="20">
        <f>MIN(F16,H16)</f>
        <v>1897.5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30"/>
      <c r="IX16" s="30"/>
      <c r="IY16" s="30"/>
      <c r="IZ16" s="30"/>
      <c r="JA16" s="30"/>
    </row>
    <row r="17" spans="1:256" x14ac:dyDescent="0.2">
      <c r="E17" s="10"/>
      <c r="F17" s="10"/>
      <c r="G17" s="10"/>
      <c r="H17" s="10"/>
      <c r="I17" s="10"/>
      <c r="J17" s="10"/>
    </row>
    <row r="18" spans="1:256" x14ac:dyDescent="0.2">
      <c r="A18" s="14" t="s">
        <v>23</v>
      </c>
      <c r="B18" s="15"/>
      <c r="C18" s="15"/>
      <c r="D18" s="15"/>
      <c r="E18" s="15"/>
      <c r="F18" s="15"/>
      <c r="G18" s="15"/>
      <c r="H18" s="15"/>
      <c r="I18" s="15"/>
      <c r="J18" s="11"/>
    </row>
    <row r="19" spans="1:256" s="4" customFormat="1" ht="32" x14ac:dyDescent="0.2">
      <c r="A19" s="12" t="s">
        <v>13</v>
      </c>
      <c r="B19" s="21" t="s">
        <v>14</v>
      </c>
      <c r="C19" s="12" t="s">
        <v>15</v>
      </c>
      <c r="D19" s="12" t="s">
        <v>16</v>
      </c>
      <c r="E19" s="21" t="s">
        <v>17</v>
      </c>
      <c r="F19" s="12" t="s">
        <v>18</v>
      </c>
      <c r="G19" s="12" t="s">
        <v>19</v>
      </c>
      <c r="H19" s="12" t="s">
        <v>20</v>
      </c>
      <c r="I19" s="12" t="s">
        <v>21</v>
      </c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</row>
    <row r="20" spans="1:256" x14ac:dyDescent="0.2">
      <c r="A20" s="13">
        <v>1</v>
      </c>
      <c r="B20" s="13">
        <v>0.69</v>
      </c>
      <c r="C20" s="13">
        <f>VLOOKUP(B20,$D$7:$F$12,3)</f>
        <v>2.5</v>
      </c>
      <c r="D20" s="13">
        <v>0</v>
      </c>
      <c r="E20" s="13">
        <v>0.37</v>
      </c>
      <c r="F20" s="13">
        <f t="shared" ref="F20:F34" si="0">VLOOKUP(E20,$D$2:$F$4,3)</f>
        <v>1</v>
      </c>
      <c r="G20" s="13">
        <f>D20</f>
        <v>0</v>
      </c>
      <c r="H20" s="13">
        <f t="shared" ref="H20:H34" si="1">G20+F20</f>
        <v>1</v>
      </c>
      <c r="I20" s="13">
        <f t="shared" ref="I20:I34" si="2">H20-D20</f>
        <v>1</v>
      </c>
    </row>
    <row r="21" spans="1:256" x14ac:dyDescent="0.2">
      <c r="A21" s="13">
        <v>2</v>
      </c>
      <c r="B21" s="13">
        <v>0.84</v>
      </c>
      <c r="C21" s="13">
        <f>VLOOKUP(B21,$D$7:$F$12,3)</f>
        <v>3</v>
      </c>
      <c r="D21" s="13">
        <f t="shared" ref="D21:D34" si="3">D20+C21</f>
        <v>3</v>
      </c>
      <c r="E21" s="13">
        <v>0.77</v>
      </c>
      <c r="F21" s="13">
        <f t="shared" si="0"/>
        <v>1</v>
      </c>
      <c r="G21" s="13">
        <f t="shared" ref="G21:G34" si="4">IF(D21&gt;H20,D21,H20)</f>
        <v>3</v>
      </c>
      <c r="H21" s="13">
        <f t="shared" si="1"/>
        <v>4</v>
      </c>
      <c r="I21" s="13">
        <f t="shared" si="2"/>
        <v>1</v>
      </c>
    </row>
    <row r="22" spans="1:256" x14ac:dyDescent="0.2">
      <c r="A22" s="13">
        <v>3</v>
      </c>
      <c r="B22" s="13">
        <v>0.12</v>
      </c>
      <c r="C22" s="13">
        <f t="shared" ref="C22:C34" si="5">VLOOKUP(B22,$D$7:$F$12,3)</f>
        <v>1.5</v>
      </c>
      <c r="D22" s="13">
        <f t="shared" si="3"/>
        <v>4.5</v>
      </c>
      <c r="E22" s="13">
        <v>0.13</v>
      </c>
      <c r="F22" s="13">
        <f t="shared" si="0"/>
        <v>0.5</v>
      </c>
      <c r="G22" s="13">
        <f t="shared" si="4"/>
        <v>4.5</v>
      </c>
      <c r="H22" s="13">
        <f t="shared" si="1"/>
        <v>5</v>
      </c>
      <c r="I22" s="13">
        <f t="shared" si="2"/>
        <v>0.5</v>
      </c>
    </row>
    <row r="23" spans="1:256" x14ac:dyDescent="0.2">
      <c r="A23" s="13">
        <v>4</v>
      </c>
      <c r="B23" s="13">
        <v>0.94</v>
      </c>
      <c r="C23" s="13">
        <f t="shared" si="5"/>
        <v>3</v>
      </c>
      <c r="D23" s="13">
        <f t="shared" si="3"/>
        <v>7.5</v>
      </c>
      <c r="E23" s="13">
        <v>0.1</v>
      </c>
      <c r="F23" s="13">
        <f t="shared" si="0"/>
        <v>0.5</v>
      </c>
      <c r="G23" s="13">
        <f t="shared" si="4"/>
        <v>7.5</v>
      </c>
      <c r="H23" s="13">
        <f t="shared" si="1"/>
        <v>8</v>
      </c>
      <c r="I23" s="13">
        <f t="shared" si="2"/>
        <v>0.5</v>
      </c>
    </row>
    <row r="24" spans="1:256" x14ac:dyDescent="0.2">
      <c r="A24" s="13">
        <v>5</v>
      </c>
      <c r="B24" s="13">
        <v>0.51</v>
      </c>
      <c r="C24" s="13">
        <f t="shared" si="5"/>
        <v>2</v>
      </c>
      <c r="D24" s="13">
        <f t="shared" si="3"/>
        <v>9.5</v>
      </c>
      <c r="E24" s="13">
        <v>0.02</v>
      </c>
      <c r="F24" s="13">
        <f t="shared" si="0"/>
        <v>0.5</v>
      </c>
      <c r="G24" s="13">
        <f t="shared" si="4"/>
        <v>9.5</v>
      </c>
      <c r="H24" s="13">
        <f t="shared" si="1"/>
        <v>10</v>
      </c>
      <c r="I24" s="13">
        <f t="shared" si="2"/>
        <v>0.5</v>
      </c>
    </row>
    <row r="25" spans="1:256" x14ac:dyDescent="0.2">
      <c r="A25" s="13">
        <v>6</v>
      </c>
      <c r="B25" s="13">
        <v>0.36</v>
      </c>
      <c r="C25" s="13">
        <f t="shared" si="5"/>
        <v>2</v>
      </c>
      <c r="D25" s="13">
        <f t="shared" si="3"/>
        <v>11.5</v>
      </c>
      <c r="E25" s="13">
        <v>0.18</v>
      </c>
      <c r="F25" s="13">
        <f t="shared" si="0"/>
        <v>0.5</v>
      </c>
      <c r="G25" s="13">
        <f t="shared" si="4"/>
        <v>11.5</v>
      </c>
      <c r="H25" s="13">
        <f t="shared" si="1"/>
        <v>12</v>
      </c>
      <c r="I25" s="13">
        <f t="shared" si="2"/>
        <v>0.5</v>
      </c>
    </row>
    <row r="26" spans="1:256" x14ac:dyDescent="0.2">
      <c r="A26" s="13">
        <v>7</v>
      </c>
      <c r="B26" s="13">
        <v>0.17</v>
      </c>
      <c r="C26" s="13">
        <f t="shared" si="5"/>
        <v>1.5</v>
      </c>
      <c r="D26" s="13">
        <f t="shared" si="3"/>
        <v>13</v>
      </c>
      <c r="E26" s="13">
        <v>0.31</v>
      </c>
      <c r="F26" s="13">
        <f t="shared" si="0"/>
        <v>1</v>
      </c>
      <c r="G26" s="13">
        <f t="shared" si="4"/>
        <v>13</v>
      </c>
      <c r="H26" s="13">
        <f t="shared" si="1"/>
        <v>14</v>
      </c>
      <c r="I26" s="13">
        <f t="shared" si="2"/>
        <v>1</v>
      </c>
    </row>
    <row r="27" spans="1:256" x14ac:dyDescent="0.2">
      <c r="A27" s="13">
        <v>8</v>
      </c>
      <c r="B27" s="13">
        <v>0.02</v>
      </c>
      <c r="C27" s="13">
        <f t="shared" si="5"/>
        <v>0.5</v>
      </c>
      <c r="D27" s="13">
        <f t="shared" si="3"/>
        <v>13.5</v>
      </c>
      <c r="E27" s="13">
        <v>0.19</v>
      </c>
      <c r="F27" s="13">
        <f t="shared" si="0"/>
        <v>0.5</v>
      </c>
      <c r="G27" s="13">
        <f t="shared" si="4"/>
        <v>14</v>
      </c>
      <c r="H27" s="13">
        <f t="shared" si="1"/>
        <v>14.5</v>
      </c>
      <c r="I27" s="13">
        <f t="shared" si="2"/>
        <v>1</v>
      </c>
    </row>
    <row r="28" spans="1:256" x14ac:dyDescent="0.2">
      <c r="A28" s="13">
        <v>9</v>
      </c>
      <c r="B28" s="13">
        <v>0.15</v>
      </c>
      <c r="C28" s="13">
        <f t="shared" si="5"/>
        <v>1.5</v>
      </c>
      <c r="D28" s="13">
        <f t="shared" si="3"/>
        <v>15</v>
      </c>
      <c r="E28" s="13">
        <v>0.32</v>
      </c>
      <c r="F28" s="13">
        <f t="shared" si="0"/>
        <v>1</v>
      </c>
      <c r="G28" s="13">
        <f t="shared" si="4"/>
        <v>15</v>
      </c>
      <c r="H28" s="13">
        <f t="shared" si="1"/>
        <v>16</v>
      </c>
      <c r="I28" s="13">
        <f t="shared" si="2"/>
        <v>1</v>
      </c>
    </row>
    <row r="29" spans="1:256" x14ac:dyDescent="0.2">
      <c r="A29" s="13">
        <v>10</v>
      </c>
      <c r="B29" s="13">
        <v>0.28999999999999998</v>
      </c>
      <c r="C29" s="13">
        <f t="shared" si="5"/>
        <v>2</v>
      </c>
      <c r="D29" s="13">
        <f t="shared" si="3"/>
        <v>17</v>
      </c>
      <c r="E29" s="13">
        <v>0.85</v>
      </c>
      <c r="F29" s="13">
        <f t="shared" si="0"/>
        <v>1.5</v>
      </c>
      <c r="G29" s="13">
        <f t="shared" si="4"/>
        <v>17</v>
      </c>
      <c r="H29" s="13">
        <f t="shared" si="1"/>
        <v>18.5</v>
      </c>
      <c r="I29" s="13">
        <f t="shared" si="2"/>
        <v>1.5</v>
      </c>
    </row>
    <row r="30" spans="1:256" x14ac:dyDescent="0.2">
      <c r="A30" s="13">
        <v>11</v>
      </c>
      <c r="B30" s="13">
        <v>0.16</v>
      </c>
      <c r="C30" s="13">
        <f t="shared" si="5"/>
        <v>1.5</v>
      </c>
      <c r="D30" s="13">
        <f t="shared" si="3"/>
        <v>18.5</v>
      </c>
      <c r="E30" s="13">
        <v>0.31</v>
      </c>
      <c r="F30" s="13">
        <f t="shared" si="0"/>
        <v>1</v>
      </c>
      <c r="G30" s="13">
        <f t="shared" si="4"/>
        <v>18.5</v>
      </c>
      <c r="H30" s="13">
        <f t="shared" si="1"/>
        <v>19.5</v>
      </c>
      <c r="I30" s="13">
        <f t="shared" si="2"/>
        <v>1</v>
      </c>
    </row>
    <row r="31" spans="1:256" x14ac:dyDescent="0.2">
      <c r="A31" s="13">
        <v>12</v>
      </c>
      <c r="B31" s="13">
        <v>0.52</v>
      </c>
      <c r="C31" s="13">
        <f t="shared" si="5"/>
        <v>2</v>
      </c>
      <c r="D31" s="13">
        <f t="shared" si="3"/>
        <v>20.5</v>
      </c>
      <c r="E31" s="13">
        <v>0.94</v>
      </c>
      <c r="F31" s="13">
        <f t="shared" si="0"/>
        <v>1.5</v>
      </c>
      <c r="G31" s="13">
        <f t="shared" si="4"/>
        <v>20.5</v>
      </c>
      <c r="H31" s="13">
        <f t="shared" si="1"/>
        <v>22</v>
      </c>
      <c r="I31" s="13">
        <f t="shared" si="2"/>
        <v>1.5</v>
      </c>
    </row>
    <row r="32" spans="1:256" x14ac:dyDescent="0.2">
      <c r="A32" s="13">
        <v>13</v>
      </c>
      <c r="B32" s="13">
        <v>0.56000000000000005</v>
      </c>
      <c r="C32" s="13">
        <f t="shared" si="5"/>
        <v>2</v>
      </c>
      <c r="D32" s="13">
        <f t="shared" si="3"/>
        <v>22.5</v>
      </c>
      <c r="E32" s="13">
        <v>0.81</v>
      </c>
      <c r="F32" s="13">
        <f t="shared" si="0"/>
        <v>1.5</v>
      </c>
      <c r="G32" s="13">
        <f t="shared" si="4"/>
        <v>22.5</v>
      </c>
      <c r="H32" s="13">
        <f t="shared" si="1"/>
        <v>24</v>
      </c>
      <c r="I32" s="13">
        <f t="shared" si="2"/>
        <v>1.5</v>
      </c>
    </row>
    <row r="33" spans="1:9" x14ac:dyDescent="0.2">
      <c r="A33" s="13">
        <v>14</v>
      </c>
      <c r="B33" s="13">
        <v>0.43</v>
      </c>
      <c r="C33" s="13">
        <f t="shared" si="5"/>
        <v>2</v>
      </c>
      <c r="D33" s="13">
        <f t="shared" si="3"/>
        <v>24.5</v>
      </c>
      <c r="E33" s="13">
        <v>0.43</v>
      </c>
      <c r="F33" s="13">
        <f t="shared" si="0"/>
        <v>1</v>
      </c>
      <c r="G33" s="13">
        <f t="shared" si="4"/>
        <v>24.5</v>
      </c>
      <c r="H33" s="13">
        <f t="shared" si="1"/>
        <v>25.5</v>
      </c>
      <c r="I33" s="13">
        <f t="shared" si="2"/>
        <v>1</v>
      </c>
    </row>
    <row r="34" spans="1:9" x14ac:dyDescent="0.2">
      <c r="A34" s="13">
        <v>15</v>
      </c>
      <c r="B34" s="13">
        <v>0.26</v>
      </c>
      <c r="C34" s="13">
        <f t="shared" si="5"/>
        <v>1.5</v>
      </c>
      <c r="D34" s="13">
        <f t="shared" si="3"/>
        <v>26</v>
      </c>
      <c r="E34" s="13">
        <v>0.31</v>
      </c>
      <c r="F34" s="13">
        <f t="shared" si="0"/>
        <v>1</v>
      </c>
      <c r="G34" s="13">
        <f t="shared" si="4"/>
        <v>26</v>
      </c>
      <c r="H34" s="13">
        <f t="shared" si="1"/>
        <v>27</v>
      </c>
      <c r="I34" s="13">
        <f t="shared" si="2"/>
        <v>1</v>
      </c>
    </row>
    <row r="35" spans="1:9" x14ac:dyDescent="0.2">
      <c r="I35" s="7">
        <f>SUM(I20:I34)</f>
        <v>14.5</v>
      </c>
    </row>
    <row r="36" spans="1:9" x14ac:dyDescent="0.2">
      <c r="A36" s="14" t="s">
        <v>24</v>
      </c>
      <c r="B36" s="15"/>
      <c r="C36" s="15"/>
      <c r="D36" s="15"/>
      <c r="E36" s="15"/>
      <c r="F36" s="15"/>
      <c r="G36" s="15"/>
      <c r="H36" s="15"/>
      <c r="I36" s="15"/>
    </row>
    <row r="37" spans="1:9" ht="32" x14ac:dyDescent="0.2">
      <c r="A37" s="12" t="s">
        <v>13</v>
      </c>
      <c r="B37" s="21" t="s">
        <v>14</v>
      </c>
      <c r="C37" s="12" t="s">
        <v>15</v>
      </c>
      <c r="D37" s="12" t="s">
        <v>16</v>
      </c>
      <c r="E37" s="21" t="s">
        <v>17</v>
      </c>
      <c r="F37" s="12" t="s">
        <v>18</v>
      </c>
      <c r="G37" s="12" t="s">
        <v>19</v>
      </c>
      <c r="H37" s="12" t="s">
        <v>20</v>
      </c>
      <c r="I37" s="12" t="s">
        <v>21</v>
      </c>
    </row>
    <row r="38" spans="1:9" x14ac:dyDescent="0.2">
      <c r="A38" s="13">
        <v>1</v>
      </c>
      <c r="B38" s="13">
        <v>0.69</v>
      </c>
      <c r="C38" s="13">
        <f>VLOOKUP(B38,$D$7:$F$12,3)</f>
        <v>2.5</v>
      </c>
      <c r="D38" s="13">
        <v>0</v>
      </c>
      <c r="E38" s="13">
        <v>0.37</v>
      </c>
      <c r="F38" s="13">
        <f t="shared" ref="F38:F52" si="6">VLOOKUP(E38,$H$2:$J$4,3)</f>
        <v>0.5</v>
      </c>
      <c r="G38" s="13">
        <f>D38</f>
        <v>0</v>
      </c>
      <c r="H38" s="13">
        <f t="shared" ref="H38:H52" si="7">G38+F38</f>
        <v>0.5</v>
      </c>
      <c r="I38" s="13">
        <f t="shared" ref="I38:I52" si="8">H38-D38</f>
        <v>0.5</v>
      </c>
    </row>
    <row r="39" spans="1:9" x14ac:dyDescent="0.2">
      <c r="A39" s="13">
        <v>2</v>
      </c>
      <c r="B39" s="13">
        <v>0.84</v>
      </c>
      <c r="C39" s="13">
        <f>VLOOKUP(B39,$D$7:$F$12,3)</f>
        <v>3</v>
      </c>
      <c r="D39" s="13">
        <f t="shared" ref="D39:D52" si="9">D38+C39</f>
        <v>3</v>
      </c>
      <c r="E39" s="13">
        <v>0.77</v>
      </c>
      <c r="F39" s="13">
        <f t="shared" si="6"/>
        <v>0.5</v>
      </c>
      <c r="G39" s="13">
        <f t="shared" ref="G39:G52" si="10">IF(D39&gt;H38,D39,H38)</f>
        <v>3</v>
      </c>
      <c r="H39" s="13">
        <f t="shared" si="7"/>
        <v>3.5</v>
      </c>
      <c r="I39" s="13">
        <f t="shared" si="8"/>
        <v>0.5</v>
      </c>
    </row>
    <row r="40" spans="1:9" x14ac:dyDescent="0.2">
      <c r="A40" s="13">
        <v>3</v>
      </c>
      <c r="B40" s="13">
        <v>0.12</v>
      </c>
      <c r="C40" s="13">
        <f t="shared" ref="C40:C52" si="11">VLOOKUP(B40,$D$7:$F$12,3)</f>
        <v>1.5</v>
      </c>
      <c r="D40" s="13">
        <f t="shared" si="9"/>
        <v>4.5</v>
      </c>
      <c r="E40" s="13">
        <v>0.13</v>
      </c>
      <c r="F40" s="13">
        <f t="shared" si="6"/>
        <v>0.25</v>
      </c>
      <c r="G40" s="13">
        <f t="shared" si="10"/>
        <v>4.5</v>
      </c>
      <c r="H40" s="13">
        <f t="shared" si="7"/>
        <v>4.75</v>
      </c>
      <c r="I40" s="13">
        <f t="shared" si="8"/>
        <v>0.25</v>
      </c>
    </row>
    <row r="41" spans="1:9" x14ac:dyDescent="0.2">
      <c r="A41" s="13">
        <v>4</v>
      </c>
      <c r="B41" s="13">
        <v>0.94</v>
      </c>
      <c r="C41" s="13">
        <f t="shared" si="11"/>
        <v>3</v>
      </c>
      <c r="D41" s="13">
        <f t="shared" si="9"/>
        <v>7.5</v>
      </c>
      <c r="E41" s="13">
        <v>0.1</v>
      </c>
      <c r="F41" s="13">
        <f t="shared" si="6"/>
        <v>0.25</v>
      </c>
      <c r="G41" s="13">
        <f t="shared" si="10"/>
        <v>7.5</v>
      </c>
      <c r="H41" s="13">
        <f t="shared" si="7"/>
        <v>7.75</v>
      </c>
      <c r="I41" s="13">
        <f t="shared" si="8"/>
        <v>0.25</v>
      </c>
    </row>
    <row r="42" spans="1:9" x14ac:dyDescent="0.2">
      <c r="A42" s="13">
        <v>5</v>
      </c>
      <c r="B42" s="13">
        <v>0.51</v>
      </c>
      <c r="C42" s="13">
        <f t="shared" si="11"/>
        <v>2</v>
      </c>
      <c r="D42" s="13">
        <f t="shared" si="9"/>
        <v>9.5</v>
      </c>
      <c r="E42" s="13">
        <v>0.02</v>
      </c>
      <c r="F42" s="13">
        <f t="shared" si="6"/>
        <v>0.25</v>
      </c>
      <c r="G42" s="13">
        <f t="shared" si="10"/>
        <v>9.5</v>
      </c>
      <c r="H42" s="13">
        <f t="shared" si="7"/>
        <v>9.75</v>
      </c>
      <c r="I42" s="13">
        <f t="shared" si="8"/>
        <v>0.25</v>
      </c>
    </row>
    <row r="43" spans="1:9" x14ac:dyDescent="0.2">
      <c r="A43" s="13">
        <v>6</v>
      </c>
      <c r="B43" s="13">
        <v>0.36</v>
      </c>
      <c r="C43" s="13">
        <f t="shared" si="11"/>
        <v>2</v>
      </c>
      <c r="D43" s="13">
        <f t="shared" si="9"/>
        <v>11.5</v>
      </c>
      <c r="E43" s="13">
        <v>0.18</v>
      </c>
      <c r="F43" s="13">
        <f t="shared" si="6"/>
        <v>0.25</v>
      </c>
      <c r="G43" s="13">
        <f t="shared" si="10"/>
        <v>11.5</v>
      </c>
      <c r="H43" s="13">
        <f t="shared" si="7"/>
        <v>11.75</v>
      </c>
      <c r="I43" s="13">
        <f t="shared" si="8"/>
        <v>0.25</v>
      </c>
    </row>
    <row r="44" spans="1:9" x14ac:dyDescent="0.2">
      <c r="A44" s="13">
        <v>7</v>
      </c>
      <c r="B44" s="13">
        <v>0.17</v>
      </c>
      <c r="C44" s="13">
        <f t="shared" si="11"/>
        <v>1.5</v>
      </c>
      <c r="D44" s="13">
        <f t="shared" si="9"/>
        <v>13</v>
      </c>
      <c r="E44" s="13">
        <v>0.31</v>
      </c>
      <c r="F44" s="13">
        <f t="shared" si="6"/>
        <v>0.5</v>
      </c>
      <c r="G44" s="13">
        <f t="shared" si="10"/>
        <v>13</v>
      </c>
      <c r="H44" s="13">
        <f t="shared" si="7"/>
        <v>13.5</v>
      </c>
      <c r="I44" s="13">
        <f t="shared" si="8"/>
        <v>0.5</v>
      </c>
    </row>
    <row r="45" spans="1:9" x14ac:dyDescent="0.2">
      <c r="A45" s="13">
        <v>8</v>
      </c>
      <c r="B45" s="13">
        <v>0.02</v>
      </c>
      <c r="C45" s="13">
        <f t="shared" si="11"/>
        <v>0.5</v>
      </c>
      <c r="D45" s="13">
        <f t="shared" si="9"/>
        <v>13.5</v>
      </c>
      <c r="E45" s="13">
        <v>0.19</v>
      </c>
      <c r="F45" s="13">
        <f t="shared" si="6"/>
        <v>0.25</v>
      </c>
      <c r="G45" s="13">
        <f t="shared" si="10"/>
        <v>13.5</v>
      </c>
      <c r="H45" s="13">
        <f t="shared" si="7"/>
        <v>13.75</v>
      </c>
      <c r="I45" s="13">
        <f t="shared" si="8"/>
        <v>0.25</v>
      </c>
    </row>
    <row r="46" spans="1:9" x14ac:dyDescent="0.2">
      <c r="A46" s="13">
        <v>9</v>
      </c>
      <c r="B46" s="13">
        <v>0.15</v>
      </c>
      <c r="C46" s="13">
        <f t="shared" si="11"/>
        <v>1.5</v>
      </c>
      <c r="D46" s="13">
        <f t="shared" si="9"/>
        <v>15</v>
      </c>
      <c r="E46" s="13">
        <v>0.32</v>
      </c>
      <c r="F46" s="13">
        <f t="shared" si="6"/>
        <v>0.5</v>
      </c>
      <c r="G46" s="13">
        <f t="shared" si="10"/>
        <v>15</v>
      </c>
      <c r="H46" s="13">
        <f t="shared" si="7"/>
        <v>15.5</v>
      </c>
      <c r="I46" s="13">
        <f t="shared" si="8"/>
        <v>0.5</v>
      </c>
    </row>
    <row r="47" spans="1:9" x14ac:dyDescent="0.2">
      <c r="A47" s="13">
        <v>10</v>
      </c>
      <c r="B47" s="13">
        <v>0.28999999999999998</v>
      </c>
      <c r="C47" s="13">
        <f t="shared" si="11"/>
        <v>2</v>
      </c>
      <c r="D47" s="13">
        <f t="shared" si="9"/>
        <v>17</v>
      </c>
      <c r="E47" s="13">
        <v>0.85</v>
      </c>
      <c r="F47" s="13">
        <f t="shared" si="6"/>
        <v>0.75</v>
      </c>
      <c r="G47" s="13">
        <f t="shared" si="10"/>
        <v>17</v>
      </c>
      <c r="H47" s="13">
        <f t="shared" si="7"/>
        <v>17.75</v>
      </c>
      <c r="I47" s="13">
        <f t="shared" si="8"/>
        <v>0.75</v>
      </c>
    </row>
    <row r="48" spans="1:9" x14ac:dyDescent="0.2">
      <c r="A48" s="13">
        <v>11</v>
      </c>
      <c r="B48" s="13">
        <v>0.16</v>
      </c>
      <c r="C48" s="13">
        <f t="shared" si="11"/>
        <v>1.5</v>
      </c>
      <c r="D48" s="13">
        <f t="shared" si="9"/>
        <v>18.5</v>
      </c>
      <c r="E48" s="13">
        <v>0.31</v>
      </c>
      <c r="F48" s="13">
        <f t="shared" si="6"/>
        <v>0.5</v>
      </c>
      <c r="G48" s="13">
        <f t="shared" si="10"/>
        <v>18.5</v>
      </c>
      <c r="H48" s="13">
        <f t="shared" si="7"/>
        <v>19</v>
      </c>
      <c r="I48" s="13">
        <f t="shared" si="8"/>
        <v>0.5</v>
      </c>
    </row>
    <row r="49" spans="1:9" x14ac:dyDescent="0.2">
      <c r="A49" s="13">
        <v>12</v>
      </c>
      <c r="B49" s="13">
        <v>0.52</v>
      </c>
      <c r="C49" s="13">
        <f t="shared" si="11"/>
        <v>2</v>
      </c>
      <c r="D49" s="13">
        <f t="shared" si="9"/>
        <v>20.5</v>
      </c>
      <c r="E49" s="13">
        <v>0.94</v>
      </c>
      <c r="F49" s="13">
        <f t="shared" si="6"/>
        <v>0.75</v>
      </c>
      <c r="G49" s="13">
        <f t="shared" si="10"/>
        <v>20.5</v>
      </c>
      <c r="H49" s="13">
        <f t="shared" si="7"/>
        <v>21.25</v>
      </c>
      <c r="I49" s="13">
        <f t="shared" si="8"/>
        <v>0.75</v>
      </c>
    </row>
    <row r="50" spans="1:9" x14ac:dyDescent="0.2">
      <c r="A50" s="13">
        <v>13</v>
      </c>
      <c r="B50" s="13">
        <v>0.56000000000000005</v>
      </c>
      <c r="C50" s="13">
        <f t="shared" si="11"/>
        <v>2</v>
      </c>
      <c r="D50" s="13">
        <f t="shared" si="9"/>
        <v>22.5</v>
      </c>
      <c r="E50" s="13">
        <v>0.81</v>
      </c>
      <c r="F50" s="13">
        <f t="shared" si="6"/>
        <v>0.75</v>
      </c>
      <c r="G50" s="13">
        <f t="shared" si="10"/>
        <v>22.5</v>
      </c>
      <c r="H50" s="13">
        <f t="shared" si="7"/>
        <v>23.25</v>
      </c>
      <c r="I50" s="13">
        <f t="shared" si="8"/>
        <v>0.75</v>
      </c>
    </row>
    <row r="51" spans="1:9" x14ac:dyDescent="0.2">
      <c r="A51" s="13">
        <v>14</v>
      </c>
      <c r="B51" s="13">
        <v>0.43</v>
      </c>
      <c r="C51" s="13">
        <f t="shared" si="11"/>
        <v>2</v>
      </c>
      <c r="D51" s="13">
        <f t="shared" si="9"/>
        <v>24.5</v>
      </c>
      <c r="E51" s="13">
        <v>0.43</v>
      </c>
      <c r="F51" s="13">
        <f t="shared" si="6"/>
        <v>0.5</v>
      </c>
      <c r="G51" s="13">
        <f t="shared" si="10"/>
        <v>24.5</v>
      </c>
      <c r="H51" s="13">
        <f t="shared" si="7"/>
        <v>25</v>
      </c>
      <c r="I51" s="13">
        <f t="shared" si="8"/>
        <v>0.5</v>
      </c>
    </row>
    <row r="52" spans="1:9" x14ac:dyDescent="0.2">
      <c r="A52" s="13">
        <v>15</v>
      </c>
      <c r="B52" s="13">
        <v>0.26</v>
      </c>
      <c r="C52" s="13">
        <f t="shared" si="11"/>
        <v>1.5</v>
      </c>
      <c r="D52" s="13">
        <f t="shared" si="9"/>
        <v>26</v>
      </c>
      <c r="E52" s="13">
        <v>0.31</v>
      </c>
      <c r="F52" s="13">
        <f t="shared" si="6"/>
        <v>0.5</v>
      </c>
      <c r="G52" s="13">
        <f t="shared" si="10"/>
        <v>26</v>
      </c>
      <c r="H52" s="13">
        <f t="shared" si="7"/>
        <v>26.5</v>
      </c>
      <c r="I52" s="13">
        <f t="shared" si="8"/>
        <v>0.5</v>
      </c>
    </row>
    <row r="53" spans="1:9" x14ac:dyDescent="0.2">
      <c r="I53" s="7">
        <f>SUM(I38:I52)</f>
        <v>7</v>
      </c>
    </row>
  </sheetData>
  <mergeCells count="7">
    <mergeCell ref="A36:I36"/>
    <mergeCell ref="IW15:JA16"/>
    <mergeCell ref="D1:E1"/>
    <mergeCell ref="H1:I1"/>
    <mergeCell ref="D6:E6"/>
    <mergeCell ref="E15:H15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Lara</dc:creator>
  <cp:lastModifiedBy>Herce, Alejandro</cp:lastModifiedBy>
  <dcterms:created xsi:type="dcterms:W3CDTF">2017-11-19T23:57:21Z</dcterms:created>
  <dcterms:modified xsi:type="dcterms:W3CDTF">2018-05-03T19:29:49Z</dcterms:modified>
</cp:coreProperties>
</file>