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XNiu2\scripts\py_temp_tasks\"/>
    </mc:Choice>
  </mc:AlternateContent>
  <bookViews>
    <workbookView xWindow="0" yWindow="816" windowWidth="20160" windowHeight="8880"/>
  </bookViews>
  <sheets>
    <sheet name="Part_SLB_101895166_AA__Engineer" sheetId="1" r:id="rId1"/>
  </sheets>
  <calcPr calcId="171027"/>
</workbook>
</file>

<file path=xl/calcChain.xml><?xml version="1.0" encoding="utf-8"?>
<calcChain xmlns="http://schemas.openxmlformats.org/spreadsheetml/2006/main">
  <c r="I2" i="1" l="1"/>
  <c r="H3" i="1"/>
  <c r="I4" i="1"/>
  <c r="H5" i="1"/>
  <c r="H6" i="1"/>
  <c r="H7" i="1"/>
  <c r="H8" i="1"/>
  <c r="H9" i="1"/>
  <c r="H10" i="1"/>
  <c r="H11" i="1"/>
  <c r="I12" i="1"/>
  <c r="H13" i="1"/>
  <c r="H14" i="1"/>
  <c r="H15" i="1"/>
  <c r="H16" i="1"/>
  <c r="H17" i="1"/>
  <c r="H18" i="1"/>
  <c r="H19" i="1"/>
  <c r="H20" i="1"/>
  <c r="H21" i="1"/>
  <c r="H22" i="1"/>
  <c r="I23" i="1"/>
  <c r="H24" i="1"/>
  <c r="H25" i="1"/>
  <c r="H26" i="1"/>
  <c r="H27" i="1"/>
  <c r="H28" i="1"/>
  <c r="H29" i="1"/>
  <c r="I30" i="1"/>
  <c r="H31" i="1"/>
  <c r="H32" i="1"/>
  <c r="H33" i="1"/>
  <c r="H34" i="1"/>
  <c r="H35" i="1"/>
  <c r="H36" i="1"/>
  <c r="H37" i="1"/>
  <c r="H38" i="1"/>
  <c r="I39" i="1"/>
  <c r="H40" i="1"/>
  <c r="H41" i="1"/>
  <c r="H42" i="1"/>
  <c r="H43" i="1"/>
  <c r="H44" i="1"/>
  <c r="H45" i="1"/>
  <c r="H46" i="1"/>
  <c r="I47" i="1"/>
  <c r="H48" i="1"/>
  <c r="H49" i="1"/>
  <c r="H50" i="1"/>
  <c r="H51" i="1"/>
  <c r="H52" i="1"/>
  <c r="H53" i="1"/>
  <c r="I54" i="1"/>
  <c r="H55" i="1"/>
  <c r="H56" i="1"/>
  <c r="H57" i="1"/>
  <c r="H58" i="1"/>
  <c r="H59" i="1"/>
  <c r="H60" i="1"/>
  <c r="I61" i="1"/>
  <c r="H62" i="1"/>
  <c r="H63" i="1"/>
  <c r="H64" i="1"/>
  <c r="H65" i="1"/>
  <c r="H66" i="1"/>
  <c r="H67" i="1"/>
  <c r="H68" i="1"/>
  <c r="I69" i="1"/>
  <c r="I70" i="1"/>
  <c r="H71" i="1"/>
  <c r="H72" i="1"/>
  <c r="H73" i="1"/>
  <c r="H74" i="1"/>
  <c r="H75" i="1"/>
  <c r="H76" i="1"/>
  <c r="H77" i="1"/>
  <c r="H78" i="1"/>
  <c r="I79" i="1"/>
  <c r="H80" i="1"/>
  <c r="H81" i="1"/>
  <c r="H82" i="1"/>
  <c r="H83" i="1"/>
  <c r="H84" i="1"/>
  <c r="H85" i="1"/>
  <c r="H86" i="1"/>
  <c r="I87" i="1"/>
  <c r="H88" i="1"/>
  <c r="H89" i="1"/>
  <c r="H90" i="1"/>
  <c r="H91" i="1"/>
  <c r="H92" i="1"/>
  <c r="H93" i="1"/>
  <c r="H94" i="1"/>
  <c r="I95" i="1"/>
  <c r="H96" i="1"/>
  <c r="H97" i="1"/>
  <c r="H98" i="1"/>
  <c r="H99" i="1"/>
  <c r="H100" i="1"/>
  <c r="H101" i="1"/>
  <c r="H102" i="1"/>
  <c r="H103" i="1"/>
  <c r="I104" i="1"/>
  <c r="H105" i="1"/>
  <c r="H106" i="1"/>
  <c r="H107" i="1"/>
  <c r="H108" i="1"/>
  <c r="H109" i="1"/>
  <c r="H110" i="1"/>
  <c r="H111" i="1"/>
  <c r="I112" i="1"/>
  <c r="H113" i="1"/>
  <c r="H114" i="1"/>
  <c r="H115" i="1"/>
  <c r="H116" i="1"/>
  <c r="H117" i="1"/>
  <c r="H118" i="1"/>
  <c r="H119" i="1"/>
  <c r="H120" i="1"/>
  <c r="I121" i="1"/>
  <c r="H122" i="1"/>
  <c r="H123" i="1"/>
  <c r="H124" i="1"/>
  <c r="H125" i="1"/>
  <c r="H126" i="1"/>
  <c r="H127" i="1"/>
  <c r="H128" i="1"/>
  <c r="H129" i="1"/>
  <c r="I130" i="1"/>
  <c r="H131" i="1"/>
  <c r="H132" i="1"/>
  <c r="H133" i="1"/>
  <c r="H134" i="1"/>
  <c r="H135" i="1"/>
  <c r="H136" i="1"/>
  <c r="H137" i="1"/>
  <c r="I138" i="1"/>
  <c r="H139" i="1"/>
  <c r="H140" i="1"/>
  <c r="H141" i="1"/>
  <c r="H142" i="1"/>
  <c r="H143" i="1"/>
  <c r="H144" i="1"/>
  <c r="H145" i="1"/>
  <c r="H146" i="1"/>
  <c r="H147" i="1"/>
  <c r="I148" i="1"/>
  <c r="H149" i="1"/>
  <c r="H150" i="1"/>
  <c r="H151" i="1"/>
  <c r="H152" i="1"/>
  <c r="H153" i="1"/>
  <c r="H154" i="1"/>
  <c r="H155" i="1"/>
  <c r="H156" i="1"/>
  <c r="I157" i="1"/>
  <c r="I158" i="1"/>
  <c r="H159" i="1"/>
  <c r="H160" i="1"/>
  <c r="H161" i="1"/>
  <c r="H162" i="1"/>
  <c r="H163" i="1"/>
  <c r="H164" i="1"/>
  <c r="H165" i="1"/>
  <c r="I166" i="1"/>
  <c r="H167" i="1"/>
  <c r="H168" i="1"/>
  <c r="H169" i="1"/>
  <c r="H170" i="1"/>
  <c r="H171" i="1"/>
  <c r="H172" i="1"/>
  <c r="H173" i="1"/>
  <c r="I174" i="1"/>
  <c r="H175" i="1"/>
  <c r="H176" i="1"/>
  <c r="H177" i="1"/>
  <c r="H178" i="1"/>
  <c r="H179" i="1"/>
  <c r="H180" i="1"/>
  <c r="H181" i="1"/>
  <c r="I182" i="1"/>
  <c r="H183" i="1"/>
  <c r="H184" i="1"/>
  <c r="H185" i="1"/>
  <c r="H186" i="1"/>
  <c r="H187" i="1"/>
  <c r="H188" i="1"/>
  <c r="H189" i="1"/>
  <c r="I190" i="1"/>
  <c r="H191" i="1"/>
  <c r="H192" i="1"/>
  <c r="H193" i="1"/>
  <c r="H194" i="1"/>
  <c r="H195" i="1"/>
  <c r="H196" i="1"/>
  <c r="H197" i="1"/>
  <c r="I198" i="1"/>
  <c r="H199" i="1"/>
  <c r="H200" i="1"/>
  <c r="H201" i="1"/>
  <c r="H202" i="1"/>
  <c r="H203" i="1"/>
  <c r="H204" i="1"/>
  <c r="H205" i="1"/>
  <c r="I206" i="1"/>
  <c r="H207" i="1"/>
  <c r="H208" i="1"/>
  <c r="H209" i="1"/>
  <c r="H210" i="1"/>
  <c r="H211" i="1"/>
  <c r="H212" i="1"/>
  <c r="H213" i="1"/>
  <c r="H214" i="1"/>
  <c r="I215" i="1"/>
  <c r="H216" i="1"/>
  <c r="H217" i="1"/>
  <c r="H218" i="1"/>
  <c r="H219" i="1"/>
  <c r="H220" i="1"/>
  <c r="H221" i="1"/>
  <c r="H222" i="1"/>
  <c r="I223" i="1"/>
  <c r="H224" i="1"/>
  <c r="H225" i="1"/>
  <c r="H226" i="1"/>
  <c r="H227" i="1"/>
  <c r="H228" i="1"/>
  <c r="H229" i="1"/>
  <c r="H230" i="1"/>
  <c r="I231" i="1"/>
  <c r="H232" i="1"/>
  <c r="H233" i="1"/>
  <c r="H234" i="1"/>
  <c r="H235" i="1"/>
  <c r="H236" i="1"/>
  <c r="H237" i="1"/>
  <c r="H238" i="1"/>
  <c r="I239" i="1"/>
  <c r="H240" i="1"/>
  <c r="H241" i="1"/>
  <c r="H242" i="1"/>
  <c r="H243" i="1"/>
  <c r="H244" i="1"/>
  <c r="H245" i="1"/>
  <c r="H246" i="1"/>
  <c r="I247" i="1"/>
  <c r="H248" i="1"/>
  <c r="H249" i="1"/>
  <c r="H250" i="1"/>
  <c r="H251" i="1"/>
  <c r="H252" i="1"/>
  <c r="H253" i="1"/>
  <c r="H254" i="1"/>
  <c r="I255" i="1"/>
  <c r="I256" i="1"/>
  <c r="H257" i="1"/>
  <c r="H258" i="1"/>
  <c r="H259" i="1"/>
  <c r="H260" i="1"/>
  <c r="H261" i="1"/>
  <c r="H262" i="1"/>
  <c r="H263" i="1"/>
  <c r="I264" i="1"/>
  <c r="H265" i="1"/>
  <c r="H266" i="1"/>
  <c r="H267" i="1"/>
  <c r="H268" i="1"/>
  <c r="H269" i="1"/>
  <c r="H270" i="1"/>
  <c r="H271" i="1"/>
  <c r="H272" i="1"/>
  <c r="H273" i="1"/>
  <c r="I274" i="1"/>
  <c r="H275" i="1"/>
  <c r="H276" i="1"/>
  <c r="H277" i="1"/>
  <c r="H278" i="1"/>
  <c r="H279" i="1"/>
  <c r="H280" i="1"/>
  <c r="H281" i="1"/>
  <c r="H282" i="1"/>
  <c r="I283" i="1"/>
  <c r="H284" i="1"/>
  <c r="H285" i="1"/>
  <c r="H286" i="1"/>
  <c r="H287" i="1"/>
  <c r="H288" i="1"/>
  <c r="H289" i="1"/>
  <c r="H290" i="1"/>
</calcChain>
</file>

<file path=xl/sharedStrings.xml><?xml version="1.0" encoding="utf-8"?>
<sst xmlns="http://schemas.openxmlformats.org/spreadsheetml/2006/main" count="2215" uniqueCount="278">
  <si>
    <t>Level</t>
  </si>
  <si>
    <t>Name</t>
  </si>
  <si>
    <t>Type</t>
  </si>
  <si>
    <t>Rev</t>
  </si>
  <si>
    <t>Description</t>
  </si>
  <si>
    <t>State</t>
  </si>
  <si>
    <t>U of M</t>
  </si>
  <si>
    <t>Qty</t>
  </si>
  <si>
    <t>Item Number</t>
  </si>
  <si>
    <t>General Notes</t>
  </si>
  <si>
    <t>Relationship Name</t>
  </si>
  <si>
    <t>Usage of Document</t>
  </si>
  <si>
    <t>Reference Designator</t>
  </si>
  <si>
    <t>Usage</t>
  </si>
  <si>
    <t>Consumable</t>
  </si>
  <si>
    <t>Part SLB</t>
  </si>
  <si>
    <t>AA</t>
  </si>
  <si>
    <t>EA - Each</t>
  </si>
  <si>
    <t>AC</t>
  </si>
  <si>
    <t>9-5/8 X 5-1/2 XMP (47-53.5), 13CR (80), HNBR (90-80-90), 5-1/2 (17) TENARIS BLUE, QUALITY CONTROL GRADE Q2</t>
  </si>
  <si>
    <t>Released</t>
  </si>
  <si>
    <t>Generated by BOM Upload I/F</t>
  </si>
  <si>
    <t>EBOM</t>
  </si>
  <si>
    <t>Uses</t>
  </si>
  <si>
    <t>Mfg Equipment Process</t>
  </si>
  <si>
    <t>MDS-1</t>
  </si>
  <si>
    <t>Material Specification List</t>
  </si>
  <si>
    <t>AJ</t>
  </si>
  <si>
    <t>MDS-1, 4130/4140/4145 80 KSI  22 HRC MAX</t>
  </si>
  <si>
    <t>MATERIAL SPECIFICATION</t>
  </si>
  <si>
    <t>Part Specification</t>
  </si>
  <si>
    <t>ProE Drawing</t>
  </si>
  <si>
    <t>AF</t>
  </si>
  <si>
    <t>CSP-70</t>
  </si>
  <si>
    <t>Coating Specifications</t>
  </si>
  <si>
    <t>BC</t>
  </si>
  <si>
    <t>Process Application of Friction Reducing Film, Xylan 1425 - Unified Spec</t>
  </si>
  <si>
    <t>As Required</t>
  </si>
  <si>
    <t>MN-15</t>
  </si>
  <si>
    <t>Instruction-Procedure</t>
  </si>
  <si>
    <t>AZ</t>
  </si>
  <si>
    <t>PRODUCT IDENTIFICATION</t>
  </si>
  <si>
    <t>AB</t>
  </si>
  <si>
    <t>CSP-99</t>
  </si>
  <si>
    <t>BB</t>
  </si>
  <si>
    <t>APPLICATION OF RUST PREVENTATIVES</t>
  </si>
  <si>
    <t>AD</t>
  </si>
  <si>
    <t>LINE, CONTROL, 1/4 OD X 96 L</t>
  </si>
  <si>
    <t>AE</t>
  </si>
  <si>
    <t>AK</t>
  </si>
  <si>
    <t>ENTIRE PART</t>
  </si>
  <si>
    <t>AG</t>
  </si>
  <si>
    <t>ASSEMBLY CHECKLIST, 100781233, 9-5/8 X 5-1/2 XMP (47-53.5), 13CR (80), HNBR (90-80-90), 5-1/2 (17) TENARIS BLUE, QUALITY CONTROL GRADE Q2</t>
  </si>
  <si>
    <t>ASSEMBLY CHECKLIST</t>
  </si>
  <si>
    <t>CSP-83</t>
  </si>
  <si>
    <t>Connection Coatings For CAM-P And Premium Threads</t>
  </si>
  <si>
    <t>FLAG 1, STAMP</t>
  </si>
  <si>
    <t>NDE-22</t>
  </si>
  <si>
    <t>BA</t>
  </si>
  <si>
    <t>NDE-22; CONTINUOUS WET FLORESCENT MAGNETIC PARTICLE INSPECTION</t>
  </si>
  <si>
    <t>MDS-7</t>
  </si>
  <si>
    <t>MDS-7, 4140/4145, 125 KSI, 30-36 HRC</t>
  </si>
  <si>
    <t>CSP-134</t>
  </si>
  <si>
    <t>AH</t>
  </si>
  <si>
    <t>Phosphating, Buffing (Polishing) and Oiling of Components</t>
  </si>
  <si>
    <t>CSP-28</t>
  </si>
  <si>
    <t>AM</t>
  </si>
  <si>
    <t>Glass Bead Peening</t>
  </si>
  <si>
    <t>PISTON, HEAD, 9-5/8 XMP, 4130/4140 (80), QUALITY CONTROL GRADE Q2</t>
  </si>
  <si>
    <t>STAMP</t>
  </si>
  <si>
    <t>MDS-4</t>
  </si>
  <si>
    <t>MDS-4, 4130/4140/4145, L80 TYPE 1 EQUIVALENT</t>
  </si>
  <si>
    <t>MATERIAL</t>
  </si>
  <si>
    <t>STUB ACME THREADS, NO OVERSPRAY ALLOWED</t>
  </si>
  <si>
    <t>BUFF WHERE FLAGGED AND SURFACES WITH 63 FINISHES OR BETTER</t>
  </si>
  <si>
    <t>100152651D</t>
  </si>
  <si>
    <t>PISTON, HEAD, 9-5/8  XMP</t>
  </si>
  <si>
    <t>CIS-59</t>
  </si>
  <si>
    <t>General Spec</t>
  </si>
  <si>
    <t>STANDARD METHODS FOR ROCKWELL HARDNESS TESTING</t>
  </si>
  <si>
    <t>TEST HARDNESS</t>
  </si>
  <si>
    <t>AFTER MACHINING PRIOR TO COATING</t>
  </si>
  <si>
    <t>MANDREL, UPPER, 9-5/8 X 5-1/2 XMP (47-53.5), 13CR (80), 5-1/2 (17) TENARIS BLUE, QUALITY CONTROL GRADE Q2</t>
  </si>
  <si>
    <t>TEST HARDNESS AT FLAG 1</t>
  </si>
  <si>
    <t>FLAG 70, STUB ACME THREADS AND MARKED SURFACES, NO OVERSPRAY ALLOWED</t>
  </si>
  <si>
    <t>STANDARD MACHINING PROFILE, 1/4 HDMC, W/O ANTI-ROTATION, BORE-THROUGH</t>
  </si>
  <si>
    <t>1/4 HDMC MACHINING PROFILE</t>
  </si>
  <si>
    <t>CONTROL LINE DRIFT TEST</t>
  </si>
  <si>
    <t>KIT, 1/4 HDMC, SHORT, W/O ANTI-ROTATION</t>
  </si>
  <si>
    <t>MATING FITTING MUST FIT HAND TIGHT WHEN THE CONTROL LINE IS IN PLACE</t>
  </si>
  <si>
    <t>100729874D</t>
  </si>
  <si>
    <t>MANDREL, UPPER, 9-5/8 X 5-1/2 XMP (47-53.5)</t>
  </si>
  <si>
    <t>MDS-159</t>
  </si>
  <si>
    <t>MDS-159, 13Cr 80 KSI MIN YS</t>
  </si>
  <si>
    <t>FLAG 83, PREMIUM THREADS ONLY</t>
  </si>
  <si>
    <t>AFTER FINAL MACHINING, PRIOR TO COATING</t>
  </si>
  <si>
    <t>HOUSING, UPPER, 9-5/8 XMP, 925/718 (110), QUALITY CONTROL GRADE Q2</t>
  </si>
  <si>
    <t>FLAG 70, ENTIRE I.D.</t>
  </si>
  <si>
    <t>MDS-155</t>
  </si>
  <si>
    <t>MDS-155, 925 OR 718, 110 KSI MIN YIELD STRENGTH</t>
  </si>
  <si>
    <t>TEST HARDNESS AT FLAG 1 LOCATION</t>
  </si>
  <si>
    <t>NDE-12</t>
  </si>
  <si>
    <t>VISIBLE PENETRANT INSPECTION PROCEDURE FOR THE REMOVAL OF EXCESS PENETRANT BY WATER WASH OR BY SOLVENT REMOVABLE PROCESS</t>
  </si>
  <si>
    <t>AFTER FINAL MACHINING PRIOR TO COATING</t>
  </si>
  <si>
    <t>100152656D</t>
  </si>
  <si>
    <t>HOUSING, UPPER, 9-5/8 XMP</t>
  </si>
  <si>
    <t>CSP-16</t>
  </si>
  <si>
    <t>BG</t>
  </si>
  <si>
    <t>Zinc Phosphate for Low Alloy Steel and Carbon Steel - Unified Spec</t>
  </si>
  <si>
    <t>STAMPING PROCEDURE</t>
  </si>
  <si>
    <t>SLIP, BARREL, 9-5/8 X 5-1/2 XMP (47-53.5), 4340 (125), QUALITY CONTROL GRADE Q2</t>
  </si>
  <si>
    <t>ENTIRE PART, LEAVE TEETH SHARP DURING BLAST FOR PARKERIZING</t>
  </si>
  <si>
    <t>69110-010</t>
  </si>
  <si>
    <t>SLIP, BARREL, 9-5/8 (47-53.5)</t>
  </si>
  <si>
    <t>AFTER MILLING OF SLOTS</t>
  </si>
  <si>
    <t>MDS-214</t>
  </si>
  <si>
    <t>MDS-214, 4340, 125 KSI MIN YS</t>
  </si>
  <si>
    <t>FLAG 1, STAMP. ADDITIONALLY, ADD 47-53.5# AT FLAGGED LOCATION.</t>
  </si>
  <si>
    <t>CSP-86</t>
  </si>
  <si>
    <t>AU</t>
  </si>
  <si>
    <t>Ion Nitriding of Low Alloy and Stainless Steels</t>
  </si>
  <si>
    <t>APPLY TO TEETH SURFACES ONLY, MASK ALL REMAINING SURFACES</t>
  </si>
  <si>
    <t>BARREL SLIP MANUFACTURING PROCESS MAP</t>
  </si>
  <si>
    <t>MANUFACTURE PROCESS MAP</t>
  </si>
  <si>
    <t>Reference</t>
  </si>
  <si>
    <t>MANDREL, LOWER, 9-5/8 X 5-1/2 XMP, 13CR (80), 5-1/2 (17) TENARIS BLUE PIN,  QUALITY GRADE Q2</t>
  </si>
  <si>
    <t>FLAG 70, STUB ACME THREADS, OVERSPRAY ALLOWED</t>
  </si>
  <si>
    <t>100232500D</t>
  </si>
  <si>
    <t>MANDREL, LOWER, 9-5/8 X 5-1/2 XMP</t>
  </si>
  <si>
    <t>COUPLING, 5-1/2 17# TENARIS BLUE, XMP, 13CR (80), QUALITY CONTROL GRADE Q2</t>
  </si>
  <si>
    <t>100782034D</t>
  </si>
  <si>
    <t xml:space="preserve">COUPLING, 5-1/2 17# TENARIS BLUE BOX TO BOX </t>
  </si>
  <si>
    <t>FLAG 83, PREMIUM THREADS</t>
  </si>
  <si>
    <t>PISTON, ANTI-PRESET, 9-5/8 XMP, 4130/4140/4145 (80), QUALITY CONTROL GRADE Q2</t>
  </si>
  <si>
    <t>100152659D</t>
  </si>
  <si>
    <t>PISTON, ANTIPRESET, 9-5/8 XMP</t>
  </si>
  <si>
    <t>HOUSING, ANTI-PRESET, 9-5/8 X 4-1/2 XMP (47-53.5), 4130/4140 (80), QUALITY CONTROL GRADE Q2</t>
  </si>
  <si>
    <t>100582769D</t>
  </si>
  <si>
    <t>HOUSING, ANTI-PRESET, 9-5/8 X 4-1/2 XMP (47-53.5)</t>
  </si>
  <si>
    <t>BUFF 63 FINISH SURFACES</t>
  </si>
  <si>
    <t>BLAST STUB ACME THREADS, NO OVERSPRAY ALLOWED</t>
  </si>
  <si>
    <t>AN</t>
  </si>
  <si>
    <t>9-5/8 X 7 XHP-BB (47-53.5), 625 PLUS (120), AFLAS (90-80-90), 7 (32) VAM TOP HC, QUALITY GRADE Q2</t>
  </si>
  <si>
    <t>SUB, TOP, 9-5/8 X 7 XHP-BB (47-53.5), 625 PLUS (120), 7 (32) VAM TOP HC BOX, QUALITY GRADE Q2</t>
  </si>
  <si>
    <t>FLAG 70, APPLY TO STUB ACME THREADS AND FLAGGED OD, OVERSPRAY ALLOWED</t>
  </si>
  <si>
    <t>100863805D</t>
  </si>
  <si>
    <t>SUB, TOP, 9-5/8 X 7 XHP-BB (47-53.5)</t>
  </si>
  <si>
    <t>MDS-41</t>
  </si>
  <si>
    <t>625 PLUS, 120 KSI MIN YS</t>
  </si>
  <si>
    <t>NDE-11</t>
  </si>
  <si>
    <t>FLOURESCENT PENETRANT INSPECTION PROCEDURE USING THE WATER WASHABLE PROCESS</t>
  </si>
  <si>
    <t>AFTER MACHINING, PRIOR TO COATING</t>
  </si>
  <si>
    <t>NDE-31</t>
  </si>
  <si>
    <t>ULTRASONIC EXAMINATION OF WROUGHT METALS</t>
  </si>
  <si>
    <t>ULTRASONIC EXAMINATION OF RAW MATERIAL</t>
  </si>
  <si>
    <t>TEST HARDNESS AT FLAG-1 LOCATION</t>
  </si>
  <si>
    <t>CYLINDER, UPPER HYDRAULIC, 9-5/8 X 7 XHP-BB (47-53.5), 718 (130), QUALITY GRADE Q2</t>
  </si>
  <si>
    <t>100828779D</t>
  </si>
  <si>
    <t>CYLINDER, UPPER HYDRAULIC, 9-5/8 X 7 XHP-BB (47-53.5)</t>
  </si>
  <si>
    <t>MDS-144</t>
  </si>
  <si>
    <t>718, 130 KSI MIN YS, 145 KSI MAX YS</t>
  </si>
  <si>
    <t>FLAG 70, STUB ACME THREADS AND 63 FINISH SURFACES, OVERSPRAY ALLOWED</t>
  </si>
  <si>
    <t>MANDREL, UPPER HYDRAULIC, 9-5/8 X 7 XHP-BB (47-53.5), 625 PLUS (120), QUALITY GRADE Q2</t>
  </si>
  <si>
    <t>100827672D</t>
  </si>
  <si>
    <t>MANDREL, UPPER HYDRAULIC, 9-5/8 X 7 XHP-BB (47-53.5)</t>
  </si>
  <si>
    <t>FLAG 70, STUB ACME THREADS AND FLAGGED ODs, MASK O-RING GROOVES, OVERSPRAY ALLOWED ELSEWHERE</t>
  </si>
  <si>
    <t>MANDREL, MIDDLE SETTING, 9-5/8 X 7 XHP-BB (47-53.5), 625 PLUS (120), QUALITY GRADE Q2</t>
  </si>
  <si>
    <t>100827674D</t>
  </si>
  <si>
    <t>MANDREL, MIDDLE, 9-5/8 X 7 XHP-BB (47-53.5)</t>
  </si>
  <si>
    <t>CSP-131</t>
  </si>
  <si>
    <t>Application of Friction Reducing, Non-Stick, Ryton Based Coating - Unified Spec</t>
  </si>
  <si>
    <t>FLAG 131, FLAGGED DIAMETERS, MASK O-RING GROOVES, OVERSPRAY ALLOWED ELSEWHERE</t>
  </si>
  <si>
    <t>FLAG 70, STUB ACME THREADS AND FLAGGED DIAMETERS, MASK O-RING GROOVES, OVERSPRAY PERMISSABLE</t>
  </si>
  <si>
    <t>BODY, LOCK RING, 9-5/8 X 7 XHP-BB (47-53.5), 718 (130), QUALITY GRADE Q2</t>
  </si>
  <si>
    <t>FLAG 70, STUB ACME THREADS, APPLY TO TAGGED DIAMETERS AND 63 FINISH SURFACES, MASK O-RING GROOVE 'DETAIL C', OVERSPRAY ALLOWED ELSEWHERE</t>
  </si>
  <si>
    <t>100827675D</t>
  </si>
  <si>
    <t>BODY, LOCK RING, 9-5/8 X 7 XHP-BB (47-53.5)</t>
  </si>
  <si>
    <t>HOUSING, MIDDLE LOCK RING, 9-5/8 X 7 XHP-BB (47-53.5), 718 (130), QUALITY GRADE Q2</t>
  </si>
  <si>
    <t>FLAG 70, STUB ACME THREADS, 14.30 ID LENGTH AND 63 SURFACE FINISH WHERE FLAGGED, MASK O-RING GROOVE, OVERSPRAY ALLOWED ELSEWHERE</t>
  </si>
  <si>
    <t>HOUSING, MIDDLE LOCK RING, 9-5/8 X 7 XHP-BB (47-53.5)</t>
  </si>
  <si>
    <t>DISC, FIKE RUPTURE, MASTER LIST,</t>
  </si>
  <si>
    <t>QTY 1. REQUIRED FOR FIT TEST ON EACH PORT</t>
  </si>
  <si>
    <t>COUPLING, MANDREL, 9-5/8 X 7 XHP-BB (47-53.5), 625 PLUS (120), QUALITY GRADE Q2</t>
  </si>
  <si>
    <t>FLAG 28, STUB ACME THREADS, MASK O-RING GROOVES AND SURFACES WITH 63 FINSISH OR BETTER, OVERSPRAY ALLOWED ELSEWHERE</t>
  </si>
  <si>
    <t>FLAG 131, APPLY TO FLAGGED DIAMETERS, MASK O-RING GROOVE, OVERSPRAY ALLOWED ELSEWHERE</t>
  </si>
  <si>
    <t>102711120D</t>
  </si>
  <si>
    <t>COUPLING, MANDREL, 9-5/8 X 7 XHP-BB (47-53.5)</t>
  </si>
  <si>
    <t>MANDREL, BOTTOM, 9-5/8 X 7 XHP-BB (47-53.5), 625 PLUS (120), QUALITY GRADE Q2</t>
  </si>
  <si>
    <t>100827679D</t>
  </si>
  <si>
    <t>MANDREL, BOTTOM, 9-5/8 X 7 XHP-BB (47-53.5)</t>
  </si>
  <si>
    <t>HOUSING, RELEASE, 9-5/8 X 7  XHP-BB (47-53.5), 625 PLUS (120), 7 (32) VAM TOP HC PIN, QUALITY GRADE Q2</t>
  </si>
  <si>
    <t>100947045D</t>
  </si>
  <si>
    <t>HOUSING, RELEASE, 9-5/8 X 7 XHP-BB (47-53.5)</t>
  </si>
  <si>
    <t>FLAG 28B, BLAST 6.750-8 STUB ACME THREADS, OVERSPRAY ALLOWED</t>
  </si>
  <si>
    <t>FLAG 70, COAT 7.562-8 STUB ACME THREADS, OVERSPRAY ALLOWED</t>
  </si>
  <si>
    <t>TARGET, CTR, 9-5/8 X 7 XHP-BB (47-53.5), 625 PLUS (120), QUALITY GRADE Q2</t>
  </si>
  <si>
    <t>FLAG 70, STUB ACME THREADS AND TAGGED DIAMETERS, MASK O-RING GROOVE, OVERSPRAY ALLOWED ELSEWHERE</t>
  </si>
  <si>
    <t>100831591D</t>
  </si>
  <si>
    <t>TARGET, CTR, 9-5/8 X 7 XHP-BB (47-53.5)</t>
  </si>
  <si>
    <t>FLAG 28A, STUB ACME THREADS, OVERSPRAY ALLOWED</t>
  </si>
  <si>
    <t>7 X 4-1/2 XHP-BB (29-32), SUPER 13CR(110), AFLAS (90-80-90), 4-1/2 (15.1) VAM TOP HT, QUALITY GRADE Q2</t>
  </si>
  <si>
    <t>SUB, TOP, 7 X 4-1/2 XHP-BB (29-32), SUPER 13CR (110), 4-1/2 (15.1) VAM TOP HT BOX, QUALITY GRADE Q2</t>
  </si>
  <si>
    <t>FLAG 70, STUB ACME THREAD ONLY, MASK 63 FINISH SURFACE OVER SPRAY ALLOWED ELSEWHERE</t>
  </si>
  <si>
    <t>MDS-175</t>
  </si>
  <si>
    <t>Super 13Cr, 110 Min YS</t>
  </si>
  <si>
    <t>SUB, TOP, 7 X 4-1/2 XHP-BB</t>
  </si>
  <si>
    <t>RING, GAUGE, 7 x 4-1/2 XHP-BB (29-32), 41XX (80), QUALITY GRADE Q2</t>
  </si>
  <si>
    <t>APPLY TO ALL 63 AND BETTER SURFACE FINISHES.</t>
  </si>
  <si>
    <t>FLAG 28, STUB ACME THREADS, MASK O-RING GROOVE IN DETAIL A, OVERSPRAY ALLOWED ELSEWHERE.</t>
  </si>
  <si>
    <t>100968127D</t>
  </si>
  <si>
    <t>RING, GAUGE, 7 X 4-1/2 XHP-BB</t>
  </si>
  <si>
    <t>TEST HARDENESS AT FLAG 1 LOCATION</t>
  </si>
  <si>
    <t>MANDREL, HYDRAULIC, 7 x 4-1/2 XHP-BB, SUPER 13CR (110), QUALITY GRADE Q2</t>
  </si>
  <si>
    <t>FLAG 28A, STUB ACME THREADS, OVERSPRAY ALLOWED.</t>
  </si>
  <si>
    <t>101099228D</t>
  </si>
  <si>
    <t>MANDREL, HYDRAULIC, 7 X 4-1/2 XHP-BB</t>
  </si>
  <si>
    <t>FLAG 70, STUB ACME THREADS AND FLAGGED OD'S, MASK O-RING GROOVES, OVERSPRAY PERMISSABLE ELSEWHERE</t>
  </si>
  <si>
    <t>CYLINDER, HYDRAULIC, 7 x 4-1/2 XHP-BB, 41XX (125), QUALITY GRADE Q2</t>
  </si>
  <si>
    <t>FLAG 28, STUB ACME THREADS, OVERSPRAY ALLOWED.</t>
  </si>
  <si>
    <t>101099230D</t>
  </si>
  <si>
    <t>CYLINDER, HYDRAULIC, 7 X 4-1/2 XHP-BB</t>
  </si>
  <si>
    <t>MANDREL, MIDDLE, 7 x 4-1/2 XHP-BB, SUPER 13CR (110), QUALITY GRADE Q2</t>
  </si>
  <si>
    <t>101099231D</t>
  </si>
  <si>
    <t>MANDREL, MIDDLE, 7 X 4-1/2 XHP-BB</t>
  </si>
  <si>
    <t>BODY, LOCK RING, 7 x 4-1/2 XHP-BB, 41XX (125), QUALITY GRADE Q2</t>
  </si>
  <si>
    <t>101154147D</t>
  </si>
  <si>
    <t>BODY, LOCK RING, 7 X 4-1/2 XHP-BB</t>
  </si>
  <si>
    <t>HOUSING, LOCK RING, 7 x 4-1/2 XHP-BB, 41XX (125), QUALITY GRADE Q2</t>
  </si>
  <si>
    <t>101124382D</t>
  </si>
  <si>
    <t>HOUSING, LOCK RING, 7 X 4-1/2 XHP-BB</t>
  </si>
  <si>
    <t>SUB, CROSSOVER, 7 x 4-1/2 XHP-BB, 41XX (80), QUALITY GRADE Q2</t>
  </si>
  <si>
    <t>101124385D</t>
  </si>
  <si>
    <t>SUB, CROSSOVER, 7 X 4-1/2 XHP-BB</t>
  </si>
  <si>
    <t>MANDREL, BOTTOM, 7 x 4-1/2 XHP-BB, SUPER 13CR (110), QUALITY GRADE Q2</t>
  </si>
  <si>
    <t>101124387D</t>
  </si>
  <si>
    <t>MANDREL, BOTTOM, 7 X 4-1/2 XHP-BB</t>
  </si>
  <si>
    <t>FLAG 70, STUB ACME THREADS AND TAGGED DIAMETERS, OVERSPRAY ALLOWED</t>
  </si>
  <si>
    <t>TARGET, CTR, 7 x 4-1/2 XHP-BB, SUPER 13CR (110), QUALITY GRADE Q2</t>
  </si>
  <si>
    <t>101517590D</t>
  </si>
  <si>
    <t>TARGET, CTR, 7 X 4-1/2 XHP-BB</t>
  </si>
  <si>
    <t>FLAG 28A, STUB ACME THREADS, MASK ADJACENT O-RING GROOVE, OVERSPRAY ALLOWED ELSEWHERE.</t>
  </si>
  <si>
    <t>FLAG 70, STUB ACME THREAD AND 63 FINISH WHERE FLAGGED, MASK O-RING GROOVES, OVERSPRAY ALLOWED ELSEWHERE</t>
  </si>
  <si>
    <t>HOUSING, RELEASE, 7 x 4-1/2 XHP-BB (29-32), 41XX (125), QUALITY GRADE Q2</t>
  </si>
  <si>
    <t>101312536D</t>
  </si>
  <si>
    <t>HOUSING, RELEASE, 7 X 4-1/2 XHP-BB</t>
  </si>
  <si>
    <t>MATERIAL SPECIFCATION</t>
  </si>
  <si>
    <t>CROSSOVER, BOTTOM, 7 x 4-1/2 XHP-BB, SUPER 13CR (110), 4-1/2 (15.1) VAM TOP HT PIN, QUALITY GRADE Q2</t>
  </si>
  <si>
    <t>FLAG 83, APPLY TO PREMIUM THREADS ONLY</t>
  </si>
  <si>
    <t>CROSSOVER, BOTTOM, 7 X 4-1/2 XHP-BB</t>
  </si>
  <si>
    <t>9-5/8 X 6.000 QUANTUM MAX (47-53.5) 8.500 SPECIAL DRIFT, SUPER 13CR (95), 718 (120), HNBR (90-85-90), 7.000-6 STUB ACME PIN, QUALITY CONTROL GRADE Q2</t>
  </si>
  <si>
    <t>SUB, UPPER MANDREL, 9-5/8 X 6.000 QUANTUM MAX (47-53.5) 8.500 ID DRIFT, SUPER 13CR (95), QUALITY GRADE Q2</t>
  </si>
  <si>
    <t>101722960D</t>
  </si>
  <si>
    <t>SUB, UPPER MANDREL, 9-5/8 X 6.000 QUANTUM MAX (47-53.5) 8.500 ID DRIFT</t>
  </si>
  <si>
    <t>FLAG 70, LEFT HAND SQUARE AND STUB ACME THREADS, NO OVERSPRAY ALLOWED</t>
  </si>
  <si>
    <t>MDS-173</t>
  </si>
  <si>
    <t>SUPER 13CR, 95 KSI YS</t>
  </si>
  <si>
    <t>Material Specifications</t>
  </si>
  <si>
    <t>RAW MATERIAL EXAMINATION</t>
  </si>
  <si>
    <t>MANDREL, 9-5/8 X 6.000 QUANTUM MAX (47-53.5) 8.500 ID DRIFT, SUPER 13CR (95), QUALITY GRADE Q2</t>
  </si>
  <si>
    <t>101502773D</t>
  </si>
  <si>
    <t>MANDREL, 9-5/8 X 6.000 QUANTUM MAX (47-53.5) 8.500 ID DRIFT</t>
  </si>
  <si>
    <t>FLAG 28, STUB ACME THREADS AND ANSI BUTTRESS THREADS NO OVERSPRAY ALLOWED</t>
  </si>
  <si>
    <t>FLAG 99. INTERNAL 63 FINISH SEAL BORE WHERE FLAGGED OVERSPRAY ALLOWED</t>
  </si>
  <si>
    <t>CHECK HARDNESS AT FLAG 1 LOCATION</t>
  </si>
  <si>
    <t>BAR, DRIFT, 5.995 X 18.00 L, 4130 (80)</t>
  </si>
  <si>
    <t>QTY 1. FOR DRIFT ID</t>
  </si>
  <si>
    <t>HOUSING, LOWER, 9-5/8 X 6.000 QUANTUM MAX (47-53.5) 8.500 ID DRIFT, 718 (120), QUALITY GRADE Q2</t>
  </si>
  <si>
    <t>101951520D</t>
  </si>
  <si>
    <t>HOUSING, LOWER, 9-5/8 X 6.000 QUANTUM MAX (47-53.5) 8.500 ID DRIFT</t>
  </si>
  <si>
    <t>MDS-34</t>
  </si>
  <si>
    <t>718, 120 KSI MIN YS</t>
  </si>
  <si>
    <t>FLAG 70, ID WHERE FLAGGED, STUB ACME THREADS, ORING LANDING ON OD, MASK 6.0025 BORE, OVERSPRAY ALLOWED</t>
  </si>
  <si>
    <t>FLAG 99, INTERNAL 63 FINISH SEAL BORE WHERE FLAGGED, OVERSPRAY ALLOWED, DEPENDING ON THE ENVIRONMENTAL STORAGE DURATION AND SHIPPING CONDITIONS. THE COATING IS AT THE DISCRETION OF THE RESPECTIVE MANUFACTURING CENTER ENSURING THE PART/ASSEMBLY IS NOT DAMAGED DUE TO NOT COATING THE SEAL BORE WITH CSP-99</t>
  </si>
  <si>
    <t>SLEEVE, RELEASE, 9-5/8 X 6.000 QUANTUM MAX (47-53.5) 8.500 ID DRIFT, SUPER 13CR (95), QUALITY GRADE Q2</t>
  </si>
  <si>
    <t>NOTE 1, TAG</t>
  </si>
  <si>
    <t>FLAG 70, OD SURFACE, OVERSPRAY ALLOWED</t>
  </si>
  <si>
    <t>101795139D</t>
  </si>
  <si>
    <t>SLEEVE, RELEASE, 9-5/8 X 6.000 QUANTUM MAX (47-53.5) 8.500 ID DRIFT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</si>
</sst>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7" fillId="3" borderId="0" xfId="7"/>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T290" totalsRowShown="0">
  <autoFilter ref="A1:T290">
    <filterColumn colId="0">
      <filters>
        <filter val="2"/>
        <filter val="3"/>
      </filters>
    </filterColumn>
  </autoFilter>
  <tableColumns count="20">
    <tableColumn id="1" name="Level"/>
    <tableColumn id="2" name="Name"/>
    <tableColumn id="3" name="Type"/>
    <tableColumn id="4" name="Rev"/>
    <tableColumn id="5" name="Description"/>
    <tableColumn id="6" name="State"/>
    <tableColumn id="7" name="U of M"/>
    <tableColumn id="8" name="Qty"/>
    <tableColumn id="9" name="Item Number"/>
    <tableColumn id="10" name="General Notes"/>
    <tableColumn id="11" name="Relationship Name"/>
    <tableColumn id="12" name="Usage of Document"/>
    <tableColumn id="13" name="Reference Designator"/>
    <tableColumn id="14" name="Usage"/>
    <tableColumn id="15" name="Consumable"/>
    <tableColumn id="16" name="NDE-11"/>
    <tableColumn id="17" name="NDE-12"/>
    <tableColumn id="18" name="NDE-22"/>
    <tableColumn id="19" name="NDE-31"/>
    <tableColumn id="20" name="CIS-5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0"/>
  <sheetViews>
    <sheetView tabSelected="1" zoomScale="55" zoomScaleNormal="55" workbookViewId="0">
      <selection activeCell="E198" sqref="E198"/>
    </sheetView>
  </sheetViews>
  <sheetFormatPr defaultRowHeight="14.4" x14ac:dyDescent="0.3"/>
  <cols>
    <col min="2" max="2" width="17.5546875" bestFit="1" customWidth="1"/>
    <col min="3" max="3" width="30.5546875" customWidth="1"/>
    <col min="5" max="5" width="137.6640625" bestFit="1" customWidth="1"/>
    <col min="6" max="7" width="0" hidden="1" customWidth="1"/>
    <col min="9" max="9" width="15" customWidth="1"/>
    <col min="10" max="10" width="16.109375" hidden="1" customWidth="1"/>
    <col min="11" max="11" width="20.33203125" hidden="1" customWidth="1"/>
    <col min="12" max="12" width="20.88671875" hidden="1" customWidth="1"/>
    <col min="13" max="13" width="23.33203125" hidden="1" customWidth="1"/>
    <col min="14" max="14" width="0" hidden="1" customWidth="1"/>
    <col min="15" max="15" width="14.44140625" customWidth="1"/>
    <col min="16" max="16" width="11.109375" customWidth="1"/>
    <col min="17" max="20" width="11.4414062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149</v>
      </c>
      <c r="Q1" t="s">
        <v>101</v>
      </c>
      <c r="R1" t="s">
        <v>57</v>
      </c>
      <c r="S1" t="s">
        <v>152</v>
      </c>
      <c r="T1" t="s">
        <v>77</v>
      </c>
    </row>
    <row r="2" spans="1:20" x14ac:dyDescent="0.3">
      <c r="A2" s="1">
        <v>2</v>
      </c>
      <c r="B2" s="1">
        <v>100781233</v>
      </c>
      <c r="C2" s="1" t="s">
        <v>15</v>
      </c>
      <c r="D2" s="1" t="s">
        <v>18</v>
      </c>
      <c r="E2" s="1" t="s">
        <v>19</v>
      </c>
      <c r="F2" s="1" t="s">
        <v>20</v>
      </c>
      <c r="G2" s="1" t="s">
        <v>17</v>
      </c>
      <c r="H2" s="1">
        <v>1</v>
      </c>
      <c r="I2" s="1" t="str">
        <f>"0001"</f>
        <v>0001</v>
      </c>
      <c r="J2" s="1" t="s">
        <v>21</v>
      </c>
      <c r="K2" s="1" t="s">
        <v>22</v>
      </c>
      <c r="L2" s="1"/>
      <c r="M2" s="1"/>
      <c r="N2" s="1" t="s">
        <v>23</v>
      </c>
      <c r="O2" s="1"/>
      <c r="P2" s="1"/>
      <c r="Q2" s="1"/>
      <c r="R2" s="1"/>
      <c r="S2" s="1"/>
      <c r="T2" s="1"/>
    </row>
    <row r="3" spans="1:20" x14ac:dyDescent="0.3">
      <c r="A3">
        <v>3</v>
      </c>
      <c r="B3">
        <v>100785335</v>
      </c>
      <c r="C3" t="s">
        <v>39</v>
      </c>
      <c r="D3" t="s">
        <v>18</v>
      </c>
      <c r="E3" t="s">
        <v>52</v>
      </c>
      <c r="F3" t="s">
        <v>20</v>
      </c>
      <c r="H3" t="str">
        <f t="shared" ref="H3" si="0">"0.0"</f>
        <v>0.0</v>
      </c>
      <c r="J3" t="s">
        <v>53</v>
      </c>
      <c r="K3" t="s">
        <v>30</v>
      </c>
    </row>
    <row r="4" spans="1:20" x14ac:dyDescent="0.3">
      <c r="A4">
        <v>3</v>
      </c>
      <c r="B4">
        <v>100784906</v>
      </c>
      <c r="C4" t="s">
        <v>15</v>
      </c>
      <c r="D4" t="s">
        <v>16</v>
      </c>
      <c r="E4" t="s">
        <v>68</v>
      </c>
      <c r="F4" t="s">
        <v>20</v>
      </c>
      <c r="G4" t="s">
        <v>17</v>
      </c>
      <c r="H4">
        <v>1</v>
      </c>
      <c r="I4" t="str">
        <f>"002"</f>
        <v>002</v>
      </c>
      <c r="K4" t="s">
        <v>22</v>
      </c>
      <c r="N4" t="s">
        <v>23</v>
      </c>
      <c r="O4" t="s">
        <v>70</v>
      </c>
      <c r="R4" t="s">
        <v>57</v>
      </c>
      <c r="T4" t="s">
        <v>77</v>
      </c>
    </row>
    <row r="5" spans="1:20" hidden="1" x14ac:dyDescent="0.3">
      <c r="A5">
        <v>4</v>
      </c>
      <c r="B5" t="s">
        <v>38</v>
      </c>
      <c r="C5" t="s">
        <v>39</v>
      </c>
      <c r="D5" t="s">
        <v>40</v>
      </c>
      <c r="E5" t="s">
        <v>41</v>
      </c>
      <c r="F5" t="s">
        <v>20</v>
      </c>
      <c r="H5" t="str">
        <f t="shared" ref="H5:H11" si="1">"0.0"</f>
        <v>0.0</v>
      </c>
      <c r="J5" t="s">
        <v>69</v>
      </c>
      <c r="K5" t="s">
        <v>30</v>
      </c>
    </row>
    <row r="6" spans="1:20" hidden="1" x14ac:dyDescent="0.3">
      <c r="A6">
        <v>4</v>
      </c>
      <c r="B6" t="s">
        <v>70</v>
      </c>
      <c r="C6" t="s">
        <v>26</v>
      </c>
      <c r="D6" t="s">
        <v>63</v>
      </c>
      <c r="E6" t="s">
        <v>71</v>
      </c>
      <c r="F6" t="s">
        <v>20</v>
      </c>
      <c r="H6" t="str">
        <f t="shared" si="1"/>
        <v>0.0</v>
      </c>
      <c r="J6" t="s">
        <v>72</v>
      </c>
      <c r="K6" t="s">
        <v>30</v>
      </c>
    </row>
    <row r="7" spans="1:20" hidden="1" x14ac:dyDescent="0.3">
      <c r="A7">
        <v>4</v>
      </c>
      <c r="B7" t="s">
        <v>65</v>
      </c>
      <c r="C7" t="s">
        <v>34</v>
      </c>
      <c r="D7" t="s">
        <v>66</v>
      </c>
      <c r="E7" t="s">
        <v>67</v>
      </c>
      <c r="F7" t="s">
        <v>20</v>
      </c>
      <c r="H7" t="str">
        <f t="shared" si="1"/>
        <v>0.0</v>
      </c>
      <c r="J7" t="s">
        <v>73</v>
      </c>
      <c r="K7" t="s">
        <v>30</v>
      </c>
      <c r="L7" t="s">
        <v>37</v>
      </c>
    </row>
    <row r="8" spans="1:20" hidden="1" x14ac:dyDescent="0.3">
      <c r="A8">
        <v>4</v>
      </c>
      <c r="B8" t="s">
        <v>62</v>
      </c>
      <c r="C8" t="s">
        <v>34</v>
      </c>
      <c r="D8" t="s">
        <v>63</v>
      </c>
      <c r="E8" t="s">
        <v>64</v>
      </c>
      <c r="F8" t="s">
        <v>20</v>
      </c>
      <c r="H8" t="str">
        <f t="shared" si="1"/>
        <v>0.0</v>
      </c>
      <c r="J8" t="s">
        <v>74</v>
      </c>
      <c r="K8" t="s">
        <v>30</v>
      </c>
      <c r="L8" t="s">
        <v>37</v>
      </c>
    </row>
    <row r="9" spans="1:20" hidden="1" x14ac:dyDescent="0.3">
      <c r="A9">
        <v>4</v>
      </c>
      <c r="B9" t="s">
        <v>75</v>
      </c>
      <c r="C9" t="s">
        <v>31</v>
      </c>
      <c r="D9" t="s">
        <v>27</v>
      </c>
      <c r="E9" t="s">
        <v>76</v>
      </c>
      <c r="F9" t="s">
        <v>20</v>
      </c>
      <c r="H9" t="str">
        <f t="shared" si="1"/>
        <v>0.0</v>
      </c>
      <c r="K9" t="s">
        <v>30</v>
      </c>
    </row>
    <row r="10" spans="1:20" hidden="1" x14ac:dyDescent="0.3">
      <c r="A10">
        <v>4</v>
      </c>
      <c r="B10" t="s">
        <v>77</v>
      </c>
      <c r="C10" t="s">
        <v>78</v>
      </c>
      <c r="D10" t="s">
        <v>49</v>
      </c>
      <c r="E10" t="s">
        <v>79</v>
      </c>
      <c r="F10" t="s">
        <v>20</v>
      </c>
      <c r="H10" t="str">
        <f t="shared" si="1"/>
        <v>0.0</v>
      </c>
      <c r="J10" t="s">
        <v>80</v>
      </c>
      <c r="K10" t="s">
        <v>30</v>
      </c>
    </row>
    <row r="11" spans="1:20" hidden="1" x14ac:dyDescent="0.3">
      <c r="A11">
        <v>4</v>
      </c>
      <c r="B11" t="s">
        <v>57</v>
      </c>
      <c r="C11" t="s">
        <v>39</v>
      </c>
      <c r="D11" t="s">
        <v>58</v>
      </c>
      <c r="E11" t="s">
        <v>59</v>
      </c>
      <c r="F11" t="s">
        <v>20</v>
      </c>
      <c r="H11" t="str">
        <f t="shared" si="1"/>
        <v>0.0</v>
      </c>
      <c r="J11" t="s">
        <v>81</v>
      </c>
      <c r="K11" t="s">
        <v>30</v>
      </c>
      <c r="L11" t="s">
        <v>37</v>
      </c>
    </row>
    <row r="12" spans="1:20" x14ac:dyDescent="0.3">
      <c r="A12">
        <v>3</v>
      </c>
      <c r="B12">
        <v>100781669</v>
      </c>
      <c r="C12" t="s">
        <v>15</v>
      </c>
      <c r="D12" t="s">
        <v>46</v>
      </c>
      <c r="E12" t="s">
        <v>82</v>
      </c>
      <c r="F12" t="s">
        <v>20</v>
      </c>
      <c r="G12" t="s">
        <v>17</v>
      </c>
      <c r="H12">
        <v>1</v>
      </c>
      <c r="I12" t="str">
        <f>"003"</f>
        <v>003</v>
      </c>
      <c r="K12" t="s">
        <v>22</v>
      </c>
      <c r="N12" t="s">
        <v>23</v>
      </c>
      <c r="O12" t="s">
        <v>92</v>
      </c>
      <c r="R12" t="s">
        <v>57</v>
      </c>
      <c r="T12" t="s">
        <v>77</v>
      </c>
    </row>
    <row r="13" spans="1:20" hidden="1" x14ac:dyDescent="0.3">
      <c r="A13">
        <v>4</v>
      </c>
      <c r="B13" t="s">
        <v>77</v>
      </c>
      <c r="C13" t="s">
        <v>78</v>
      </c>
      <c r="D13" t="s">
        <v>49</v>
      </c>
      <c r="E13" t="s">
        <v>79</v>
      </c>
      <c r="F13" t="s">
        <v>20</v>
      </c>
      <c r="H13" t="str">
        <f t="shared" ref="H13:H22" si="2">"0.0"</f>
        <v>0.0</v>
      </c>
      <c r="J13" t="s">
        <v>83</v>
      </c>
      <c r="K13" t="s">
        <v>30</v>
      </c>
    </row>
    <row r="14" spans="1:20" hidden="1" x14ac:dyDescent="0.3">
      <c r="A14">
        <v>4</v>
      </c>
      <c r="B14" t="s">
        <v>33</v>
      </c>
      <c r="C14" t="s">
        <v>34</v>
      </c>
      <c r="D14" t="s">
        <v>35</v>
      </c>
      <c r="E14" t="s">
        <v>36</v>
      </c>
      <c r="F14" t="s">
        <v>20</v>
      </c>
      <c r="H14" t="str">
        <f t="shared" si="2"/>
        <v>0.0</v>
      </c>
      <c r="J14" t="s">
        <v>84</v>
      </c>
      <c r="K14" t="s">
        <v>30</v>
      </c>
      <c r="L14" t="s">
        <v>37</v>
      </c>
    </row>
    <row r="15" spans="1:20" hidden="1" x14ac:dyDescent="0.3">
      <c r="A15">
        <v>4</v>
      </c>
      <c r="B15">
        <v>100283989</v>
      </c>
      <c r="C15" t="s">
        <v>31</v>
      </c>
      <c r="D15" t="s">
        <v>42</v>
      </c>
      <c r="E15" t="s">
        <v>85</v>
      </c>
      <c r="F15" t="s">
        <v>20</v>
      </c>
      <c r="H15" t="str">
        <f t="shared" si="2"/>
        <v>0.0</v>
      </c>
      <c r="J15" t="s">
        <v>86</v>
      </c>
      <c r="K15" t="s">
        <v>30</v>
      </c>
    </row>
    <row r="16" spans="1:20" hidden="1" x14ac:dyDescent="0.3">
      <c r="A16">
        <v>4</v>
      </c>
      <c r="B16" t="s">
        <v>38</v>
      </c>
      <c r="C16" t="s">
        <v>39</v>
      </c>
      <c r="D16" t="s">
        <v>40</v>
      </c>
      <c r="E16" t="s">
        <v>41</v>
      </c>
      <c r="F16" t="s">
        <v>20</v>
      </c>
      <c r="H16" t="str">
        <f t="shared" si="2"/>
        <v>0.0</v>
      </c>
      <c r="J16" t="s">
        <v>56</v>
      </c>
      <c r="K16" t="s">
        <v>30</v>
      </c>
    </row>
    <row r="17" spans="1:20" hidden="1" x14ac:dyDescent="0.3">
      <c r="A17">
        <v>4</v>
      </c>
      <c r="B17">
        <v>100261623</v>
      </c>
      <c r="C17" t="s">
        <v>15</v>
      </c>
      <c r="D17" t="s">
        <v>18</v>
      </c>
      <c r="E17" t="s">
        <v>47</v>
      </c>
      <c r="F17" t="s">
        <v>20</v>
      </c>
      <c r="G17" t="s">
        <v>17</v>
      </c>
      <c r="H17" t="str">
        <f t="shared" si="2"/>
        <v>0.0</v>
      </c>
      <c r="J17" t="s">
        <v>87</v>
      </c>
      <c r="K17" t="s">
        <v>22</v>
      </c>
      <c r="N17" t="s">
        <v>24</v>
      </c>
    </row>
    <row r="18" spans="1:20" hidden="1" x14ac:dyDescent="0.3">
      <c r="A18">
        <v>4</v>
      </c>
      <c r="B18">
        <v>100234040</v>
      </c>
      <c r="C18" t="s">
        <v>15</v>
      </c>
      <c r="D18" t="s">
        <v>27</v>
      </c>
      <c r="E18" t="s">
        <v>88</v>
      </c>
      <c r="F18" t="s">
        <v>20</v>
      </c>
      <c r="G18" t="s">
        <v>17</v>
      </c>
      <c r="H18" t="str">
        <f t="shared" si="2"/>
        <v>0.0</v>
      </c>
      <c r="J18" t="s">
        <v>89</v>
      </c>
      <c r="K18" t="s">
        <v>22</v>
      </c>
      <c r="N18" t="s">
        <v>24</v>
      </c>
    </row>
    <row r="19" spans="1:20" hidden="1" x14ac:dyDescent="0.3">
      <c r="A19">
        <v>4</v>
      </c>
      <c r="B19" t="s">
        <v>90</v>
      </c>
      <c r="C19" t="s">
        <v>31</v>
      </c>
      <c r="D19" t="s">
        <v>32</v>
      </c>
      <c r="E19" t="s">
        <v>91</v>
      </c>
      <c r="F19" t="s">
        <v>20</v>
      </c>
      <c r="H19" t="str">
        <f t="shared" si="2"/>
        <v>0.0</v>
      </c>
      <c r="K19" t="s">
        <v>30</v>
      </c>
    </row>
    <row r="20" spans="1:20" hidden="1" x14ac:dyDescent="0.3">
      <c r="A20">
        <v>4</v>
      </c>
      <c r="B20" t="s">
        <v>92</v>
      </c>
      <c r="C20" t="s">
        <v>26</v>
      </c>
      <c r="D20" t="s">
        <v>63</v>
      </c>
      <c r="E20" t="s">
        <v>93</v>
      </c>
      <c r="F20" t="s">
        <v>20</v>
      </c>
      <c r="H20" t="str">
        <f t="shared" si="2"/>
        <v>0.0</v>
      </c>
      <c r="J20" t="s">
        <v>29</v>
      </c>
      <c r="K20" t="s">
        <v>30</v>
      </c>
    </row>
    <row r="21" spans="1:20" hidden="1" x14ac:dyDescent="0.3">
      <c r="A21">
        <v>4</v>
      </c>
      <c r="B21" t="s">
        <v>54</v>
      </c>
      <c r="C21" t="s">
        <v>34</v>
      </c>
      <c r="D21" t="s">
        <v>35</v>
      </c>
      <c r="E21" t="s">
        <v>55</v>
      </c>
      <c r="F21" t="s">
        <v>20</v>
      </c>
      <c r="H21" t="str">
        <f t="shared" si="2"/>
        <v>0.0</v>
      </c>
      <c r="J21" t="s">
        <v>94</v>
      </c>
      <c r="K21" t="s">
        <v>30</v>
      </c>
      <c r="L21" t="s">
        <v>37</v>
      </c>
    </row>
    <row r="22" spans="1:20" hidden="1" x14ac:dyDescent="0.3">
      <c r="A22">
        <v>4</v>
      </c>
      <c r="B22" t="s">
        <v>57</v>
      </c>
      <c r="C22" t="s">
        <v>39</v>
      </c>
      <c r="D22" t="s">
        <v>58</v>
      </c>
      <c r="E22" t="s">
        <v>59</v>
      </c>
      <c r="F22" t="s">
        <v>20</v>
      </c>
      <c r="H22" t="str">
        <f t="shared" si="2"/>
        <v>0.0</v>
      </c>
      <c r="J22" t="s">
        <v>95</v>
      </c>
      <c r="K22" t="s">
        <v>30</v>
      </c>
      <c r="L22" t="s">
        <v>37</v>
      </c>
    </row>
    <row r="23" spans="1:20" x14ac:dyDescent="0.3">
      <c r="A23">
        <v>3</v>
      </c>
      <c r="B23">
        <v>100784911</v>
      </c>
      <c r="C23" t="s">
        <v>15</v>
      </c>
      <c r="D23" t="s">
        <v>42</v>
      </c>
      <c r="E23" t="s">
        <v>96</v>
      </c>
      <c r="F23" t="s">
        <v>20</v>
      </c>
      <c r="G23" t="s">
        <v>17</v>
      </c>
      <c r="H23">
        <v>1</v>
      </c>
      <c r="I23" t="str">
        <f>"007"</f>
        <v>007</v>
      </c>
      <c r="K23" t="s">
        <v>22</v>
      </c>
      <c r="N23" t="s">
        <v>23</v>
      </c>
      <c r="O23" t="s">
        <v>98</v>
      </c>
      <c r="Q23" t="s">
        <v>101</v>
      </c>
      <c r="T23" t="s">
        <v>77</v>
      </c>
    </row>
    <row r="24" spans="1:20" hidden="1" x14ac:dyDescent="0.3">
      <c r="A24">
        <v>4</v>
      </c>
      <c r="B24" t="s">
        <v>33</v>
      </c>
      <c r="C24" t="s">
        <v>34</v>
      </c>
      <c r="D24" t="s">
        <v>35</v>
      </c>
      <c r="E24" t="s">
        <v>36</v>
      </c>
      <c r="F24" t="s">
        <v>20</v>
      </c>
      <c r="H24" t="str">
        <f t="shared" ref="H24:H29" si="3">"0.0"</f>
        <v>0.0</v>
      </c>
      <c r="J24" t="s">
        <v>97</v>
      </c>
      <c r="K24" t="s">
        <v>30</v>
      </c>
      <c r="L24" t="s">
        <v>37</v>
      </c>
    </row>
    <row r="25" spans="1:20" hidden="1" x14ac:dyDescent="0.3">
      <c r="A25">
        <v>4</v>
      </c>
      <c r="B25" t="s">
        <v>98</v>
      </c>
      <c r="C25" t="s">
        <v>26</v>
      </c>
      <c r="D25" t="s">
        <v>48</v>
      </c>
      <c r="E25" t="s">
        <v>99</v>
      </c>
      <c r="F25" t="s">
        <v>20</v>
      </c>
      <c r="H25" t="str">
        <f t="shared" si="3"/>
        <v>0.0</v>
      </c>
      <c r="J25" t="s">
        <v>29</v>
      </c>
      <c r="K25" t="s">
        <v>30</v>
      </c>
    </row>
    <row r="26" spans="1:20" hidden="1" x14ac:dyDescent="0.3">
      <c r="A26">
        <v>4</v>
      </c>
      <c r="B26" t="s">
        <v>38</v>
      </c>
      <c r="C26" t="s">
        <v>39</v>
      </c>
      <c r="D26" t="s">
        <v>40</v>
      </c>
      <c r="E26" t="s">
        <v>41</v>
      </c>
      <c r="F26" t="s">
        <v>20</v>
      </c>
      <c r="H26" t="str">
        <f t="shared" si="3"/>
        <v>0.0</v>
      </c>
      <c r="J26" t="s">
        <v>56</v>
      </c>
      <c r="K26" t="s">
        <v>30</v>
      </c>
    </row>
    <row r="27" spans="1:20" hidden="1" x14ac:dyDescent="0.3">
      <c r="A27">
        <v>4</v>
      </c>
      <c r="B27" t="s">
        <v>77</v>
      </c>
      <c r="C27" t="s">
        <v>78</v>
      </c>
      <c r="D27" t="s">
        <v>49</v>
      </c>
      <c r="E27" t="s">
        <v>79</v>
      </c>
      <c r="F27" t="s">
        <v>20</v>
      </c>
      <c r="H27" t="str">
        <f t="shared" si="3"/>
        <v>0.0</v>
      </c>
      <c r="J27" t="s">
        <v>100</v>
      </c>
      <c r="K27" t="s">
        <v>30</v>
      </c>
    </row>
    <row r="28" spans="1:20" hidden="1" x14ac:dyDescent="0.3">
      <c r="A28">
        <v>4</v>
      </c>
      <c r="B28" t="s">
        <v>101</v>
      </c>
      <c r="C28" t="s">
        <v>39</v>
      </c>
      <c r="D28" t="s">
        <v>63</v>
      </c>
      <c r="E28" t="s">
        <v>102</v>
      </c>
      <c r="F28" t="s">
        <v>20</v>
      </c>
      <c r="H28" t="str">
        <f t="shared" si="3"/>
        <v>0.0</v>
      </c>
      <c r="J28" t="s">
        <v>103</v>
      </c>
      <c r="K28" t="s">
        <v>30</v>
      </c>
    </row>
    <row r="29" spans="1:20" hidden="1" x14ac:dyDescent="0.3">
      <c r="A29">
        <v>4</v>
      </c>
      <c r="B29" t="s">
        <v>104</v>
      </c>
      <c r="C29" t="s">
        <v>31</v>
      </c>
      <c r="D29" t="s">
        <v>66</v>
      </c>
      <c r="E29" t="s">
        <v>105</v>
      </c>
      <c r="F29" t="s">
        <v>20</v>
      </c>
      <c r="H29" t="str">
        <f t="shared" si="3"/>
        <v>0.0</v>
      </c>
      <c r="K29" t="s">
        <v>30</v>
      </c>
    </row>
    <row r="30" spans="1:20" x14ac:dyDescent="0.3">
      <c r="A30">
        <v>3</v>
      </c>
      <c r="B30">
        <v>100784929</v>
      </c>
      <c r="C30" t="s">
        <v>15</v>
      </c>
      <c r="D30" t="s">
        <v>46</v>
      </c>
      <c r="E30" t="s">
        <v>110</v>
      </c>
      <c r="F30" t="s">
        <v>20</v>
      </c>
      <c r="G30" t="s">
        <v>17</v>
      </c>
      <c r="H30">
        <v>1</v>
      </c>
      <c r="I30" t="str">
        <f>"014"</f>
        <v>014</v>
      </c>
      <c r="K30" t="s">
        <v>22</v>
      </c>
      <c r="N30" t="s">
        <v>23</v>
      </c>
      <c r="O30" t="s">
        <v>115</v>
      </c>
      <c r="R30" t="s">
        <v>57</v>
      </c>
      <c r="T30" t="s">
        <v>77</v>
      </c>
    </row>
    <row r="31" spans="1:20" hidden="1" x14ac:dyDescent="0.3">
      <c r="A31">
        <v>4</v>
      </c>
      <c r="B31" t="s">
        <v>106</v>
      </c>
      <c r="C31" t="s">
        <v>34</v>
      </c>
      <c r="D31" t="s">
        <v>107</v>
      </c>
      <c r="E31" t="s">
        <v>108</v>
      </c>
      <c r="F31" t="s">
        <v>20</v>
      </c>
      <c r="H31" t="str">
        <f t="shared" ref="H31:H38" si="4">"0.0"</f>
        <v>0.0</v>
      </c>
      <c r="J31" t="s">
        <v>111</v>
      </c>
      <c r="K31" t="s">
        <v>30</v>
      </c>
      <c r="L31" t="s">
        <v>37</v>
      </c>
    </row>
    <row r="32" spans="1:20" hidden="1" x14ac:dyDescent="0.3">
      <c r="A32">
        <v>4</v>
      </c>
      <c r="B32" t="s">
        <v>112</v>
      </c>
      <c r="C32" t="s">
        <v>31</v>
      </c>
      <c r="D32" t="s">
        <v>40</v>
      </c>
      <c r="E32" t="s">
        <v>113</v>
      </c>
      <c r="F32" t="s">
        <v>20</v>
      </c>
      <c r="H32" t="str">
        <f t="shared" si="4"/>
        <v>0.0</v>
      </c>
      <c r="K32" t="s">
        <v>30</v>
      </c>
    </row>
    <row r="33" spans="1:20" hidden="1" x14ac:dyDescent="0.3">
      <c r="A33">
        <v>4</v>
      </c>
      <c r="B33" t="s">
        <v>77</v>
      </c>
      <c r="C33" t="s">
        <v>78</v>
      </c>
      <c r="D33" t="s">
        <v>49</v>
      </c>
      <c r="E33" t="s">
        <v>79</v>
      </c>
      <c r="F33" t="s">
        <v>20</v>
      </c>
      <c r="H33" t="str">
        <f t="shared" si="4"/>
        <v>0.0</v>
      </c>
      <c r="J33" t="s">
        <v>100</v>
      </c>
      <c r="K33" t="s">
        <v>30</v>
      </c>
    </row>
    <row r="34" spans="1:20" hidden="1" x14ac:dyDescent="0.3">
      <c r="A34">
        <v>4</v>
      </c>
      <c r="B34" t="s">
        <v>57</v>
      </c>
      <c r="C34" t="s">
        <v>39</v>
      </c>
      <c r="D34" t="s">
        <v>58</v>
      </c>
      <c r="E34" t="s">
        <v>59</v>
      </c>
      <c r="F34" t="s">
        <v>20</v>
      </c>
      <c r="H34" t="str">
        <f t="shared" si="4"/>
        <v>0.0</v>
      </c>
      <c r="J34" t="s">
        <v>114</v>
      </c>
      <c r="K34" t="s">
        <v>30</v>
      </c>
      <c r="L34" t="s">
        <v>37</v>
      </c>
    </row>
    <row r="35" spans="1:20" hidden="1" x14ac:dyDescent="0.3">
      <c r="A35">
        <v>4</v>
      </c>
      <c r="B35" t="s">
        <v>115</v>
      </c>
      <c r="C35" t="s">
        <v>26</v>
      </c>
      <c r="D35" t="s">
        <v>42</v>
      </c>
      <c r="E35" t="s">
        <v>116</v>
      </c>
      <c r="F35" t="s">
        <v>20</v>
      </c>
      <c r="H35" t="str">
        <f t="shared" si="4"/>
        <v>0.0</v>
      </c>
      <c r="J35" t="s">
        <v>29</v>
      </c>
      <c r="K35" t="s">
        <v>30</v>
      </c>
    </row>
    <row r="36" spans="1:20" hidden="1" x14ac:dyDescent="0.3">
      <c r="A36">
        <v>4</v>
      </c>
      <c r="B36" t="s">
        <v>38</v>
      </c>
      <c r="C36" t="s">
        <v>39</v>
      </c>
      <c r="D36" t="s">
        <v>40</v>
      </c>
      <c r="E36" t="s">
        <v>41</v>
      </c>
      <c r="F36" t="s">
        <v>20</v>
      </c>
      <c r="H36" t="str">
        <f t="shared" si="4"/>
        <v>0.0</v>
      </c>
      <c r="J36" t="s">
        <v>117</v>
      </c>
      <c r="K36" t="s">
        <v>30</v>
      </c>
    </row>
    <row r="37" spans="1:20" hidden="1" x14ac:dyDescent="0.3">
      <c r="A37">
        <v>4</v>
      </c>
      <c r="B37" t="s">
        <v>118</v>
      </c>
      <c r="C37" t="s">
        <v>34</v>
      </c>
      <c r="D37" t="s">
        <v>119</v>
      </c>
      <c r="E37" t="s">
        <v>120</v>
      </c>
      <c r="F37" t="s">
        <v>20</v>
      </c>
      <c r="H37" t="str">
        <f t="shared" si="4"/>
        <v>0.0</v>
      </c>
      <c r="J37" t="s">
        <v>121</v>
      </c>
      <c r="K37" t="s">
        <v>30</v>
      </c>
    </row>
    <row r="38" spans="1:20" hidden="1" x14ac:dyDescent="0.3">
      <c r="A38">
        <v>4</v>
      </c>
      <c r="B38">
        <v>102707696</v>
      </c>
      <c r="C38" t="s">
        <v>39</v>
      </c>
      <c r="D38" t="s">
        <v>16</v>
      </c>
      <c r="E38" t="s">
        <v>122</v>
      </c>
      <c r="F38" t="s">
        <v>20</v>
      </c>
      <c r="H38" t="str">
        <f t="shared" si="4"/>
        <v>0.0</v>
      </c>
      <c r="J38" t="s">
        <v>123</v>
      </c>
      <c r="K38" t="s">
        <v>30</v>
      </c>
      <c r="L38" t="s">
        <v>124</v>
      </c>
    </row>
    <row r="39" spans="1:20" x14ac:dyDescent="0.3">
      <c r="A39">
        <v>3</v>
      </c>
      <c r="B39">
        <v>100785105</v>
      </c>
      <c r="C39" t="s">
        <v>15</v>
      </c>
      <c r="D39" t="s">
        <v>46</v>
      </c>
      <c r="E39" t="s">
        <v>125</v>
      </c>
      <c r="F39" t="s">
        <v>20</v>
      </c>
      <c r="G39" t="s">
        <v>17</v>
      </c>
      <c r="H39">
        <v>1</v>
      </c>
      <c r="I39" t="str">
        <f>"045"</f>
        <v>045</v>
      </c>
      <c r="K39" t="s">
        <v>22</v>
      </c>
      <c r="N39" t="s">
        <v>23</v>
      </c>
      <c r="O39" t="s">
        <v>92</v>
      </c>
      <c r="R39" t="s">
        <v>57</v>
      </c>
      <c r="T39" t="s">
        <v>77</v>
      </c>
    </row>
    <row r="40" spans="1:20" hidden="1" x14ac:dyDescent="0.3">
      <c r="A40">
        <v>4</v>
      </c>
      <c r="B40" t="s">
        <v>33</v>
      </c>
      <c r="C40" t="s">
        <v>34</v>
      </c>
      <c r="D40" t="s">
        <v>35</v>
      </c>
      <c r="E40" t="s">
        <v>36</v>
      </c>
      <c r="F40" t="s">
        <v>20</v>
      </c>
      <c r="H40" t="str">
        <f t="shared" ref="H40:H46" si="5">"0.0"</f>
        <v>0.0</v>
      </c>
      <c r="J40" t="s">
        <v>126</v>
      </c>
      <c r="K40" t="s">
        <v>30</v>
      </c>
      <c r="L40" t="s">
        <v>37</v>
      </c>
    </row>
    <row r="41" spans="1:20" hidden="1" x14ac:dyDescent="0.3">
      <c r="A41">
        <v>4</v>
      </c>
      <c r="B41" t="s">
        <v>92</v>
      </c>
      <c r="C41" t="s">
        <v>26</v>
      </c>
      <c r="D41" t="s">
        <v>63</v>
      </c>
      <c r="E41" t="s">
        <v>93</v>
      </c>
      <c r="F41" t="s">
        <v>20</v>
      </c>
      <c r="H41" t="str">
        <f t="shared" si="5"/>
        <v>0.0</v>
      </c>
      <c r="J41" t="s">
        <v>29</v>
      </c>
      <c r="K41" t="s">
        <v>30</v>
      </c>
    </row>
    <row r="42" spans="1:20" hidden="1" x14ac:dyDescent="0.3">
      <c r="A42">
        <v>4</v>
      </c>
      <c r="B42" t="s">
        <v>77</v>
      </c>
      <c r="C42" t="s">
        <v>78</v>
      </c>
      <c r="D42" t="s">
        <v>49</v>
      </c>
      <c r="E42" t="s">
        <v>79</v>
      </c>
      <c r="F42" t="s">
        <v>20</v>
      </c>
      <c r="H42" t="str">
        <f t="shared" si="5"/>
        <v>0.0</v>
      </c>
      <c r="J42" t="s">
        <v>100</v>
      </c>
      <c r="K42" t="s">
        <v>30</v>
      </c>
    </row>
    <row r="43" spans="1:20" hidden="1" x14ac:dyDescent="0.3">
      <c r="A43">
        <v>4</v>
      </c>
      <c r="B43" t="s">
        <v>127</v>
      </c>
      <c r="C43" t="s">
        <v>31</v>
      </c>
      <c r="D43" t="s">
        <v>66</v>
      </c>
      <c r="E43" t="s">
        <v>128</v>
      </c>
      <c r="F43" t="s">
        <v>20</v>
      </c>
      <c r="H43" t="str">
        <f t="shared" si="5"/>
        <v>0.0</v>
      </c>
      <c r="K43" t="s">
        <v>30</v>
      </c>
    </row>
    <row r="44" spans="1:20" hidden="1" x14ac:dyDescent="0.3">
      <c r="A44">
        <v>4</v>
      </c>
      <c r="B44" t="s">
        <v>57</v>
      </c>
      <c r="C44" t="s">
        <v>39</v>
      </c>
      <c r="D44" t="s">
        <v>58</v>
      </c>
      <c r="E44" t="s">
        <v>59</v>
      </c>
      <c r="F44" t="s">
        <v>20</v>
      </c>
      <c r="H44" t="str">
        <f t="shared" si="5"/>
        <v>0.0</v>
      </c>
      <c r="J44" t="s">
        <v>103</v>
      </c>
      <c r="K44" t="s">
        <v>30</v>
      </c>
      <c r="L44" t="s">
        <v>37</v>
      </c>
    </row>
    <row r="45" spans="1:20" hidden="1" x14ac:dyDescent="0.3">
      <c r="A45">
        <v>4</v>
      </c>
      <c r="B45" t="s">
        <v>38</v>
      </c>
      <c r="C45" t="s">
        <v>39</v>
      </c>
      <c r="D45" t="s">
        <v>40</v>
      </c>
      <c r="E45" t="s">
        <v>41</v>
      </c>
      <c r="F45" t="s">
        <v>20</v>
      </c>
      <c r="H45" t="str">
        <f t="shared" si="5"/>
        <v>0.0</v>
      </c>
      <c r="J45" t="s">
        <v>56</v>
      </c>
      <c r="K45" t="s">
        <v>30</v>
      </c>
    </row>
    <row r="46" spans="1:20" hidden="1" x14ac:dyDescent="0.3">
      <c r="A46">
        <v>4</v>
      </c>
      <c r="B46" t="s">
        <v>54</v>
      </c>
      <c r="C46" t="s">
        <v>34</v>
      </c>
      <c r="D46" t="s">
        <v>35</v>
      </c>
      <c r="E46" t="s">
        <v>55</v>
      </c>
      <c r="F46" t="s">
        <v>20</v>
      </c>
      <c r="H46" t="str">
        <f t="shared" si="5"/>
        <v>0.0</v>
      </c>
      <c r="J46" t="s">
        <v>94</v>
      </c>
      <c r="K46" t="s">
        <v>30</v>
      </c>
      <c r="L46" t="s">
        <v>37</v>
      </c>
    </row>
    <row r="47" spans="1:20" x14ac:dyDescent="0.3">
      <c r="A47">
        <v>3</v>
      </c>
      <c r="B47">
        <v>100782034</v>
      </c>
      <c r="C47" t="s">
        <v>15</v>
      </c>
      <c r="D47" t="s">
        <v>42</v>
      </c>
      <c r="E47" t="s">
        <v>129</v>
      </c>
      <c r="F47" t="s">
        <v>20</v>
      </c>
      <c r="G47" t="s">
        <v>17</v>
      </c>
      <c r="H47">
        <v>1</v>
      </c>
      <c r="I47" t="str">
        <f>"049"</f>
        <v>049</v>
      </c>
      <c r="K47" t="s">
        <v>22</v>
      </c>
      <c r="N47" t="s">
        <v>23</v>
      </c>
      <c r="O47" t="s">
        <v>92</v>
      </c>
      <c r="R47" t="s">
        <v>57</v>
      </c>
      <c r="T47" t="s">
        <v>77</v>
      </c>
    </row>
    <row r="48" spans="1:20" hidden="1" x14ac:dyDescent="0.3">
      <c r="A48">
        <v>4</v>
      </c>
      <c r="B48" t="s">
        <v>38</v>
      </c>
      <c r="C48" t="s">
        <v>39</v>
      </c>
      <c r="D48" t="s">
        <v>40</v>
      </c>
      <c r="E48" t="s">
        <v>41</v>
      </c>
      <c r="F48" t="s">
        <v>20</v>
      </c>
      <c r="H48" t="str">
        <f t="shared" ref="H48:H53" si="6">"0.0"</f>
        <v>0.0</v>
      </c>
      <c r="J48" t="s">
        <v>56</v>
      </c>
      <c r="K48" t="s">
        <v>30</v>
      </c>
    </row>
    <row r="49" spans="1:20" hidden="1" x14ac:dyDescent="0.3">
      <c r="A49">
        <v>4</v>
      </c>
      <c r="B49" t="s">
        <v>92</v>
      </c>
      <c r="C49" t="s">
        <v>26</v>
      </c>
      <c r="D49" t="s">
        <v>63</v>
      </c>
      <c r="E49" t="s">
        <v>93</v>
      </c>
      <c r="F49" t="s">
        <v>20</v>
      </c>
      <c r="H49" t="str">
        <f t="shared" si="6"/>
        <v>0.0</v>
      </c>
      <c r="J49" t="s">
        <v>29</v>
      </c>
      <c r="K49" t="s">
        <v>30</v>
      </c>
    </row>
    <row r="50" spans="1:20" hidden="1" x14ac:dyDescent="0.3">
      <c r="A50">
        <v>4</v>
      </c>
      <c r="B50" t="s">
        <v>57</v>
      </c>
      <c r="C50" t="s">
        <v>39</v>
      </c>
      <c r="D50" t="s">
        <v>58</v>
      </c>
      <c r="E50" t="s">
        <v>59</v>
      </c>
      <c r="F50" t="s">
        <v>20</v>
      </c>
      <c r="H50" t="str">
        <f t="shared" si="6"/>
        <v>0.0</v>
      </c>
      <c r="J50" t="s">
        <v>95</v>
      </c>
      <c r="K50" t="s">
        <v>30</v>
      </c>
      <c r="L50" t="s">
        <v>37</v>
      </c>
    </row>
    <row r="51" spans="1:20" hidden="1" x14ac:dyDescent="0.3">
      <c r="A51">
        <v>4</v>
      </c>
      <c r="B51" t="s">
        <v>77</v>
      </c>
      <c r="C51" t="s">
        <v>78</v>
      </c>
      <c r="D51" t="s">
        <v>49</v>
      </c>
      <c r="E51" t="s">
        <v>79</v>
      </c>
      <c r="F51" t="s">
        <v>20</v>
      </c>
      <c r="H51" t="str">
        <f t="shared" si="6"/>
        <v>0.0</v>
      </c>
      <c r="J51" t="s">
        <v>80</v>
      </c>
      <c r="K51" t="s">
        <v>30</v>
      </c>
    </row>
    <row r="52" spans="1:20" hidden="1" x14ac:dyDescent="0.3">
      <c r="A52">
        <v>4</v>
      </c>
      <c r="B52" t="s">
        <v>130</v>
      </c>
      <c r="C52" t="s">
        <v>31</v>
      </c>
      <c r="D52" t="s">
        <v>42</v>
      </c>
      <c r="E52" t="s">
        <v>131</v>
      </c>
      <c r="F52" t="s">
        <v>20</v>
      </c>
      <c r="H52" t="str">
        <f t="shared" si="6"/>
        <v>0.0</v>
      </c>
      <c r="K52" t="s">
        <v>30</v>
      </c>
    </row>
    <row r="53" spans="1:20" hidden="1" x14ac:dyDescent="0.3">
      <c r="A53">
        <v>4</v>
      </c>
      <c r="B53" t="s">
        <v>54</v>
      </c>
      <c r="C53" t="s">
        <v>34</v>
      </c>
      <c r="D53" t="s">
        <v>35</v>
      </c>
      <c r="E53" t="s">
        <v>55</v>
      </c>
      <c r="F53" t="s">
        <v>20</v>
      </c>
      <c r="H53" t="str">
        <f t="shared" si="6"/>
        <v>0.0</v>
      </c>
      <c r="J53" t="s">
        <v>132</v>
      </c>
      <c r="K53" t="s">
        <v>30</v>
      </c>
      <c r="L53" t="s">
        <v>37</v>
      </c>
    </row>
    <row r="54" spans="1:20" x14ac:dyDescent="0.3">
      <c r="A54">
        <v>3</v>
      </c>
      <c r="B54">
        <v>100785110</v>
      </c>
      <c r="C54" t="s">
        <v>15</v>
      </c>
      <c r="D54" t="s">
        <v>42</v>
      </c>
      <c r="E54" t="s">
        <v>133</v>
      </c>
      <c r="F54" t="s">
        <v>20</v>
      </c>
      <c r="G54" t="s">
        <v>17</v>
      </c>
      <c r="H54">
        <v>1</v>
      </c>
      <c r="I54" t="str">
        <f>"057"</f>
        <v>057</v>
      </c>
      <c r="K54" t="s">
        <v>22</v>
      </c>
      <c r="N54" t="s">
        <v>23</v>
      </c>
      <c r="O54" t="s">
        <v>70</v>
      </c>
      <c r="R54" t="s">
        <v>57</v>
      </c>
      <c r="T54" t="s">
        <v>77</v>
      </c>
    </row>
    <row r="55" spans="1:20" hidden="1" x14ac:dyDescent="0.3">
      <c r="A55">
        <v>4</v>
      </c>
      <c r="B55" t="s">
        <v>62</v>
      </c>
      <c r="C55" t="s">
        <v>34</v>
      </c>
      <c r="D55" t="s">
        <v>63</v>
      </c>
      <c r="E55" t="s">
        <v>64</v>
      </c>
      <c r="F55" t="s">
        <v>20</v>
      </c>
      <c r="H55" t="str">
        <f t="shared" ref="H55:H60" si="7">"0.0"</f>
        <v>0.0</v>
      </c>
      <c r="J55" t="s">
        <v>50</v>
      </c>
      <c r="K55" t="s">
        <v>30</v>
      </c>
      <c r="L55" t="s">
        <v>37</v>
      </c>
    </row>
    <row r="56" spans="1:20" hidden="1" x14ac:dyDescent="0.3">
      <c r="A56">
        <v>4</v>
      </c>
      <c r="B56" t="s">
        <v>134</v>
      </c>
      <c r="C56" t="s">
        <v>31</v>
      </c>
      <c r="D56" t="s">
        <v>49</v>
      </c>
      <c r="E56" t="s">
        <v>135</v>
      </c>
      <c r="F56" t="s">
        <v>20</v>
      </c>
      <c r="H56" t="str">
        <f t="shared" si="7"/>
        <v>0.0</v>
      </c>
      <c r="K56" t="s">
        <v>30</v>
      </c>
    </row>
    <row r="57" spans="1:20" hidden="1" x14ac:dyDescent="0.3">
      <c r="A57">
        <v>4</v>
      </c>
      <c r="B57" t="s">
        <v>77</v>
      </c>
      <c r="C57" t="s">
        <v>78</v>
      </c>
      <c r="D57" t="s">
        <v>49</v>
      </c>
      <c r="E57" t="s">
        <v>79</v>
      </c>
      <c r="F57" t="s">
        <v>20</v>
      </c>
      <c r="H57" t="str">
        <f t="shared" si="7"/>
        <v>0.0</v>
      </c>
      <c r="J57" t="s">
        <v>100</v>
      </c>
      <c r="K57" t="s">
        <v>30</v>
      </c>
    </row>
    <row r="58" spans="1:20" hidden="1" x14ac:dyDescent="0.3">
      <c r="A58">
        <v>4</v>
      </c>
      <c r="B58" t="s">
        <v>57</v>
      </c>
      <c r="C58" t="s">
        <v>39</v>
      </c>
      <c r="D58" t="s">
        <v>58</v>
      </c>
      <c r="E58" t="s">
        <v>59</v>
      </c>
      <c r="F58" t="s">
        <v>20</v>
      </c>
      <c r="H58" t="str">
        <f t="shared" si="7"/>
        <v>0.0</v>
      </c>
      <c r="J58" t="s">
        <v>103</v>
      </c>
      <c r="K58" t="s">
        <v>30</v>
      </c>
      <c r="L58" t="s">
        <v>37</v>
      </c>
    </row>
    <row r="59" spans="1:20" hidden="1" x14ac:dyDescent="0.3">
      <c r="A59">
        <v>4</v>
      </c>
      <c r="B59" t="s">
        <v>38</v>
      </c>
      <c r="C59" t="s">
        <v>39</v>
      </c>
      <c r="D59" t="s">
        <v>40</v>
      </c>
      <c r="E59" t="s">
        <v>41</v>
      </c>
      <c r="F59" t="s">
        <v>20</v>
      </c>
      <c r="H59" t="str">
        <f t="shared" si="7"/>
        <v>0.0</v>
      </c>
      <c r="J59" t="s">
        <v>56</v>
      </c>
      <c r="K59" t="s">
        <v>30</v>
      </c>
    </row>
    <row r="60" spans="1:20" hidden="1" x14ac:dyDescent="0.3">
      <c r="A60">
        <v>4</v>
      </c>
      <c r="B60" t="s">
        <v>70</v>
      </c>
      <c r="C60" t="s">
        <v>26</v>
      </c>
      <c r="D60" t="s">
        <v>63</v>
      </c>
      <c r="E60" t="s">
        <v>71</v>
      </c>
      <c r="F60" t="s">
        <v>20</v>
      </c>
      <c r="H60" t="str">
        <f t="shared" si="7"/>
        <v>0.0</v>
      </c>
      <c r="J60" t="s">
        <v>29</v>
      </c>
      <c r="K60" t="s">
        <v>30</v>
      </c>
    </row>
    <row r="61" spans="1:20" x14ac:dyDescent="0.3">
      <c r="A61">
        <v>3</v>
      </c>
      <c r="B61">
        <v>100785114</v>
      </c>
      <c r="C61" t="s">
        <v>15</v>
      </c>
      <c r="D61" t="s">
        <v>16</v>
      </c>
      <c r="E61" t="s">
        <v>136</v>
      </c>
      <c r="F61" t="s">
        <v>20</v>
      </c>
      <c r="G61" t="s">
        <v>17</v>
      </c>
      <c r="H61">
        <v>1</v>
      </c>
      <c r="I61" t="str">
        <f>"058"</f>
        <v>058</v>
      </c>
      <c r="K61" t="s">
        <v>22</v>
      </c>
      <c r="N61" t="s">
        <v>23</v>
      </c>
      <c r="O61" t="s">
        <v>70</v>
      </c>
      <c r="R61" t="s">
        <v>57</v>
      </c>
      <c r="T61" t="s">
        <v>77</v>
      </c>
    </row>
    <row r="62" spans="1:20" hidden="1" x14ac:dyDescent="0.3">
      <c r="A62">
        <v>4</v>
      </c>
      <c r="B62" t="s">
        <v>137</v>
      </c>
      <c r="C62" t="s">
        <v>31</v>
      </c>
      <c r="D62" t="s">
        <v>18</v>
      </c>
      <c r="E62" t="s">
        <v>138</v>
      </c>
      <c r="F62" t="s">
        <v>20</v>
      </c>
      <c r="H62" t="str">
        <f t="shared" ref="H62:H68" si="8">"0.0"</f>
        <v>0.0</v>
      </c>
      <c r="K62" t="s">
        <v>30</v>
      </c>
    </row>
    <row r="63" spans="1:20" hidden="1" x14ac:dyDescent="0.3">
      <c r="A63">
        <v>4</v>
      </c>
      <c r="B63" t="s">
        <v>38</v>
      </c>
      <c r="C63" t="s">
        <v>39</v>
      </c>
      <c r="D63" t="s">
        <v>40</v>
      </c>
      <c r="E63" t="s">
        <v>41</v>
      </c>
      <c r="F63" t="s">
        <v>20</v>
      </c>
      <c r="H63" t="str">
        <f t="shared" si="8"/>
        <v>0.0</v>
      </c>
      <c r="J63" t="s">
        <v>109</v>
      </c>
      <c r="K63" t="s">
        <v>30</v>
      </c>
    </row>
    <row r="64" spans="1:20" hidden="1" x14ac:dyDescent="0.3">
      <c r="A64">
        <v>4</v>
      </c>
      <c r="B64" t="s">
        <v>62</v>
      </c>
      <c r="C64" t="s">
        <v>34</v>
      </c>
      <c r="D64" t="s">
        <v>63</v>
      </c>
      <c r="E64" t="s">
        <v>64</v>
      </c>
      <c r="F64" t="s">
        <v>20</v>
      </c>
      <c r="H64" t="str">
        <f t="shared" si="8"/>
        <v>0.0</v>
      </c>
      <c r="J64" t="s">
        <v>139</v>
      </c>
      <c r="K64" t="s">
        <v>30</v>
      </c>
      <c r="L64" t="s">
        <v>37</v>
      </c>
    </row>
    <row r="65" spans="1:20" hidden="1" x14ac:dyDescent="0.3">
      <c r="A65">
        <v>4</v>
      </c>
      <c r="B65" t="s">
        <v>65</v>
      </c>
      <c r="C65" t="s">
        <v>34</v>
      </c>
      <c r="D65" t="s">
        <v>66</v>
      </c>
      <c r="E65" t="s">
        <v>67</v>
      </c>
      <c r="F65" t="s">
        <v>20</v>
      </c>
      <c r="H65" t="str">
        <f t="shared" si="8"/>
        <v>0.0</v>
      </c>
      <c r="J65" t="s">
        <v>140</v>
      </c>
      <c r="K65" t="s">
        <v>30</v>
      </c>
      <c r="L65" t="s">
        <v>37</v>
      </c>
    </row>
    <row r="66" spans="1:20" hidden="1" x14ac:dyDescent="0.3">
      <c r="A66">
        <v>4</v>
      </c>
      <c r="B66" t="s">
        <v>70</v>
      </c>
      <c r="C66" t="s">
        <v>26</v>
      </c>
      <c r="D66" t="s">
        <v>63</v>
      </c>
      <c r="E66" t="s">
        <v>71</v>
      </c>
      <c r="F66" t="s">
        <v>20</v>
      </c>
      <c r="H66" t="str">
        <f t="shared" si="8"/>
        <v>0.0</v>
      </c>
      <c r="J66" t="s">
        <v>72</v>
      </c>
      <c r="K66" t="s">
        <v>30</v>
      </c>
    </row>
    <row r="67" spans="1:20" hidden="1" x14ac:dyDescent="0.3">
      <c r="A67">
        <v>4</v>
      </c>
      <c r="B67" t="s">
        <v>77</v>
      </c>
      <c r="C67" t="s">
        <v>78</v>
      </c>
      <c r="D67" t="s">
        <v>49</v>
      </c>
      <c r="E67" t="s">
        <v>79</v>
      </c>
      <c r="F67" t="s">
        <v>20</v>
      </c>
      <c r="H67" t="str">
        <f t="shared" si="8"/>
        <v>0.0</v>
      </c>
      <c r="K67" t="s">
        <v>30</v>
      </c>
    </row>
    <row r="68" spans="1:20" hidden="1" x14ac:dyDescent="0.3">
      <c r="A68">
        <v>4</v>
      </c>
      <c r="B68" t="s">
        <v>57</v>
      </c>
      <c r="C68" t="s">
        <v>39</v>
      </c>
      <c r="D68" t="s">
        <v>58</v>
      </c>
      <c r="E68" t="s">
        <v>59</v>
      </c>
      <c r="F68" t="s">
        <v>20</v>
      </c>
      <c r="H68" t="str">
        <f t="shared" si="8"/>
        <v>0.0</v>
      </c>
      <c r="K68" t="s">
        <v>30</v>
      </c>
      <c r="L68" t="s">
        <v>37</v>
      </c>
    </row>
    <row r="69" spans="1:20" x14ac:dyDescent="0.3">
      <c r="A69" s="1">
        <v>2</v>
      </c>
      <c r="B69" s="1">
        <v>101753866</v>
      </c>
      <c r="C69" s="1" t="s">
        <v>15</v>
      </c>
      <c r="D69" s="1" t="s">
        <v>46</v>
      </c>
      <c r="E69" s="1" t="s">
        <v>142</v>
      </c>
      <c r="F69" s="1" t="s">
        <v>20</v>
      </c>
      <c r="G69" s="1" t="s">
        <v>17</v>
      </c>
      <c r="H69" s="1">
        <v>1</v>
      </c>
      <c r="I69" s="1" t="str">
        <f>"0002"</f>
        <v>0002</v>
      </c>
      <c r="J69" s="1" t="s">
        <v>21</v>
      </c>
      <c r="K69" s="1" t="s">
        <v>22</v>
      </c>
      <c r="L69" s="1"/>
      <c r="M69" s="1"/>
      <c r="N69" s="1" t="s">
        <v>23</v>
      </c>
      <c r="O69" s="1"/>
      <c r="P69" s="1"/>
      <c r="Q69" s="1"/>
      <c r="R69" s="1"/>
      <c r="S69" s="1"/>
      <c r="T69" s="1"/>
    </row>
    <row r="70" spans="1:20" x14ac:dyDescent="0.3">
      <c r="A70">
        <v>3</v>
      </c>
      <c r="B70">
        <v>101762382</v>
      </c>
      <c r="C70" t="s">
        <v>15</v>
      </c>
      <c r="D70" t="s">
        <v>16</v>
      </c>
      <c r="E70" t="s">
        <v>143</v>
      </c>
      <c r="F70" t="s">
        <v>20</v>
      </c>
      <c r="G70" t="s">
        <v>17</v>
      </c>
      <c r="H70">
        <v>1</v>
      </c>
      <c r="I70" t="str">
        <f>"0001"</f>
        <v>0001</v>
      </c>
      <c r="K70" t="s">
        <v>22</v>
      </c>
      <c r="N70" t="s">
        <v>23</v>
      </c>
      <c r="O70" t="s">
        <v>147</v>
      </c>
      <c r="P70" t="s">
        <v>149</v>
      </c>
      <c r="S70" t="s">
        <v>152</v>
      </c>
      <c r="T70" t="s">
        <v>77</v>
      </c>
    </row>
    <row r="71" spans="1:20" hidden="1" x14ac:dyDescent="0.3">
      <c r="A71">
        <v>4</v>
      </c>
      <c r="B71" t="s">
        <v>38</v>
      </c>
      <c r="C71" t="s">
        <v>39</v>
      </c>
      <c r="D71" t="s">
        <v>40</v>
      </c>
      <c r="E71" t="s">
        <v>41</v>
      </c>
      <c r="F71" t="s">
        <v>20</v>
      </c>
      <c r="H71" t="str">
        <f t="shared" ref="H71:H78" si="9">"0.0"</f>
        <v>0.0</v>
      </c>
      <c r="J71" t="s">
        <v>56</v>
      </c>
      <c r="K71" t="s">
        <v>30</v>
      </c>
    </row>
    <row r="72" spans="1:20" hidden="1" x14ac:dyDescent="0.3">
      <c r="A72">
        <v>4</v>
      </c>
      <c r="B72" t="s">
        <v>33</v>
      </c>
      <c r="C72" t="s">
        <v>34</v>
      </c>
      <c r="D72" t="s">
        <v>35</v>
      </c>
      <c r="E72" t="s">
        <v>36</v>
      </c>
      <c r="F72" t="s">
        <v>20</v>
      </c>
      <c r="H72" t="str">
        <f t="shared" si="9"/>
        <v>0.0</v>
      </c>
      <c r="J72" t="s">
        <v>144</v>
      </c>
      <c r="K72" t="s">
        <v>30</v>
      </c>
      <c r="L72" t="s">
        <v>37</v>
      </c>
    </row>
    <row r="73" spans="1:20" hidden="1" x14ac:dyDescent="0.3">
      <c r="A73">
        <v>4</v>
      </c>
      <c r="B73" t="s">
        <v>54</v>
      </c>
      <c r="C73" t="s">
        <v>34</v>
      </c>
      <c r="D73" t="s">
        <v>35</v>
      </c>
      <c r="E73" t="s">
        <v>55</v>
      </c>
      <c r="F73" t="s">
        <v>20</v>
      </c>
      <c r="H73" t="str">
        <f t="shared" si="9"/>
        <v>0.0</v>
      </c>
      <c r="J73" t="s">
        <v>94</v>
      </c>
      <c r="K73" t="s">
        <v>30</v>
      </c>
      <c r="L73" t="s">
        <v>37</v>
      </c>
    </row>
    <row r="74" spans="1:20" hidden="1" x14ac:dyDescent="0.3">
      <c r="A74">
        <v>4</v>
      </c>
      <c r="B74" t="s">
        <v>145</v>
      </c>
      <c r="C74" t="s">
        <v>31</v>
      </c>
      <c r="D74" t="s">
        <v>18</v>
      </c>
      <c r="E74" t="s">
        <v>146</v>
      </c>
      <c r="F74" t="s">
        <v>20</v>
      </c>
      <c r="H74" t="str">
        <f t="shared" si="9"/>
        <v>0.0</v>
      </c>
      <c r="K74" t="s">
        <v>30</v>
      </c>
    </row>
    <row r="75" spans="1:20" hidden="1" x14ac:dyDescent="0.3">
      <c r="A75">
        <v>4</v>
      </c>
      <c r="B75" t="s">
        <v>147</v>
      </c>
      <c r="C75" t="s">
        <v>26</v>
      </c>
      <c r="D75" t="s">
        <v>32</v>
      </c>
      <c r="E75" t="s">
        <v>148</v>
      </c>
      <c r="F75" t="s">
        <v>20</v>
      </c>
      <c r="H75" t="str">
        <f t="shared" si="9"/>
        <v>0.0</v>
      </c>
      <c r="J75" t="s">
        <v>29</v>
      </c>
      <c r="K75" t="s">
        <v>30</v>
      </c>
      <c r="L75" t="s">
        <v>37</v>
      </c>
    </row>
    <row r="76" spans="1:20" hidden="1" x14ac:dyDescent="0.3">
      <c r="A76">
        <v>4</v>
      </c>
      <c r="B76" t="s">
        <v>149</v>
      </c>
      <c r="C76" t="s">
        <v>39</v>
      </c>
      <c r="D76" t="s">
        <v>35</v>
      </c>
      <c r="E76" t="s">
        <v>150</v>
      </c>
      <c r="F76" t="s">
        <v>20</v>
      </c>
      <c r="H76" t="str">
        <f t="shared" si="9"/>
        <v>0.0</v>
      </c>
      <c r="J76" t="s">
        <v>151</v>
      </c>
      <c r="K76" t="s">
        <v>30</v>
      </c>
    </row>
    <row r="77" spans="1:20" hidden="1" x14ac:dyDescent="0.3">
      <c r="A77">
        <v>4</v>
      </c>
      <c r="B77" t="s">
        <v>152</v>
      </c>
      <c r="C77" t="s">
        <v>39</v>
      </c>
      <c r="D77" t="s">
        <v>66</v>
      </c>
      <c r="E77" t="s">
        <v>153</v>
      </c>
      <c r="F77" t="s">
        <v>20</v>
      </c>
      <c r="H77" t="str">
        <f t="shared" si="9"/>
        <v>0.0</v>
      </c>
      <c r="J77" t="s">
        <v>154</v>
      </c>
      <c r="K77" t="s">
        <v>30</v>
      </c>
    </row>
    <row r="78" spans="1:20" hidden="1" x14ac:dyDescent="0.3">
      <c r="A78">
        <v>4</v>
      </c>
      <c r="B78" t="s">
        <v>77</v>
      </c>
      <c r="C78" t="s">
        <v>78</v>
      </c>
      <c r="D78" t="s">
        <v>49</v>
      </c>
      <c r="E78" t="s">
        <v>79</v>
      </c>
      <c r="F78" t="s">
        <v>20</v>
      </c>
      <c r="H78" t="str">
        <f t="shared" si="9"/>
        <v>0.0</v>
      </c>
      <c r="J78" t="s">
        <v>155</v>
      </c>
      <c r="K78" t="s">
        <v>30</v>
      </c>
    </row>
    <row r="79" spans="1:20" x14ac:dyDescent="0.3">
      <c r="A79">
        <v>3</v>
      </c>
      <c r="B79">
        <v>101762402</v>
      </c>
      <c r="C79" t="s">
        <v>15</v>
      </c>
      <c r="D79" t="s">
        <v>16</v>
      </c>
      <c r="E79" t="s">
        <v>156</v>
      </c>
      <c r="F79" t="s">
        <v>20</v>
      </c>
      <c r="G79" t="s">
        <v>17</v>
      </c>
      <c r="H79">
        <v>1</v>
      </c>
      <c r="I79" t="str">
        <f>"0005"</f>
        <v>0005</v>
      </c>
      <c r="K79" t="s">
        <v>22</v>
      </c>
      <c r="N79" t="s">
        <v>23</v>
      </c>
      <c r="O79" t="s">
        <v>159</v>
      </c>
      <c r="P79" t="s">
        <v>149</v>
      </c>
      <c r="S79" t="s">
        <v>152</v>
      </c>
      <c r="T79" t="s">
        <v>77</v>
      </c>
    </row>
    <row r="80" spans="1:20" hidden="1" x14ac:dyDescent="0.3">
      <c r="A80">
        <v>4</v>
      </c>
      <c r="B80" t="s">
        <v>38</v>
      </c>
      <c r="C80" t="s">
        <v>39</v>
      </c>
      <c r="D80" t="s">
        <v>40</v>
      </c>
      <c r="E80" t="s">
        <v>41</v>
      </c>
      <c r="F80" t="s">
        <v>20</v>
      </c>
      <c r="H80" t="str">
        <f t="shared" ref="H80:H86" si="10">"0.0"</f>
        <v>0.0</v>
      </c>
      <c r="J80" t="s">
        <v>56</v>
      </c>
      <c r="K80" t="s">
        <v>30</v>
      </c>
    </row>
    <row r="81" spans="1:20" hidden="1" x14ac:dyDescent="0.3">
      <c r="A81">
        <v>4</v>
      </c>
      <c r="B81" t="s">
        <v>157</v>
      </c>
      <c r="C81" t="s">
        <v>31</v>
      </c>
      <c r="D81" t="s">
        <v>18</v>
      </c>
      <c r="E81" t="s">
        <v>158</v>
      </c>
      <c r="F81" t="s">
        <v>20</v>
      </c>
      <c r="H81" t="str">
        <f t="shared" si="10"/>
        <v>0.0</v>
      </c>
      <c r="K81" t="s">
        <v>30</v>
      </c>
    </row>
    <row r="82" spans="1:20" hidden="1" x14ac:dyDescent="0.3">
      <c r="A82">
        <v>4</v>
      </c>
      <c r="B82" t="s">
        <v>159</v>
      </c>
      <c r="C82" t="s">
        <v>26</v>
      </c>
      <c r="D82" t="s">
        <v>48</v>
      </c>
      <c r="E82" t="s">
        <v>160</v>
      </c>
      <c r="F82" t="s">
        <v>20</v>
      </c>
      <c r="H82" t="str">
        <f t="shared" si="10"/>
        <v>0.0</v>
      </c>
      <c r="J82" t="s">
        <v>29</v>
      </c>
      <c r="K82" t="s">
        <v>30</v>
      </c>
      <c r="L82" t="s">
        <v>37</v>
      </c>
    </row>
    <row r="83" spans="1:20" hidden="1" x14ac:dyDescent="0.3">
      <c r="A83">
        <v>4</v>
      </c>
      <c r="B83" t="s">
        <v>33</v>
      </c>
      <c r="C83" t="s">
        <v>34</v>
      </c>
      <c r="D83" t="s">
        <v>35</v>
      </c>
      <c r="E83" t="s">
        <v>36</v>
      </c>
      <c r="F83" t="s">
        <v>20</v>
      </c>
      <c r="H83" t="str">
        <f t="shared" si="10"/>
        <v>0.0</v>
      </c>
      <c r="J83" t="s">
        <v>161</v>
      </c>
      <c r="K83" t="s">
        <v>30</v>
      </c>
      <c r="L83" t="s">
        <v>37</v>
      </c>
    </row>
    <row r="84" spans="1:20" hidden="1" x14ac:dyDescent="0.3">
      <c r="A84">
        <v>4</v>
      </c>
      <c r="B84" t="s">
        <v>149</v>
      </c>
      <c r="C84" t="s">
        <v>39</v>
      </c>
      <c r="D84" t="s">
        <v>35</v>
      </c>
      <c r="E84" t="s">
        <v>150</v>
      </c>
      <c r="F84" t="s">
        <v>20</v>
      </c>
      <c r="H84" t="str">
        <f t="shared" si="10"/>
        <v>0.0</v>
      </c>
      <c r="J84" t="s">
        <v>151</v>
      </c>
      <c r="K84" t="s">
        <v>30</v>
      </c>
    </row>
    <row r="85" spans="1:20" hidden="1" x14ac:dyDescent="0.3">
      <c r="A85">
        <v>4</v>
      </c>
      <c r="B85" t="s">
        <v>152</v>
      </c>
      <c r="C85" t="s">
        <v>39</v>
      </c>
      <c r="D85" t="s">
        <v>66</v>
      </c>
      <c r="E85" t="s">
        <v>153</v>
      </c>
      <c r="F85" t="s">
        <v>20</v>
      </c>
      <c r="H85" t="str">
        <f t="shared" si="10"/>
        <v>0.0</v>
      </c>
      <c r="J85" t="s">
        <v>154</v>
      </c>
      <c r="K85" t="s">
        <v>30</v>
      </c>
    </row>
    <row r="86" spans="1:20" hidden="1" x14ac:dyDescent="0.3">
      <c r="A86">
        <v>4</v>
      </c>
      <c r="B86" t="s">
        <v>77</v>
      </c>
      <c r="C86" t="s">
        <v>78</v>
      </c>
      <c r="D86" t="s">
        <v>49</v>
      </c>
      <c r="E86" t="s">
        <v>79</v>
      </c>
      <c r="F86" t="s">
        <v>20</v>
      </c>
      <c r="H86" t="str">
        <f t="shared" si="10"/>
        <v>0.0</v>
      </c>
      <c r="J86" t="s">
        <v>155</v>
      </c>
      <c r="K86" t="s">
        <v>30</v>
      </c>
    </row>
    <row r="87" spans="1:20" x14ac:dyDescent="0.3">
      <c r="A87">
        <v>3</v>
      </c>
      <c r="B87">
        <v>101762403</v>
      </c>
      <c r="C87" t="s">
        <v>15</v>
      </c>
      <c r="D87" t="s">
        <v>16</v>
      </c>
      <c r="E87" t="s">
        <v>162</v>
      </c>
      <c r="F87" t="s">
        <v>20</v>
      </c>
      <c r="G87" t="s">
        <v>17</v>
      </c>
      <c r="H87">
        <v>1</v>
      </c>
      <c r="I87" t="str">
        <f>"0006"</f>
        <v>0006</v>
      </c>
      <c r="K87" t="s">
        <v>22</v>
      </c>
      <c r="N87" t="s">
        <v>23</v>
      </c>
      <c r="O87" t="s">
        <v>147</v>
      </c>
      <c r="P87" t="s">
        <v>149</v>
      </c>
      <c r="S87" t="s">
        <v>152</v>
      </c>
      <c r="T87" t="s">
        <v>77</v>
      </c>
    </row>
    <row r="88" spans="1:20" hidden="1" x14ac:dyDescent="0.3">
      <c r="A88">
        <v>4</v>
      </c>
      <c r="B88" t="s">
        <v>163</v>
      </c>
      <c r="C88" t="s">
        <v>31</v>
      </c>
      <c r="D88" t="s">
        <v>46</v>
      </c>
      <c r="E88" t="s">
        <v>164</v>
      </c>
      <c r="F88" t="s">
        <v>20</v>
      </c>
      <c r="H88" t="str">
        <f t="shared" ref="H88:H94" si="11">"0.0"</f>
        <v>0.0</v>
      </c>
      <c r="K88" t="s">
        <v>30</v>
      </c>
    </row>
    <row r="89" spans="1:20" hidden="1" x14ac:dyDescent="0.3">
      <c r="A89">
        <v>4</v>
      </c>
      <c r="B89" t="s">
        <v>38</v>
      </c>
      <c r="C89" t="s">
        <v>39</v>
      </c>
      <c r="D89" t="s">
        <v>40</v>
      </c>
      <c r="E89" t="s">
        <v>41</v>
      </c>
      <c r="F89" t="s">
        <v>20</v>
      </c>
      <c r="H89" t="str">
        <f t="shared" si="11"/>
        <v>0.0</v>
      </c>
      <c r="J89" t="s">
        <v>56</v>
      </c>
      <c r="K89" t="s">
        <v>30</v>
      </c>
    </row>
    <row r="90" spans="1:20" hidden="1" x14ac:dyDescent="0.3">
      <c r="A90">
        <v>4</v>
      </c>
      <c r="B90" t="s">
        <v>33</v>
      </c>
      <c r="C90" t="s">
        <v>34</v>
      </c>
      <c r="D90" t="s">
        <v>35</v>
      </c>
      <c r="E90" t="s">
        <v>36</v>
      </c>
      <c r="F90" t="s">
        <v>20</v>
      </c>
      <c r="H90" t="str">
        <f t="shared" si="11"/>
        <v>0.0</v>
      </c>
      <c r="J90" t="s">
        <v>165</v>
      </c>
      <c r="K90" t="s">
        <v>30</v>
      </c>
      <c r="L90" t="s">
        <v>37</v>
      </c>
    </row>
    <row r="91" spans="1:20" hidden="1" x14ac:dyDescent="0.3">
      <c r="A91">
        <v>4</v>
      </c>
      <c r="B91" t="s">
        <v>147</v>
      </c>
      <c r="C91" t="s">
        <v>26</v>
      </c>
      <c r="D91" t="s">
        <v>32</v>
      </c>
      <c r="E91" t="s">
        <v>148</v>
      </c>
      <c r="F91" t="s">
        <v>20</v>
      </c>
      <c r="H91" t="str">
        <f t="shared" si="11"/>
        <v>0.0</v>
      </c>
      <c r="J91" t="s">
        <v>29</v>
      </c>
      <c r="K91" t="s">
        <v>30</v>
      </c>
      <c r="L91" t="s">
        <v>37</v>
      </c>
    </row>
    <row r="92" spans="1:20" hidden="1" x14ac:dyDescent="0.3">
      <c r="A92">
        <v>4</v>
      </c>
      <c r="B92" t="s">
        <v>149</v>
      </c>
      <c r="C92" t="s">
        <v>39</v>
      </c>
      <c r="D92" t="s">
        <v>35</v>
      </c>
      <c r="E92" t="s">
        <v>150</v>
      </c>
      <c r="F92" t="s">
        <v>20</v>
      </c>
      <c r="H92" t="str">
        <f t="shared" si="11"/>
        <v>0.0</v>
      </c>
      <c r="J92" t="s">
        <v>151</v>
      </c>
      <c r="K92" t="s">
        <v>30</v>
      </c>
    </row>
    <row r="93" spans="1:20" hidden="1" x14ac:dyDescent="0.3">
      <c r="A93">
        <v>4</v>
      </c>
      <c r="B93" t="s">
        <v>152</v>
      </c>
      <c r="C93" t="s">
        <v>39</v>
      </c>
      <c r="D93" t="s">
        <v>66</v>
      </c>
      <c r="E93" t="s">
        <v>153</v>
      </c>
      <c r="F93" t="s">
        <v>20</v>
      </c>
      <c r="H93" t="str">
        <f t="shared" si="11"/>
        <v>0.0</v>
      </c>
      <c r="J93" t="s">
        <v>154</v>
      </c>
      <c r="K93" t="s">
        <v>30</v>
      </c>
    </row>
    <row r="94" spans="1:20" hidden="1" x14ac:dyDescent="0.3">
      <c r="A94">
        <v>4</v>
      </c>
      <c r="B94" t="s">
        <v>77</v>
      </c>
      <c r="C94" t="s">
        <v>78</v>
      </c>
      <c r="D94" t="s">
        <v>49</v>
      </c>
      <c r="E94" t="s">
        <v>79</v>
      </c>
      <c r="F94" t="s">
        <v>20</v>
      </c>
      <c r="H94" t="str">
        <f t="shared" si="11"/>
        <v>0.0</v>
      </c>
      <c r="J94" t="s">
        <v>155</v>
      </c>
      <c r="K94" t="s">
        <v>30</v>
      </c>
    </row>
    <row r="95" spans="1:20" x14ac:dyDescent="0.3">
      <c r="A95">
        <v>3</v>
      </c>
      <c r="B95">
        <v>101762405</v>
      </c>
      <c r="C95" t="s">
        <v>15</v>
      </c>
      <c r="D95" t="s">
        <v>42</v>
      </c>
      <c r="E95" t="s">
        <v>166</v>
      </c>
      <c r="F95" t="s">
        <v>20</v>
      </c>
      <c r="G95" t="s">
        <v>17</v>
      </c>
      <c r="H95">
        <v>1</v>
      </c>
      <c r="I95" t="str">
        <f>"0008"</f>
        <v>0008</v>
      </c>
      <c r="K95" t="s">
        <v>22</v>
      </c>
      <c r="N95" t="s">
        <v>23</v>
      </c>
      <c r="O95" t="s">
        <v>147</v>
      </c>
      <c r="P95" t="s">
        <v>149</v>
      </c>
      <c r="S95" t="s">
        <v>152</v>
      </c>
      <c r="T95" t="s">
        <v>77</v>
      </c>
    </row>
    <row r="96" spans="1:20" hidden="1" x14ac:dyDescent="0.3">
      <c r="A96">
        <v>4</v>
      </c>
      <c r="B96" t="s">
        <v>147</v>
      </c>
      <c r="C96" t="s">
        <v>26</v>
      </c>
      <c r="D96" t="s">
        <v>32</v>
      </c>
      <c r="E96" t="s">
        <v>148</v>
      </c>
      <c r="F96" t="s">
        <v>20</v>
      </c>
      <c r="H96" t="str">
        <f t="shared" ref="H96:H103" si="12">"0.0"</f>
        <v>0.0</v>
      </c>
      <c r="J96" t="s">
        <v>29</v>
      </c>
      <c r="K96" t="s">
        <v>30</v>
      </c>
      <c r="L96" t="s">
        <v>37</v>
      </c>
    </row>
    <row r="97" spans="1:20" hidden="1" x14ac:dyDescent="0.3">
      <c r="A97">
        <v>4</v>
      </c>
      <c r="B97" t="s">
        <v>152</v>
      </c>
      <c r="C97" t="s">
        <v>39</v>
      </c>
      <c r="D97" t="s">
        <v>66</v>
      </c>
      <c r="E97" t="s">
        <v>153</v>
      </c>
      <c r="F97" t="s">
        <v>20</v>
      </c>
      <c r="H97" t="str">
        <f t="shared" si="12"/>
        <v>0.0</v>
      </c>
      <c r="J97" t="s">
        <v>154</v>
      </c>
      <c r="K97" t="s">
        <v>30</v>
      </c>
    </row>
    <row r="98" spans="1:20" hidden="1" x14ac:dyDescent="0.3">
      <c r="A98">
        <v>4</v>
      </c>
      <c r="B98" t="s">
        <v>167</v>
      </c>
      <c r="C98" t="s">
        <v>31</v>
      </c>
      <c r="D98" t="s">
        <v>51</v>
      </c>
      <c r="E98" t="s">
        <v>168</v>
      </c>
      <c r="F98" t="s">
        <v>20</v>
      </c>
      <c r="H98" t="str">
        <f t="shared" si="12"/>
        <v>0.0</v>
      </c>
      <c r="K98" t="s">
        <v>30</v>
      </c>
    </row>
    <row r="99" spans="1:20" hidden="1" x14ac:dyDescent="0.3">
      <c r="A99">
        <v>4</v>
      </c>
      <c r="B99" t="s">
        <v>38</v>
      </c>
      <c r="C99" t="s">
        <v>39</v>
      </c>
      <c r="D99" t="s">
        <v>40</v>
      </c>
      <c r="E99" t="s">
        <v>41</v>
      </c>
      <c r="F99" t="s">
        <v>20</v>
      </c>
      <c r="H99" t="str">
        <f t="shared" si="12"/>
        <v>0.0</v>
      </c>
      <c r="J99" t="s">
        <v>56</v>
      </c>
      <c r="K99" t="s">
        <v>30</v>
      </c>
    </row>
    <row r="100" spans="1:20" hidden="1" x14ac:dyDescent="0.3">
      <c r="A100">
        <v>4</v>
      </c>
      <c r="B100" t="s">
        <v>169</v>
      </c>
      <c r="C100" t="s">
        <v>34</v>
      </c>
      <c r="D100" t="s">
        <v>141</v>
      </c>
      <c r="E100" t="s">
        <v>170</v>
      </c>
      <c r="F100" t="s">
        <v>20</v>
      </c>
      <c r="H100" t="str">
        <f t="shared" si="12"/>
        <v>0.0</v>
      </c>
      <c r="J100" t="s">
        <v>171</v>
      </c>
      <c r="K100" t="s">
        <v>30</v>
      </c>
      <c r="L100" t="s">
        <v>37</v>
      </c>
    </row>
    <row r="101" spans="1:20" hidden="1" x14ac:dyDescent="0.3">
      <c r="A101">
        <v>4</v>
      </c>
      <c r="B101" t="s">
        <v>33</v>
      </c>
      <c r="C101" t="s">
        <v>34</v>
      </c>
      <c r="D101" t="s">
        <v>35</v>
      </c>
      <c r="E101" t="s">
        <v>36</v>
      </c>
      <c r="F101" t="s">
        <v>20</v>
      </c>
      <c r="H101" t="str">
        <f t="shared" si="12"/>
        <v>0.0</v>
      </c>
      <c r="J101" t="s">
        <v>172</v>
      </c>
      <c r="K101" t="s">
        <v>30</v>
      </c>
      <c r="L101" t="s">
        <v>37</v>
      </c>
    </row>
    <row r="102" spans="1:20" hidden="1" x14ac:dyDescent="0.3">
      <c r="A102">
        <v>4</v>
      </c>
      <c r="B102" t="s">
        <v>77</v>
      </c>
      <c r="C102" t="s">
        <v>78</v>
      </c>
      <c r="D102" t="s">
        <v>49</v>
      </c>
      <c r="E102" t="s">
        <v>79</v>
      </c>
      <c r="F102" t="s">
        <v>20</v>
      </c>
      <c r="H102" t="str">
        <f t="shared" si="12"/>
        <v>0.0</v>
      </c>
      <c r="J102" t="s">
        <v>155</v>
      </c>
      <c r="K102" t="s">
        <v>30</v>
      </c>
    </row>
    <row r="103" spans="1:20" hidden="1" x14ac:dyDescent="0.3">
      <c r="A103">
        <v>4</v>
      </c>
      <c r="B103" t="s">
        <v>149</v>
      </c>
      <c r="C103" t="s">
        <v>39</v>
      </c>
      <c r="D103" t="s">
        <v>35</v>
      </c>
      <c r="E103" t="s">
        <v>150</v>
      </c>
      <c r="F103" t="s">
        <v>20</v>
      </c>
      <c r="H103" t="str">
        <f t="shared" si="12"/>
        <v>0.0</v>
      </c>
      <c r="J103" t="s">
        <v>151</v>
      </c>
      <c r="K103" t="s">
        <v>30</v>
      </c>
    </row>
    <row r="104" spans="1:20" x14ac:dyDescent="0.3">
      <c r="A104">
        <v>3</v>
      </c>
      <c r="B104">
        <v>101762408</v>
      </c>
      <c r="C104" t="s">
        <v>15</v>
      </c>
      <c r="D104" t="s">
        <v>16</v>
      </c>
      <c r="E104" t="s">
        <v>173</v>
      </c>
      <c r="F104" t="s">
        <v>20</v>
      </c>
      <c r="G104" t="s">
        <v>17</v>
      </c>
      <c r="H104">
        <v>1</v>
      </c>
      <c r="I104" t="str">
        <f>"0009"</f>
        <v>0009</v>
      </c>
      <c r="K104" t="s">
        <v>22</v>
      </c>
      <c r="N104" t="s">
        <v>23</v>
      </c>
      <c r="O104" t="s">
        <v>159</v>
      </c>
      <c r="P104" t="s">
        <v>149</v>
      </c>
      <c r="S104" t="s">
        <v>152</v>
      </c>
      <c r="T104" t="s">
        <v>77</v>
      </c>
    </row>
    <row r="105" spans="1:20" hidden="1" x14ac:dyDescent="0.3">
      <c r="A105">
        <v>4</v>
      </c>
      <c r="B105" t="s">
        <v>38</v>
      </c>
      <c r="C105" t="s">
        <v>39</v>
      </c>
      <c r="D105" t="s">
        <v>40</v>
      </c>
      <c r="E105" t="s">
        <v>41</v>
      </c>
      <c r="F105" t="s">
        <v>20</v>
      </c>
      <c r="H105" t="str">
        <f t="shared" ref="H105:H111" si="13">"0.0"</f>
        <v>0.0</v>
      </c>
      <c r="J105" t="s">
        <v>56</v>
      </c>
      <c r="K105" t="s">
        <v>30</v>
      </c>
    </row>
    <row r="106" spans="1:20" hidden="1" x14ac:dyDescent="0.3">
      <c r="A106">
        <v>4</v>
      </c>
      <c r="B106" t="s">
        <v>33</v>
      </c>
      <c r="C106" t="s">
        <v>34</v>
      </c>
      <c r="D106" t="s">
        <v>35</v>
      </c>
      <c r="E106" t="s">
        <v>36</v>
      </c>
      <c r="F106" t="s">
        <v>20</v>
      </c>
      <c r="H106" t="str">
        <f t="shared" si="13"/>
        <v>0.0</v>
      </c>
      <c r="J106" t="s">
        <v>174</v>
      </c>
      <c r="K106" t="s">
        <v>30</v>
      </c>
      <c r="L106" t="s">
        <v>37</v>
      </c>
    </row>
    <row r="107" spans="1:20" hidden="1" x14ac:dyDescent="0.3">
      <c r="A107">
        <v>4</v>
      </c>
      <c r="B107" t="s">
        <v>175</v>
      </c>
      <c r="C107" t="s">
        <v>31</v>
      </c>
      <c r="D107" t="s">
        <v>51</v>
      </c>
      <c r="E107" t="s">
        <v>176</v>
      </c>
      <c r="F107" t="s">
        <v>20</v>
      </c>
      <c r="H107" t="str">
        <f t="shared" si="13"/>
        <v>0.0</v>
      </c>
      <c r="K107" t="s">
        <v>30</v>
      </c>
    </row>
    <row r="108" spans="1:20" hidden="1" x14ac:dyDescent="0.3">
      <c r="A108">
        <v>4</v>
      </c>
      <c r="B108" t="s">
        <v>159</v>
      </c>
      <c r="C108" t="s">
        <v>26</v>
      </c>
      <c r="D108" t="s">
        <v>48</v>
      </c>
      <c r="E108" t="s">
        <v>160</v>
      </c>
      <c r="F108" t="s">
        <v>20</v>
      </c>
      <c r="H108" t="str">
        <f t="shared" si="13"/>
        <v>0.0</v>
      </c>
      <c r="J108" t="s">
        <v>29</v>
      </c>
      <c r="K108" t="s">
        <v>30</v>
      </c>
      <c r="L108" t="s">
        <v>37</v>
      </c>
    </row>
    <row r="109" spans="1:20" hidden="1" x14ac:dyDescent="0.3">
      <c r="A109">
        <v>4</v>
      </c>
      <c r="B109" t="s">
        <v>77</v>
      </c>
      <c r="C109" t="s">
        <v>78</v>
      </c>
      <c r="D109" t="s">
        <v>49</v>
      </c>
      <c r="E109" t="s">
        <v>79</v>
      </c>
      <c r="F109" t="s">
        <v>20</v>
      </c>
      <c r="H109" t="str">
        <f t="shared" si="13"/>
        <v>0.0</v>
      </c>
      <c r="J109" t="s">
        <v>155</v>
      </c>
      <c r="K109" t="s">
        <v>30</v>
      </c>
    </row>
    <row r="110" spans="1:20" hidden="1" x14ac:dyDescent="0.3">
      <c r="A110">
        <v>4</v>
      </c>
      <c r="B110" t="s">
        <v>152</v>
      </c>
      <c r="C110" t="s">
        <v>39</v>
      </c>
      <c r="D110" t="s">
        <v>66</v>
      </c>
      <c r="E110" t="s">
        <v>153</v>
      </c>
      <c r="F110" t="s">
        <v>20</v>
      </c>
      <c r="H110" t="str">
        <f t="shared" si="13"/>
        <v>0.0</v>
      </c>
      <c r="J110" t="s">
        <v>154</v>
      </c>
      <c r="K110" t="s">
        <v>30</v>
      </c>
    </row>
    <row r="111" spans="1:20" hidden="1" x14ac:dyDescent="0.3">
      <c r="A111">
        <v>4</v>
      </c>
      <c r="B111" t="s">
        <v>149</v>
      </c>
      <c r="C111" t="s">
        <v>39</v>
      </c>
      <c r="D111" t="s">
        <v>35</v>
      </c>
      <c r="E111" t="s">
        <v>150</v>
      </c>
      <c r="F111" t="s">
        <v>20</v>
      </c>
      <c r="H111" t="str">
        <f t="shared" si="13"/>
        <v>0.0</v>
      </c>
      <c r="J111" t="s">
        <v>151</v>
      </c>
      <c r="K111" t="s">
        <v>30</v>
      </c>
    </row>
    <row r="112" spans="1:20" x14ac:dyDescent="0.3">
      <c r="A112">
        <v>3</v>
      </c>
      <c r="B112">
        <v>102742921</v>
      </c>
      <c r="C112" t="s">
        <v>15</v>
      </c>
      <c r="D112" t="s">
        <v>42</v>
      </c>
      <c r="E112" t="s">
        <v>177</v>
      </c>
      <c r="F112" t="s">
        <v>20</v>
      </c>
      <c r="G112" t="s">
        <v>17</v>
      </c>
      <c r="H112">
        <v>1</v>
      </c>
      <c r="I112" t="str">
        <f>"0011"</f>
        <v>0011</v>
      </c>
      <c r="K112" t="s">
        <v>22</v>
      </c>
      <c r="N112" t="s">
        <v>23</v>
      </c>
      <c r="O112" t="s">
        <v>159</v>
      </c>
      <c r="P112" t="s">
        <v>149</v>
      </c>
      <c r="S112" t="s">
        <v>152</v>
      </c>
      <c r="T112" t="s">
        <v>77</v>
      </c>
    </row>
    <row r="113" spans="1:20" hidden="1" x14ac:dyDescent="0.3">
      <c r="A113">
        <v>4</v>
      </c>
      <c r="B113" t="s">
        <v>152</v>
      </c>
      <c r="C113" t="s">
        <v>39</v>
      </c>
      <c r="D113" t="s">
        <v>66</v>
      </c>
      <c r="E113" t="s">
        <v>153</v>
      </c>
      <c r="F113" t="s">
        <v>20</v>
      </c>
      <c r="H113" t="str">
        <f t="shared" ref="H113:H120" si="14">"0.0"</f>
        <v>0.0</v>
      </c>
      <c r="J113" t="s">
        <v>154</v>
      </c>
      <c r="K113" t="s">
        <v>30</v>
      </c>
    </row>
    <row r="114" spans="1:20" hidden="1" x14ac:dyDescent="0.3">
      <c r="A114">
        <v>4</v>
      </c>
      <c r="B114" t="s">
        <v>33</v>
      </c>
      <c r="C114" t="s">
        <v>34</v>
      </c>
      <c r="D114" t="s">
        <v>35</v>
      </c>
      <c r="E114" t="s">
        <v>36</v>
      </c>
      <c r="F114" t="s">
        <v>20</v>
      </c>
      <c r="H114" t="str">
        <f t="shared" si="14"/>
        <v>0.0</v>
      </c>
      <c r="J114" t="s">
        <v>178</v>
      </c>
      <c r="K114" t="s">
        <v>30</v>
      </c>
      <c r="L114" t="s">
        <v>37</v>
      </c>
    </row>
    <row r="115" spans="1:20" hidden="1" x14ac:dyDescent="0.3">
      <c r="A115">
        <v>4</v>
      </c>
      <c r="B115" t="s">
        <v>159</v>
      </c>
      <c r="C115" t="s">
        <v>26</v>
      </c>
      <c r="D115" t="s">
        <v>48</v>
      </c>
      <c r="E115" t="s">
        <v>160</v>
      </c>
      <c r="F115" t="s">
        <v>20</v>
      </c>
      <c r="H115" t="str">
        <f t="shared" si="14"/>
        <v>0.0</v>
      </c>
      <c r="J115" t="s">
        <v>29</v>
      </c>
      <c r="K115" t="s">
        <v>30</v>
      </c>
      <c r="L115" t="s">
        <v>37</v>
      </c>
    </row>
    <row r="116" spans="1:20" hidden="1" x14ac:dyDescent="0.3">
      <c r="A116">
        <v>4</v>
      </c>
      <c r="B116">
        <v>102742731</v>
      </c>
      <c r="C116" t="s">
        <v>31</v>
      </c>
      <c r="D116" t="s">
        <v>42</v>
      </c>
      <c r="E116" t="s">
        <v>179</v>
      </c>
      <c r="F116" t="s">
        <v>20</v>
      </c>
      <c r="H116" t="str">
        <f t="shared" si="14"/>
        <v>0.0</v>
      </c>
      <c r="K116" t="s">
        <v>30</v>
      </c>
    </row>
    <row r="117" spans="1:20" hidden="1" x14ac:dyDescent="0.3">
      <c r="A117">
        <v>4</v>
      </c>
      <c r="B117" t="s">
        <v>38</v>
      </c>
      <c r="C117" t="s">
        <v>39</v>
      </c>
      <c r="D117" t="s">
        <v>40</v>
      </c>
      <c r="E117" t="s">
        <v>41</v>
      </c>
      <c r="F117" t="s">
        <v>20</v>
      </c>
      <c r="H117" t="str">
        <f t="shared" si="14"/>
        <v>0.0</v>
      </c>
      <c r="J117" t="s">
        <v>56</v>
      </c>
      <c r="K117" t="s">
        <v>30</v>
      </c>
    </row>
    <row r="118" spans="1:20" hidden="1" x14ac:dyDescent="0.3">
      <c r="A118">
        <v>4</v>
      </c>
      <c r="B118" t="s">
        <v>77</v>
      </c>
      <c r="C118" t="s">
        <v>78</v>
      </c>
      <c r="D118" t="s">
        <v>49</v>
      </c>
      <c r="E118" t="s">
        <v>79</v>
      </c>
      <c r="F118" t="s">
        <v>20</v>
      </c>
      <c r="H118" t="str">
        <f t="shared" si="14"/>
        <v>0.0</v>
      </c>
      <c r="J118" t="s">
        <v>155</v>
      </c>
      <c r="K118" t="s">
        <v>30</v>
      </c>
    </row>
    <row r="119" spans="1:20" hidden="1" x14ac:dyDescent="0.3">
      <c r="A119">
        <v>4</v>
      </c>
      <c r="B119" t="s">
        <v>149</v>
      </c>
      <c r="C119" t="s">
        <v>39</v>
      </c>
      <c r="D119" t="s">
        <v>35</v>
      </c>
      <c r="E119" t="s">
        <v>150</v>
      </c>
      <c r="F119" t="s">
        <v>20</v>
      </c>
      <c r="H119" t="str">
        <f t="shared" si="14"/>
        <v>0.0</v>
      </c>
      <c r="J119" t="s">
        <v>151</v>
      </c>
      <c r="K119" t="s">
        <v>30</v>
      </c>
    </row>
    <row r="120" spans="1:20" hidden="1" x14ac:dyDescent="0.3">
      <c r="A120">
        <v>4</v>
      </c>
      <c r="B120">
        <v>100594907</v>
      </c>
      <c r="C120" t="s">
        <v>15</v>
      </c>
      <c r="D120" t="s">
        <v>32</v>
      </c>
      <c r="E120" t="s">
        <v>180</v>
      </c>
      <c r="F120" t="s">
        <v>20</v>
      </c>
      <c r="G120" t="s">
        <v>17</v>
      </c>
      <c r="H120" t="str">
        <f t="shared" si="14"/>
        <v>0.0</v>
      </c>
      <c r="I120">
        <v>8001</v>
      </c>
      <c r="J120" t="s">
        <v>181</v>
      </c>
      <c r="K120" t="s">
        <v>22</v>
      </c>
      <c r="N120" t="s">
        <v>24</v>
      </c>
    </row>
    <row r="121" spans="1:20" x14ac:dyDescent="0.3">
      <c r="A121">
        <v>3</v>
      </c>
      <c r="B121">
        <v>102775887</v>
      </c>
      <c r="C121" t="s">
        <v>15</v>
      </c>
      <c r="D121" t="s">
        <v>16</v>
      </c>
      <c r="E121" t="s">
        <v>182</v>
      </c>
      <c r="F121" t="s">
        <v>20</v>
      </c>
      <c r="G121" t="s">
        <v>17</v>
      </c>
      <c r="H121">
        <v>1</v>
      </c>
      <c r="I121" t="str">
        <f>"0014"</f>
        <v>0014</v>
      </c>
      <c r="K121" t="s">
        <v>22</v>
      </c>
      <c r="N121" t="s">
        <v>23</v>
      </c>
      <c r="O121" t="s">
        <v>147</v>
      </c>
      <c r="P121" t="s">
        <v>149</v>
      </c>
      <c r="S121" t="s">
        <v>152</v>
      </c>
      <c r="T121" t="s">
        <v>77</v>
      </c>
    </row>
    <row r="122" spans="1:20" hidden="1" x14ac:dyDescent="0.3">
      <c r="A122">
        <v>4</v>
      </c>
      <c r="B122" t="s">
        <v>77</v>
      </c>
      <c r="C122" t="s">
        <v>78</v>
      </c>
      <c r="D122" t="s">
        <v>49</v>
      </c>
      <c r="E122" t="s">
        <v>79</v>
      </c>
      <c r="F122" t="s">
        <v>20</v>
      </c>
      <c r="H122" t="str">
        <f t="shared" ref="H122:H129" si="15">"0.0"</f>
        <v>0.0</v>
      </c>
      <c r="J122" t="s">
        <v>155</v>
      </c>
      <c r="K122" t="s">
        <v>30</v>
      </c>
    </row>
    <row r="123" spans="1:20" hidden="1" x14ac:dyDescent="0.3">
      <c r="A123">
        <v>4</v>
      </c>
      <c r="B123" t="s">
        <v>147</v>
      </c>
      <c r="C123" t="s">
        <v>26</v>
      </c>
      <c r="D123" t="s">
        <v>32</v>
      </c>
      <c r="E123" t="s">
        <v>148</v>
      </c>
      <c r="F123" t="s">
        <v>20</v>
      </c>
      <c r="H123" t="str">
        <f t="shared" si="15"/>
        <v>0.0</v>
      </c>
      <c r="J123" t="s">
        <v>29</v>
      </c>
      <c r="K123" t="s">
        <v>30</v>
      </c>
      <c r="L123" t="s">
        <v>37</v>
      </c>
    </row>
    <row r="124" spans="1:20" hidden="1" x14ac:dyDescent="0.3">
      <c r="A124">
        <v>4</v>
      </c>
      <c r="B124" t="s">
        <v>65</v>
      </c>
      <c r="C124" t="s">
        <v>34</v>
      </c>
      <c r="D124" t="s">
        <v>66</v>
      </c>
      <c r="E124" t="s">
        <v>67</v>
      </c>
      <c r="F124" t="s">
        <v>20</v>
      </c>
      <c r="H124" t="str">
        <f t="shared" si="15"/>
        <v>0.0</v>
      </c>
      <c r="J124" t="s">
        <v>183</v>
      </c>
      <c r="K124" t="s">
        <v>30</v>
      </c>
      <c r="L124" t="s">
        <v>37</v>
      </c>
    </row>
    <row r="125" spans="1:20" hidden="1" x14ac:dyDescent="0.3">
      <c r="A125">
        <v>4</v>
      </c>
      <c r="B125" t="s">
        <v>38</v>
      </c>
      <c r="C125" t="s">
        <v>39</v>
      </c>
      <c r="D125" t="s">
        <v>40</v>
      </c>
      <c r="E125" t="s">
        <v>41</v>
      </c>
      <c r="F125" t="s">
        <v>20</v>
      </c>
      <c r="H125" t="str">
        <f t="shared" si="15"/>
        <v>0.0</v>
      </c>
      <c r="J125" t="s">
        <v>56</v>
      </c>
      <c r="K125" t="s">
        <v>30</v>
      </c>
    </row>
    <row r="126" spans="1:20" hidden="1" x14ac:dyDescent="0.3">
      <c r="A126">
        <v>4</v>
      </c>
      <c r="B126" t="s">
        <v>169</v>
      </c>
      <c r="C126" t="s">
        <v>34</v>
      </c>
      <c r="D126" t="s">
        <v>141</v>
      </c>
      <c r="E126" t="s">
        <v>170</v>
      </c>
      <c r="F126" t="s">
        <v>20</v>
      </c>
      <c r="H126" t="str">
        <f t="shared" si="15"/>
        <v>0.0</v>
      </c>
      <c r="J126" t="s">
        <v>184</v>
      </c>
      <c r="K126" t="s">
        <v>30</v>
      </c>
      <c r="L126" t="s">
        <v>37</v>
      </c>
    </row>
    <row r="127" spans="1:20" hidden="1" x14ac:dyDescent="0.3">
      <c r="A127">
        <v>4</v>
      </c>
      <c r="B127" t="s">
        <v>149</v>
      </c>
      <c r="C127" t="s">
        <v>39</v>
      </c>
      <c r="D127" t="s">
        <v>35</v>
      </c>
      <c r="E127" t="s">
        <v>150</v>
      </c>
      <c r="F127" t="s">
        <v>20</v>
      </c>
      <c r="H127" t="str">
        <f t="shared" si="15"/>
        <v>0.0</v>
      </c>
      <c r="J127" t="s">
        <v>151</v>
      </c>
      <c r="K127" t="s">
        <v>30</v>
      </c>
    </row>
    <row r="128" spans="1:20" hidden="1" x14ac:dyDescent="0.3">
      <c r="A128">
        <v>4</v>
      </c>
      <c r="B128" t="s">
        <v>152</v>
      </c>
      <c r="C128" t="s">
        <v>39</v>
      </c>
      <c r="D128" t="s">
        <v>66</v>
      </c>
      <c r="E128" t="s">
        <v>153</v>
      </c>
      <c r="F128" t="s">
        <v>20</v>
      </c>
      <c r="H128" t="str">
        <f t="shared" si="15"/>
        <v>0.0</v>
      </c>
      <c r="J128" t="s">
        <v>154</v>
      </c>
      <c r="K128" t="s">
        <v>30</v>
      </c>
    </row>
    <row r="129" spans="1:20" hidden="1" x14ac:dyDescent="0.3">
      <c r="A129">
        <v>4</v>
      </c>
      <c r="B129" t="s">
        <v>185</v>
      </c>
      <c r="C129" t="s">
        <v>31</v>
      </c>
      <c r="D129" t="s">
        <v>42</v>
      </c>
      <c r="E129" t="s">
        <v>186</v>
      </c>
      <c r="F129" t="s">
        <v>20</v>
      </c>
      <c r="H129" t="str">
        <f t="shared" si="15"/>
        <v>0.0</v>
      </c>
      <c r="K129" t="s">
        <v>30</v>
      </c>
    </row>
    <row r="130" spans="1:20" x14ac:dyDescent="0.3">
      <c r="A130">
        <v>3</v>
      </c>
      <c r="B130">
        <v>101762414</v>
      </c>
      <c r="C130" t="s">
        <v>15</v>
      </c>
      <c r="D130" t="s">
        <v>16</v>
      </c>
      <c r="E130" t="s">
        <v>187</v>
      </c>
      <c r="F130" t="s">
        <v>20</v>
      </c>
      <c r="G130" t="s">
        <v>17</v>
      </c>
      <c r="H130">
        <v>1</v>
      </c>
      <c r="I130" t="str">
        <f>"0015"</f>
        <v>0015</v>
      </c>
      <c r="K130" t="s">
        <v>22</v>
      </c>
      <c r="N130" t="s">
        <v>23</v>
      </c>
      <c r="O130" t="s">
        <v>147</v>
      </c>
      <c r="P130" t="s">
        <v>149</v>
      </c>
      <c r="S130" t="s">
        <v>152</v>
      </c>
      <c r="T130" t="s">
        <v>77</v>
      </c>
    </row>
    <row r="131" spans="1:20" hidden="1" x14ac:dyDescent="0.3">
      <c r="A131">
        <v>4</v>
      </c>
      <c r="B131" t="s">
        <v>188</v>
      </c>
      <c r="C131" t="s">
        <v>31</v>
      </c>
      <c r="D131" t="s">
        <v>46</v>
      </c>
      <c r="E131" t="s">
        <v>189</v>
      </c>
      <c r="F131" t="s">
        <v>20</v>
      </c>
      <c r="H131" t="str">
        <f t="shared" ref="H131:H137" si="16">"0.0"</f>
        <v>0.0</v>
      </c>
      <c r="K131" t="s">
        <v>30</v>
      </c>
    </row>
    <row r="132" spans="1:20" hidden="1" x14ac:dyDescent="0.3">
      <c r="A132">
        <v>4</v>
      </c>
      <c r="B132" t="s">
        <v>33</v>
      </c>
      <c r="C132" t="s">
        <v>34</v>
      </c>
      <c r="D132" t="s">
        <v>35</v>
      </c>
      <c r="E132" t="s">
        <v>36</v>
      </c>
      <c r="F132" t="s">
        <v>20</v>
      </c>
      <c r="H132" t="str">
        <f t="shared" si="16"/>
        <v>0.0</v>
      </c>
      <c r="J132" t="s">
        <v>161</v>
      </c>
      <c r="K132" t="s">
        <v>30</v>
      </c>
      <c r="L132" t="s">
        <v>37</v>
      </c>
    </row>
    <row r="133" spans="1:20" hidden="1" x14ac:dyDescent="0.3">
      <c r="A133">
        <v>4</v>
      </c>
      <c r="B133" t="s">
        <v>38</v>
      </c>
      <c r="C133" t="s">
        <v>39</v>
      </c>
      <c r="D133" t="s">
        <v>40</v>
      </c>
      <c r="E133" t="s">
        <v>41</v>
      </c>
      <c r="F133" t="s">
        <v>20</v>
      </c>
      <c r="H133" t="str">
        <f t="shared" si="16"/>
        <v>0.0</v>
      </c>
      <c r="J133" t="s">
        <v>56</v>
      </c>
      <c r="K133" t="s">
        <v>30</v>
      </c>
    </row>
    <row r="134" spans="1:20" hidden="1" x14ac:dyDescent="0.3">
      <c r="A134">
        <v>4</v>
      </c>
      <c r="B134" t="s">
        <v>147</v>
      </c>
      <c r="C134" t="s">
        <v>26</v>
      </c>
      <c r="D134" t="s">
        <v>32</v>
      </c>
      <c r="E134" t="s">
        <v>148</v>
      </c>
      <c r="F134" t="s">
        <v>20</v>
      </c>
      <c r="H134" t="str">
        <f t="shared" si="16"/>
        <v>0.0</v>
      </c>
      <c r="J134" t="s">
        <v>29</v>
      </c>
      <c r="K134" t="s">
        <v>30</v>
      </c>
      <c r="L134" t="s">
        <v>37</v>
      </c>
    </row>
    <row r="135" spans="1:20" hidden="1" x14ac:dyDescent="0.3">
      <c r="A135">
        <v>4</v>
      </c>
      <c r="B135" t="s">
        <v>149</v>
      </c>
      <c r="C135" t="s">
        <v>39</v>
      </c>
      <c r="D135" t="s">
        <v>35</v>
      </c>
      <c r="E135" t="s">
        <v>150</v>
      </c>
      <c r="F135" t="s">
        <v>20</v>
      </c>
      <c r="H135" t="str">
        <f t="shared" si="16"/>
        <v>0.0</v>
      </c>
      <c r="J135" t="s">
        <v>151</v>
      </c>
      <c r="K135" t="s">
        <v>30</v>
      </c>
    </row>
    <row r="136" spans="1:20" hidden="1" x14ac:dyDescent="0.3">
      <c r="A136">
        <v>4</v>
      </c>
      <c r="B136" t="s">
        <v>152</v>
      </c>
      <c r="C136" t="s">
        <v>39</v>
      </c>
      <c r="D136" t="s">
        <v>66</v>
      </c>
      <c r="E136" t="s">
        <v>153</v>
      </c>
      <c r="F136" t="s">
        <v>20</v>
      </c>
      <c r="H136" t="str">
        <f t="shared" si="16"/>
        <v>0.0</v>
      </c>
      <c r="J136" t="s">
        <v>154</v>
      </c>
      <c r="K136" t="s">
        <v>30</v>
      </c>
    </row>
    <row r="137" spans="1:20" hidden="1" x14ac:dyDescent="0.3">
      <c r="A137">
        <v>4</v>
      </c>
      <c r="B137" t="s">
        <v>77</v>
      </c>
      <c r="C137" t="s">
        <v>78</v>
      </c>
      <c r="D137" t="s">
        <v>49</v>
      </c>
      <c r="E137" t="s">
        <v>79</v>
      </c>
      <c r="F137" t="s">
        <v>20</v>
      </c>
      <c r="H137" t="str">
        <f t="shared" si="16"/>
        <v>0.0</v>
      </c>
      <c r="J137" t="s">
        <v>155</v>
      </c>
      <c r="K137" t="s">
        <v>30</v>
      </c>
    </row>
    <row r="138" spans="1:20" x14ac:dyDescent="0.3">
      <c r="A138">
        <v>3</v>
      </c>
      <c r="B138">
        <v>101762415</v>
      </c>
      <c r="C138" t="s">
        <v>15</v>
      </c>
      <c r="D138" t="s">
        <v>16</v>
      </c>
      <c r="E138" t="s">
        <v>190</v>
      </c>
      <c r="F138" t="s">
        <v>20</v>
      </c>
      <c r="G138" t="s">
        <v>17</v>
      </c>
      <c r="H138">
        <v>1</v>
      </c>
      <c r="I138" t="str">
        <f>"0022"</f>
        <v>0022</v>
      </c>
      <c r="K138" t="s">
        <v>22</v>
      </c>
      <c r="N138" t="s">
        <v>23</v>
      </c>
      <c r="O138" t="s">
        <v>147</v>
      </c>
      <c r="P138" t="s">
        <v>149</v>
      </c>
      <c r="S138" t="s">
        <v>152</v>
      </c>
      <c r="T138" t="s">
        <v>77</v>
      </c>
    </row>
    <row r="139" spans="1:20" hidden="1" x14ac:dyDescent="0.3">
      <c r="A139">
        <v>4</v>
      </c>
      <c r="B139" t="s">
        <v>191</v>
      </c>
      <c r="C139" t="s">
        <v>31</v>
      </c>
      <c r="D139" t="s">
        <v>18</v>
      </c>
      <c r="E139" t="s">
        <v>192</v>
      </c>
      <c r="F139" t="s">
        <v>20</v>
      </c>
      <c r="H139" t="str">
        <f t="shared" ref="H139:H147" si="17">"0.0"</f>
        <v>0.0</v>
      </c>
      <c r="K139" t="s">
        <v>30</v>
      </c>
    </row>
    <row r="140" spans="1:20" hidden="1" x14ac:dyDescent="0.3">
      <c r="A140">
        <v>4</v>
      </c>
      <c r="B140" t="s">
        <v>54</v>
      </c>
      <c r="C140" t="s">
        <v>34</v>
      </c>
      <c r="D140" t="s">
        <v>35</v>
      </c>
      <c r="E140" t="s">
        <v>55</v>
      </c>
      <c r="F140" t="s">
        <v>20</v>
      </c>
      <c r="H140" t="str">
        <f t="shared" si="17"/>
        <v>0.0</v>
      </c>
      <c r="J140" t="s">
        <v>94</v>
      </c>
      <c r="K140" t="s">
        <v>30</v>
      </c>
      <c r="L140" t="s">
        <v>37</v>
      </c>
    </row>
    <row r="141" spans="1:20" hidden="1" x14ac:dyDescent="0.3">
      <c r="A141">
        <v>4</v>
      </c>
      <c r="B141" t="s">
        <v>65</v>
      </c>
      <c r="C141" t="s">
        <v>34</v>
      </c>
      <c r="D141" t="s">
        <v>66</v>
      </c>
      <c r="E141" t="s">
        <v>67</v>
      </c>
      <c r="F141" t="s">
        <v>20</v>
      </c>
      <c r="H141" t="str">
        <f t="shared" si="17"/>
        <v>0.0</v>
      </c>
      <c r="J141" t="s">
        <v>193</v>
      </c>
      <c r="K141" t="s">
        <v>30</v>
      </c>
      <c r="L141" t="s">
        <v>37</v>
      </c>
    </row>
    <row r="142" spans="1:20" hidden="1" x14ac:dyDescent="0.3">
      <c r="A142">
        <v>4</v>
      </c>
      <c r="B142" t="s">
        <v>33</v>
      </c>
      <c r="C142" t="s">
        <v>34</v>
      </c>
      <c r="D142" t="s">
        <v>35</v>
      </c>
      <c r="E142" t="s">
        <v>36</v>
      </c>
      <c r="F142" t="s">
        <v>20</v>
      </c>
      <c r="H142" t="str">
        <f t="shared" si="17"/>
        <v>0.0</v>
      </c>
      <c r="J142" t="s">
        <v>194</v>
      </c>
      <c r="K142" t="s">
        <v>30</v>
      </c>
      <c r="L142" t="s">
        <v>37</v>
      </c>
    </row>
    <row r="143" spans="1:20" hidden="1" x14ac:dyDescent="0.3">
      <c r="A143">
        <v>4</v>
      </c>
      <c r="B143" t="s">
        <v>38</v>
      </c>
      <c r="C143" t="s">
        <v>39</v>
      </c>
      <c r="D143" t="s">
        <v>40</v>
      </c>
      <c r="E143" t="s">
        <v>41</v>
      </c>
      <c r="F143" t="s">
        <v>20</v>
      </c>
      <c r="H143" t="str">
        <f t="shared" si="17"/>
        <v>0.0</v>
      </c>
      <c r="J143" t="s">
        <v>56</v>
      </c>
      <c r="K143" t="s">
        <v>30</v>
      </c>
    </row>
    <row r="144" spans="1:20" hidden="1" x14ac:dyDescent="0.3">
      <c r="A144">
        <v>4</v>
      </c>
      <c r="B144" t="s">
        <v>147</v>
      </c>
      <c r="C144" t="s">
        <v>26</v>
      </c>
      <c r="D144" t="s">
        <v>32</v>
      </c>
      <c r="E144" t="s">
        <v>148</v>
      </c>
      <c r="F144" t="s">
        <v>20</v>
      </c>
      <c r="H144" t="str">
        <f t="shared" si="17"/>
        <v>0.0</v>
      </c>
      <c r="J144" t="s">
        <v>29</v>
      </c>
      <c r="K144" t="s">
        <v>30</v>
      </c>
      <c r="L144" t="s">
        <v>37</v>
      </c>
    </row>
    <row r="145" spans="1:20" hidden="1" x14ac:dyDescent="0.3">
      <c r="A145">
        <v>4</v>
      </c>
      <c r="B145" t="s">
        <v>149</v>
      </c>
      <c r="C145" t="s">
        <v>39</v>
      </c>
      <c r="D145" t="s">
        <v>35</v>
      </c>
      <c r="E145" t="s">
        <v>150</v>
      </c>
      <c r="F145" t="s">
        <v>20</v>
      </c>
      <c r="H145" t="str">
        <f t="shared" si="17"/>
        <v>0.0</v>
      </c>
      <c r="J145" t="s">
        <v>151</v>
      </c>
      <c r="K145" t="s">
        <v>30</v>
      </c>
    </row>
    <row r="146" spans="1:20" hidden="1" x14ac:dyDescent="0.3">
      <c r="A146">
        <v>4</v>
      </c>
      <c r="B146" t="s">
        <v>152</v>
      </c>
      <c r="C146" t="s">
        <v>39</v>
      </c>
      <c r="D146" t="s">
        <v>66</v>
      </c>
      <c r="E146" t="s">
        <v>153</v>
      </c>
      <c r="F146" t="s">
        <v>20</v>
      </c>
      <c r="H146" t="str">
        <f t="shared" si="17"/>
        <v>0.0</v>
      </c>
      <c r="J146" t="s">
        <v>154</v>
      </c>
      <c r="K146" t="s">
        <v>30</v>
      </c>
    </row>
    <row r="147" spans="1:20" hidden="1" x14ac:dyDescent="0.3">
      <c r="A147">
        <v>4</v>
      </c>
      <c r="B147" t="s">
        <v>77</v>
      </c>
      <c r="C147" t="s">
        <v>78</v>
      </c>
      <c r="D147" t="s">
        <v>49</v>
      </c>
      <c r="E147" t="s">
        <v>79</v>
      </c>
      <c r="F147" t="s">
        <v>20</v>
      </c>
      <c r="H147" t="str">
        <f t="shared" si="17"/>
        <v>0.0</v>
      </c>
      <c r="J147" t="s">
        <v>155</v>
      </c>
      <c r="K147" t="s">
        <v>30</v>
      </c>
    </row>
    <row r="148" spans="1:20" x14ac:dyDescent="0.3">
      <c r="A148">
        <v>3</v>
      </c>
      <c r="B148">
        <v>101762416</v>
      </c>
      <c r="C148" t="s">
        <v>15</v>
      </c>
      <c r="D148" t="s">
        <v>16</v>
      </c>
      <c r="E148" t="s">
        <v>195</v>
      </c>
      <c r="F148" t="s">
        <v>20</v>
      </c>
      <c r="G148" t="s">
        <v>17</v>
      </c>
      <c r="H148">
        <v>1</v>
      </c>
      <c r="I148" t="str">
        <f>"0023"</f>
        <v>0023</v>
      </c>
      <c r="K148" t="s">
        <v>22</v>
      </c>
      <c r="N148" t="s">
        <v>23</v>
      </c>
      <c r="O148" t="s">
        <v>147</v>
      </c>
      <c r="P148" t="s">
        <v>149</v>
      </c>
      <c r="S148" t="s">
        <v>152</v>
      </c>
      <c r="T148" t="s">
        <v>77</v>
      </c>
    </row>
    <row r="149" spans="1:20" hidden="1" x14ac:dyDescent="0.3">
      <c r="A149">
        <v>4</v>
      </c>
      <c r="B149" t="s">
        <v>33</v>
      </c>
      <c r="C149" t="s">
        <v>34</v>
      </c>
      <c r="D149" t="s">
        <v>35</v>
      </c>
      <c r="E149" t="s">
        <v>36</v>
      </c>
      <c r="F149" t="s">
        <v>20</v>
      </c>
      <c r="H149" t="str">
        <f t="shared" ref="H149:H156" si="18">"0.0"</f>
        <v>0.0</v>
      </c>
      <c r="J149" t="s">
        <v>196</v>
      </c>
      <c r="K149" t="s">
        <v>30</v>
      </c>
      <c r="L149" t="s">
        <v>37</v>
      </c>
    </row>
    <row r="150" spans="1:20" hidden="1" x14ac:dyDescent="0.3">
      <c r="A150">
        <v>4</v>
      </c>
      <c r="B150" t="s">
        <v>38</v>
      </c>
      <c r="C150" t="s">
        <v>39</v>
      </c>
      <c r="D150" t="s">
        <v>40</v>
      </c>
      <c r="E150" t="s">
        <v>41</v>
      </c>
      <c r="F150" t="s">
        <v>20</v>
      </c>
      <c r="H150" t="str">
        <f t="shared" si="18"/>
        <v>0.0</v>
      </c>
      <c r="J150" t="s">
        <v>56</v>
      </c>
      <c r="K150" t="s">
        <v>30</v>
      </c>
    </row>
    <row r="151" spans="1:20" hidden="1" x14ac:dyDescent="0.3">
      <c r="A151">
        <v>4</v>
      </c>
      <c r="B151" t="s">
        <v>197</v>
      </c>
      <c r="C151" t="s">
        <v>31</v>
      </c>
      <c r="D151" t="s">
        <v>48</v>
      </c>
      <c r="E151" t="s">
        <v>198</v>
      </c>
      <c r="F151" t="s">
        <v>20</v>
      </c>
      <c r="H151" t="str">
        <f t="shared" si="18"/>
        <v>0.0</v>
      </c>
      <c r="K151" t="s">
        <v>30</v>
      </c>
    </row>
    <row r="152" spans="1:20" hidden="1" x14ac:dyDescent="0.3">
      <c r="A152">
        <v>4</v>
      </c>
      <c r="B152" t="s">
        <v>65</v>
      </c>
      <c r="C152" t="s">
        <v>34</v>
      </c>
      <c r="D152" t="s">
        <v>66</v>
      </c>
      <c r="E152" t="s">
        <v>67</v>
      </c>
      <c r="F152" t="s">
        <v>20</v>
      </c>
      <c r="H152" t="str">
        <f t="shared" si="18"/>
        <v>0.0</v>
      </c>
      <c r="J152" t="s">
        <v>199</v>
      </c>
      <c r="K152" t="s">
        <v>30</v>
      </c>
      <c r="L152" t="s">
        <v>37</v>
      </c>
    </row>
    <row r="153" spans="1:20" hidden="1" x14ac:dyDescent="0.3">
      <c r="A153">
        <v>4</v>
      </c>
      <c r="B153" t="s">
        <v>147</v>
      </c>
      <c r="C153" t="s">
        <v>26</v>
      </c>
      <c r="D153" t="s">
        <v>32</v>
      </c>
      <c r="E153" t="s">
        <v>148</v>
      </c>
      <c r="F153" t="s">
        <v>20</v>
      </c>
      <c r="H153" t="str">
        <f t="shared" si="18"/>
        <v>0.0</v>
      </c>
      <c r="J153" t="s">
        <v>29</v>
      </c>
      <c r="K153" t="s">
        <v>30</v>
      </c>
      <c r="L153" t="s">
        <v>37</v>
      </c>
    </row>
    <row r="154" spans="1:20" hidden="1" x14ac:dyDescent="0.3">
      <c r="A154">
        <v>4</v>
      </c>
      <c r="B154" t="s">
        <v>77</v>
      </c>
      <c r="C154" t="s">
        <v>78</v>
      </c>
      <c r="D154" t="s">
        <v>49</v>
      </c>
      <c r="E154" t="s">
        <v>79</v>
      </c>
      <c r="F154" t="s">
        <v>20</v>
      </c>
      <c r="H154" t="str">
        <f t="shared" si="18"/>
        <v>0.0</v>
      </c>
      <c r="J154" t="s">
        <v>155</v>
      </c>
      <c r="K154" t="s">
        <v>30</v>
      </c>
    </row>
    <row r="155" spans="1:20" hidden="1" x14ac:dyDescent="0.3">
      <c r="A155">
        <v>4</v>
      </c>
      <c r="B155" t="s">
        <v>152</v>
      </c>
      <c r="C155" t="s">
        <v>39</v>
      </c>
      <c r="D155" t="s">
        <v>66</v>
      </c>
      <c r="E155" t="s">
        <v>153</v>
      </c>
      <c r="F155" t="s">
        <v>20</v>
      </c>
      <c r="H155" t="str">
        <f t="shared" si="18"/>
        <v>0.0</v>
      </c>
      <c r="J155" t="s">
        <v>154</v>
      </c>
      <c r="K155" t="s">
        <v>30</v>
      </c>
    </row>
    <row r="156" spans="1:20" hidden="1" x14ac:dyDescent="0.3">
      <c r="A156">
        <v>4</v>
      </c>
      <c r="B156" t="s">
        <v>149</v>
      </c>
      <c r="C156" t="s">
        <v>39</v>
      </c>
      <c r="D156" t="s">
        <v>35</v>
      </c>
      <c r="E156" t="s">
        <v>150</v>
      </c>
      <c r="F156" t="s">
        <v>20</v>
      </c>
      <c r="H156" t="str">
        <f t="shared" si="18"/>
        <v>0.0</v>
      </c>
      <c r="J156" t="s">
        <v>151</v>
      </c>
      <c r="K156" t="s">
        <v>30</v>
      </c>
    </row>
    <row r="157" spans="1:20" x14ac:dyDescent="0.3">
      <c r="A157" s="1">
        <v>2</v>
      </c>
      <c r="B157" s="1">
        <v>102049396</v>
      </c>
      <c r="C157" s="1" t="s">
        <v>15</v>
      </c>
      <c r="D157" s="1" t="s">
        <v>42</v>
      </c>
      <c r="E157" s="1" t="s">
        <v>200</v>
      </c>
      <c r="F157" s="1" t="s">
        <v>20</v>
      </c>
      <c r="G157" s="1" t="s">
        <v>17</v>
      </c>
      <c r="H157" s="1">
        <v>1</v>
      </c>
      <c r="I157" s="1" t="str">
        <f>"0003"</f>
        <v>0003</v>
      </c>
      <c r="J157" s="1" t="s">
        <v>21</v>
      </c>
      <c r="K157" s="1" t="s">
        <v>22</v>
      </c>
      <c r="L157" s="1"/>
      <c r="M157" s="1"/>
      <c r="N157" s="1" t="s">
        <v>23</v>
      </c>
      <c r="O157" s="1"/>
      <c r="P157" s="1"/>
      <c r="Q157" s="1"/>
      <c r="R157" s="1"/>
      <c r="S157" s="1"/>
      <c r="T157" s="1"/>
    </row>
    <row r="158" spans="1:20" x14ac:dyDescent="0.3">
      <c r="A158">
        <v>3</v>
      </c>
      <c r="B158">
        <v>102052922</v>
      </c>
      <c r="C158" t="s">
        <v>15</v>
      </c>
      <c r="D158" t="s">
        <v>16</v>
      </c>
      <c r="E158" t="s">
        <v>201</v>
      </c>
      <c r="F158" t="s">
        <v>20</v>
      </c>
      <c r="G158" t="s">
        <v>17</v>
      </c>
      <c r="H158">
        <v>1</v>
      </c>
      <c r="I158" t="str">
        <f>"0001"</f>
        <v>0001</v>
      </c>
      <c r="K158" t="s">
        <v>22</v>
      </c>
      <c r="N158" t="s">
        <v>23</v>
      </c>
      <c r="O158" t="s">
        <v>203</v>
      </c>
      <c r="R158" t="s">
        <v>57</v>
      </c>
      <c r="T158" t="s">
        <v>77</v>
      </c>
    </row>
    <row r="159" spans="1:20" hidden="1" x14ac:dyDescent="0.3">
      <c r="A159">
        <v>4</v>
      </c>
      <c r="B159" t="s">
        <v>38</v>
      </c>
      <c r="C159" t="s">
        <v>39</v>
      </c>
      <c r="D159" t="s">
        <v>40</v>
      </c>
      <c r="E159" t="s">
        <v>41</v>
      </c>
      <c r="F159" t="s">
        <v>20</v>
      </c>
      <c r="H159" t="str">
        <f t="shared" ref="H159:H165" si="19">"0.0"</f>
        <v>0.0</v>
      </c>
      <c r="J159" t="s">
        <v>56</v>
      </c>
      <c r="K159" t="s">
        <v>30</v>
      </c>
    </row>
    <row r="160" spans="1:20" hidden="1" x14ac:dyDescent="0.3">
      <c r="A160">
        <v>4</v>
      </c>
      <c r="B160" t="s">
        <v>33</v>
      </c>
      <c r="C160" t="s">
        <v>34</v>
      </c>
      <c r="D160" t="s">
        <v>35</v>
      </c>
      <c r="E160" t="s">
        <v>36</v>
      </c>
      <c r="F160" t="s">
        <v>20</v>
      </c>
      <c r="H160" t="str">
        <f t="shared" si="19"/>
        <v>0.0</v>
      </c>
      <c r="J160" t="s">
        <v>202</v>
      </c>
      <c r="K160" t="s">
        <v>30</v>
      </c>
      <c r="L160" t="s">
        <v>37</v>
      </c>
    </row>
    <row r="161" spans="1:20" hidden="1" x14ac:dyDescent="0.3">
      <c r="A161">
        <v>4</v>
      </c>
      <c r="B161" t="s">
        <v>54</v>
      </c>
      <c r="C161" t="s">
        <v>34</v>
      </c>
      <c r="D161" t="s">
        <v>35</v>
      </c>
      <c r="E161" t="s">
        <v>55</v>
      </c>
      <c r="F161" t="s">
        <v>20</v>
      </c>
      <c r="H161" t="str">
        <f t="shared" si="19"/>
        <v>0.0</v>
      </c>
      <c r="J161" t="s">
        <v>94</v>
      </c>
      <c r="K161" t="s">
        <v>30</v>
      </c>
      <c r="L161" t="s">
        <v>37</v>
      </c>
    </row>
    <row r="162" spans="1:20" hidden="1" x14ac:dyDescent="0.3">
      <c r="A162">
        <v>4</v>
      </c>
      <c r="B162" t="s">
        <v>203</v>
      </c>
      <c r="C162" t="s">
        <v>26</v>
      </c>
      <c r="D162" t="s">
        <v>48</v>
      </c>
      <c r="E162" t="s">
        <v>204</v>
      </c>
      <c r="F162" t="s">
        <v>20</v>
      </c>
      <c r="H162" t="str">
        <f t="shared" si="19"/>
        <v>0.0</v>
      </c>
      <c r="J162" t="s">
        <v>29</v>
      </c>
      <c r="K162" t="s">
        <v>30</v>
      </c>
    </row>
    <row r="163" spans="1:20" hidden="1" x14ac:dyDescent="0.3">
      <c r="A163">
        <v>4</v>
      </c>
      <c r="B163">
        <v>102063390</v>
      </c>
      <c r="C163" t="s">
        <v>31</v>
      </c>
      <c r="D163" t="s">
        <v>16</v>
      </c>
      <c r="E163" t="s">
        <v>205</v>
      </c>
      <c r="F163" t="s">
        <v>20</v>
      </c>
      <c r="H163" t="str">
        <f t="shared" si="19"/>
        <v>0.0</v>
      </c>
      <c r="K163" t="s">
        <v>30</v>
      </c>
    </row>
    <row r="164" spans="1:20" hidden="1" x14ac:dyDescent="0.3">
      <c r="A164">
        <v>4</v>
      </c>
      <c r="B164" t="s">
        <v>77</v>
      </c>
      <c r="C164" t="s">
        <v>78</v>
      </c>
      <c r="D164" t="s">
        <v>49</v>
      </c>
      <c r="E164" t="s">
        <v>79</v>
      </c>
      <c r="F164" t="s">
        <v>20</v>
      </c>
      <c r="H164" t="str">
        <f t="shared" si="19"/>
        <v>0.0</v>
      </c>
      <c r="J164" t="s">
        <v>100</v>
      </c>
      <c r="K164" t="s">
        <v>30</v>
      </c>
    </row>
    <row r="165" spans="1:20" hidden="1" x14ac:dyDescent="0.3">
      <c r="A165">
        <v>4</v>
      </c>
      <c r="B165" t="s">
        <v>57</v>
      </c>
      <c r="C165" t="s">
        <v>39</v>
      </c>
      <c r="D165" t="s">
        <v>58</v>
      </c>
      <c r="E165" t="s">
        <v>59</v>
      </c>
      <c r="F165" t="s">
        <v>20</v>
      </c>
      <c r="H165" t="str">
        <f t="shared" si="19"/>
        <v>0.0</v>
      </c>
      <c r="J165" t="s">
        <v>95</v>
      </c>
      <c r="K165" t="s">
        <v>30</v>
      </c>
      <c r="L165" t="s">
        <v>37</v>
      </c>
    </row>
    <row r="166" spans="1:20" x14ac:dyDescent="0.3">
      <c r="A166">
        <v>3</v>
      </c>
      <c r="B166">
        <v>102064970</v>
      </c>
      <c r="C166" t="s">
        <v>15</v>
      </c>
      <c r="D166" t="s">
        <v>16</v>
      </c>
      <c r="E166" t="s">
        <v>206</v>
      </c>
      <c r="F166" t="s">
        <v>20</v>
      </c>
      <c r="G166" t="s">
        <v>17</v>
      </c>
      <c r="H166">
        <v>1</v>
      </c>
      <c r="I166" t="str">
        <f>"0003"</f>
        <v>0003</v>
      </c>
      <c r="K166" t="s">
        <v>22</v>
      </c>
      <c r="N166" t="s">
        <v>23</v>
      </c>
      <c r="O166" t="s">
        <v>25</v>
      </c>
      <c r="R166" t="s">
        <v>57</v>
      </c>
      <c r="T166" t="s">
        <v>77</v>
      </c>
    </row>
    <row r="167" spans="1:20" hidden="1" x14ac:dyDescent="0.3">
      <c r="A167">
        <v>4</v>
      </c>
      <c r="B167" t="s">
        <v>25</v>
      </c>
      <c r="C167" t="s">
        <v>26</v>
      </c>
      <c r="D167" t="s">
        <v>27</v>
      </c>
      <c r="E167" t="s">
        <v>28</v>
      </c>
      <c r="F167" t="s">
        <v>20</v>
      </c>
      <c r="H167" t="str">
        <f t="shared" ref="H167:H173" si="20">"0.0"</f>
        <v>0.0</v>
      </c>
      <c r="K167" t="s">
        <v>30</v>
      </c>
    </row>
    <row r="168" spans="1:20" hidden="1" x14ac:dyDescent="0.3">
      <c r="A168">
        <v>4</v>
      </c>
      <c r="B168" t="s">
        <v>62</v>
      </c>
      <c r="C168" t="s">
        <v>34</v>
      </c>
      <c r="D168" t="s">
        <v>63</v>
      </c>
      <c r="E168" t="s">
        <v>64</v>
      </c>
      <c r="F168" t="s">
        <v>20</v>
      </c>
      <c r="H168" t="str">
        <f t="shared" si="20"/>
        <v>0.0</v>
      </c>
      <c r="J168" t="s">
        <v>207</v>
      </c>
      <c r="K168" t="s">
        <v>30</v>
      </c>
      <c r="L168" t="s">
        <v>37</v>
      </c>
    </row>
    <row r="169" spans="1:20" hidden="1" x14ac:dyDescent="0.3">
      <c r="A169">
        <v>4</v>
      </c>
      <c r="B169" t="s">
        <v>38</v>
      </c>
      <c r="C169" t="s">
        <v>39</v>
      </c>
      <c r="D169" t="s">
        <v>40</v>
      </c>
      <c r="E169" t="s">
        <v>41</v>
      </c>
      <c r="F169" t="s">
        <v>20</v>
      </c>
      <c r="H169" t="str">
        <f t="shared" si="20"/>
        <v>0.0</v>
      </c>
      <c r="J169" t="s">
        <v>56</v>
      </c>
      <c r="K169" t="s">
        <v>30</v>
      </c>
    </row>
    <row r="170" spans="1:20" hidden="1" x14ac:dyDescent="0.3">
      <c r="A170">
        <v>4</v>
      </c>
      <c r="B170" t="s">
        <v>65</v>
      </c>
      <c r="C170" t="s">
        <v>34</v>
      </c>
      <c r="D170" t="s">
        <v>66</v>
      </c>
      <c r="E170" t="s">
        <v>67</v>
      </c>
      <c r="F170" t="s">
        <v>20</v>
      </c>
      <c r="H170" t="str">
        <f t="shared" si="20"/>
        <v>0.0</v>
      </c>
      <c r="J170" t="s">
        <v>208</v>
      </c>
      <c r="K170" t="s">
        <v>30</v>
      </c>
      <c r="L170" t="s">
        <v>37</v>
      </c>
    </row>
    <row r="171" spans="1:20" hidden="1" x14ac:dyDescent="0.3">
      <c r="A171">
        <v>4</v>
      </c>
      <c r="B171" t="s">
        <v>209</v>
      </c>
      <c r="C171" t="s">
        <v>31</v>
      </c>
      <c r="D171" t="s">
        <v>16</v>
      </c>
      <c r="E171" t="s">
        <v>210</v>
      </c>
      <c r="F171" t="s">
        <v>20</v>
      </c>
      <c r="H171" t="str">
        <f t="shared" si="20"/>
        <v>0.0</v>
      </c>
      <c r="K171" t="s">
        <v>30</v>
      </c>
    </row>
    <row r="172" spans="1:20" hidden="1" x14ac:dyDescent="0.3">
      <c r="A172">
        <v>4</v>
      </c>
      <c r="B172" t="s">
        <v>77</v>
      </c>
      <c r="C172" t="s">
        <v>78</v>
      </c>
      <c r="D172" t="s">
        <v>49</v>
      </c>
      <c r="E172" t="s">
        <v>79</v>
      </c>
      <c r="F172" t="s">
        <v>20</v>
      </c>
      <c r="H172" t="str">
        <f t="shared" si="20"/>
        <v>0.0</v>
      </c>
      <c r="J172" t="s">
        <v>211</v>
      </c>
      <c r="K172" t="s">
        <v>30</v>
      </c>
    </row>
    <row r="173" spans="1:20" hidden="1" x14ac:dyDescent="0.3">
      <c r="A173">
        <v>4</v>
      </c>
      <c r="B173" t="s">
        <v>57</v>
      </c>
      <c r="C173" t="s">
        <v>39</v>
      </c>
      <c r="D173" t="s">
        <v>58</v>
      </c>
      <c r="E173" t="s">
        <v>59</v>
      </c>
      <c r="F173" t="s">
        <v>20</v>
      </c>
      <c r="H173" t="str">
        <f t="shared" si="20"/>
        <v>0.0</v>
      </c>
      <c r="J173" t="s">
        <v>103</v>
      </c>
      <c r="K173" t="s">
        <v>30</v>
      </c>
      <c r="L173" t="s">
        <v>37</v>
      </c>
    </row>
    <row r="174" spans="1:20" x14ac:dyDescent="0.3">
      <c r="A174">
        <v>3</v>
      </c>
      <c r="B174">
        <v>102052943</v>
      </c>
      <c r="C174" t="s">
        <v>15</v>
      </c>
      <c r="D174" t="s">
        <v>16</v>
      </c>
      <c r="E174" t="s">
        <v>212</v>
      </c>
      <c r="F174" t="s">
        <v>20</v>
      </c>
      <c r="G174" t="s">
        <v>17</v>
      </c>
      <c r="H174">
        <v>1</v>
      </c>
      <c r="I174" t="str">
        <f>"0004"</f>
        <v>0004</v>
      </c>
      <c r="K174" t="s">
        <v>22</v>
      </c>
      <c r="N174" t="s">
        <v>23</v>
      </c>
      <c r="O174" t="s">
        <v>203</v>
      </c>
      <c r="R174" t="s">
        <v>57</v>
      </c>
      <c r="T174" t="s">
        <v>77</v>
      </c>
    </row>
    <row r="175" spans="1:20" hidden="1" x14ac:dyDescent="0.3">
      <c r="A175">
        <v>4</v>
      </c>
      <c r="B175" t="s">
        <v>65</v>
      </c>
      <c r="C175" t="s">
        <v>34</v>
      </c>
      <c r="D175" t="s">
        <v>66</v>
      </c>
      <c r="E175" t="s">
        <v>67</v>
      </c>
      <c r="F175" t="s">
        <v>20</v>
      </c>
      <c r="H175" t="str">
        <f t="shared" ref="H175:H181" si="21">"0.0"</f>
        <v>0.0</v>
      </c>
      <c r="J175" t="s">
        <v>213</v>
      </c>
      <c r="K175" t="s">
        <v>30</v>
      </c>
      <c r="L175" t="s">
        <v>37</v>
      </c>
    </row>
    <row r="176" spans="1:20" hidden="1" x14ac:dyDescent="0.3">
      <c r="A176">
        <v>4</v>
      </c>
      <c r="B176" t="s">
        <v>38</v>
      </c>
      <c r="C176" t="s">
        <v>39</v>
      </c>
      <c r="D176" t="s">
        <v>40</v>
      </c>
      <c r="E176" t="s">
        <v>41</v>
      </c>
      <c r="F176" t="s">
        <v>20</v>
      </c>
      <c r="H176" t="str">
        <f t="shared" si="21"/>
        <v>0.0</v>
      </c>
      <c r="J176" t="s">
        <v>56</v>
      </c>
      <c r="K176" t="s">
        <v>30</v>
      </c>
    </row>
    <row r="177" spans="1:20" hidden="1" x14ac:dyDescent="0.3">
      <c r="A177">
        <v>4</v>
      </c>
      <c r="B177" t="s">
        <v>214</v>
      </c>
      <c r="C177" t="s">
        <v>31</v>
      </c>
      <c r="D177" t="s">
        <v>18</v>
      </c>
      <c r="E177" t="s">
        <v>215</v>
      </c>
      <c r="F177" t="s">
        <v>20</v>
      </c>
      <c r="H177" t="str">
        <f t="shared" si="21"/>
        <v>0.0</v>
      </c>
      <c r="K177" t="s">
        <v>30</v>
      </c>
    </row>
    <row r="178" spans="1:20" hidden="1" x14ac:dyDescent="0.3">
      <c r="A178">
        <v>4</v>
      </c>
      <c r="B178" t="s">
        <v>33</v>
      </c>
      <c r="C178" t="s">
        <v>34</v>
      </c>
      <c r="D178" t="s">
        <v>35</v>
      </c>
      <c r="E178" t="s">
        <v>36</v>
      </c>
      <c r="F178" t="s">
        <v>20</v>
      </c>
      <c r="H178" t="str">
        <f t="shared" si="21"/>
        <v>0.0</v>
      </c>
      <c r="J178" t="s">
        <v>216</v>
      </c>
      <c r="K178" t="s">
        <v>30</v>
      </c>
      <c r="L178" t="s">
        <v>37</v>
      </c>
    </row>
    <row r="179" spans="1:20" hidden="1" x14ac:dyDescent="0.3">
      <c r="A179">
        <v>4</v>
      </c>
      <c r="B179" t="s">
        <v>203</v>
      </c>
      <c r="C179" t="s">
        <v>26</v>
      </c>
      <c r="D179" t="s">
        <v>48</v>
      </c>
      <c r="E179" t="s">
        <v>204</v>
      </c>
      <c r="F179" t="s">
        <v>20</v>
      </c>
      <c r="H179" t="str">
        <f t="shared" si="21"/>
        <v>0.0</v>
      </c>
      <c r="J179" t="s">
        <v>29</v>
      </c>
      <c r="K179" t="s">
        <v>30</v>
      </c>
    </row>
    <row r="180" spans="1:20" hidden="1" x14ac:dyDescent="0.3">
      <c r="A180">
        <v>4</v>
      </c>
      <c r="B180" t="s">
        <v>57</v>
      </c>
      <c r="C180" t="s">
        <v>39</v>
      </c>
      <c r="D180" t="s">
        <v>58</v>
      </c>
      <c r="E180" t="s">
        <v>59</v>
      </c>
      <c r="F180" t="s">
        <v>20</v>
      </c>
      <c r="H180" t="str">
        <f t="shared" si="21"/>
        <v>0.0</v>
      </c>
      <c r="J180" t="s">
        <v>103</v>
      </c>
      <c r="K180" t="s">
        <v>30</v>
      </c>
      <c r="L180" t="s">
        <v>37</v>
      </c>
    </row>
    <row r="181" spans="1:20" hidden="1" x14ac:dyDescent="0.3">
      <c r="A181">
        <v>4</v>
      </c>
      <c r="B181" t="s">
        <v>77</v>
      </c>
      <c r="C181" t="s">
        <v>78</v>
      </c>
      <c r="D181" t="s">
        <v>49</v>
      </c>
      <c r="E181" t="s">
        <v>79</v>
      </c>
      <c r="F181" t="s">
        <v>20</v>
      </c>
      <c r="H181" t="str">
        <f t="shared" si="21"/>
        <v>0.0</v>
      </c>
      <c r="J181" t="s">
        <v>211</v>
      </c>
      <c r="K181" t="s">
        <v>30</v>
      </c>
    </row>
    <row r="182" spans="1:20" x14ac:dyDescent="0.3">
      <c r="A182">
        <v>3</v>
      </c>
      <c r="B182">
        <v>102064987</v>
      </c>
      <c r="C182" t="s">
        <v>15</v>
      </c>
      <c r="D182" t="s">
        <v>16</v>
      </c>
      <c r="E182" t="s">
        <v>217</v>
      </c>
      <c r="F182" t="s">
        <v>20</v>
      </c>
      <c r="G182" t="s">
        <v>17</v>
      </c>
      <c r="H182">
        <v>1</v>
      </c>
      <c r="I182" t="str">
        <f>"0005"</f>
        <v>0005</v>
      </c>
      <c r="K182" t="s">
        <v>22</v>
      </c>
      <c r="N182" t="s">
        <v>23</v>
      </c>
      <c r="O182" t="s">
        <v>60</v>
      </c>
      <c r="R182" t="s">
        <v>57</v>
      </c>
      <c r="T182" t="s">
        <v>77</v>
      </c>
    </row>
    <row r="183" spans="1:20" hidden="1" x14ac:dyDescent="0.3">
      <c r="A183">
        <v>4</v>
      </c>
      <c r="B183" t="s">
        <v>62</v>
      </c>
      <c r="C183" t="s">
        <v>34</v>
      </c>
      <c r="D183" t="s">
        <v>63</v>
      </c>
      <c r="E183" t="s">
        <v>64</v>
      </c>
      <c r="F183" t="s">
        <v>20</v>
      </c>
      <c r="H183" t="str">
        <f t="shared" ref="H183:H189" si="22">"0.0"</f>
        <v>0.0</v>
      </c>
      <c r="J183" t="s">
        <v>207</v>
      </c>
      <c r="K183" t="s">
        <v>30</v>
      </c>
      <c r="L183" t="s">
        <v>37</v>
      </c>
    </row>
    <row r="184" spans="1:20" hidden="1" x14ac:dyDescent="0.3">
      <c r="A184">
        <v>4</v>
      </c>
      <c r="B184" t="s">
        <v>65</v>
      </c>
      <c r="C184" t="s">
        <v>34</v>
      </c>
      <c r="D184" t="s">
        <v>66</v>
      </c>
      <c r="E184" t="s">
        <v>67</v>
      </c>
      <c r="F184" t="s">
        <v>20</v>
      </c>
      <c r="H184" t="str">
        <f t="shared" si="22"/>
        <v>0.0</v>
      </c>
      <c r="J184" t="s">
        <v>218</v>
      </c>
      <c r="K184" t="s">
        <v>30</v>
      </c>
      <c r="L184" t="s">
        <v>37</v>
      </c>
    </row>
    <row r="185" spans="1:20" hidden="1" x14ac:dyDescent="0.3">
      <c r="A185">
        <v>4</v>
      </c>
      <c r="B185" t="s">
        <v>60</v>
      </c>
      <c r="C185" t="s">
        <v>26</v>
      </c>
      <c r="D185" t="s">
        <v>49</v>
      </c>
      <c r="E185" t="s">
        <v>61</v>
      </c>
      <c r="F185" t="s">
        <v>20</v>
      </c>
      <c r="H185" t="str">
        <f t="shared" si="22"/>
        <v>0.0</v>
      </c>
      <c r="J185" t="s">
        <v>29</v>
      </c>
      <c r="K185" t="s">
        <v>30</v>
      </c>
    </row>
    <row r="186" spans="1:20" hidden="1" x14ac:dyDescent="0.3">
      <c r="A186">
        <v>4</v>
      </c>
      <c r="B186" t="s">
        <v>38</v>
      </c>
      <c r="C186" t="s">
        <v>39</v>
      </c>
      <c r="D186" t="s">
        <v>40</v>
      </c>
      <c r="E186" t="s">
        <v>41</v>
      </c>
      <c r="F186" t="s">
        <v>20</v>
      </c>
      <c r="H186" t="str">
        <f t="shared" si="22"/>
        <v>0.0</v>
      </c>
      <c r="J186" t="s">
        <v>56</v>
      </c>
      <c r="K186" t="s">
        <v>30</v>
      </c>
    </row>
    <row r="187" spans="1:20" hidden="1" x14ac:dyDescent="0.3">
      <c r="A187">
        <v>4</v>
      </c>
      <c r="B187" t="s">
        <v>219</v>
      </c>
      <c r="C187" t="s">
        <v>31</v>
      </c>
      <c r="D187" t="s">
        <v>16</v>
      </c>
      <c r="E187" t="s">
        <v>220</v>
      </c>
      <c r="F187" t="s">
        <v>20</v>
      </c>
      <c r="H187" t="str">
        <f t="shared" si="22"/>
        <v>0.0</v>
      </c>
      <c r="K187" t="s">
        <v>30</v>
      </c>
    </row>
    <row r="188" spans="1:20" hidden="1" x14ac:dyDescent="0.3">
      <c r="A188">
        <v>4</v>
      </c>
      <c r="B188" t="s">
        <v>57</v>
      </c>
      <c r="C188" t="s">
        <v>39</v>
      </c>
      <c r="D188" t="s">
        <v>58</v>
      </c>
      <c r="E188" t="s">
        <v>59</v>
      </c>
      <c r="F188" t="s">
        <v>20</v>
      </c>
      <c r="H188" t="str">
        <f t="shared" si="22"/>
        <v>0.0</v>
      </c>
      <c r="J188" t="s">
        <v>103</v>
      </c>
      <c r="K188" t="s">
        <v>30</v>
      </c>
      <c r="L188" t="s">
        <v>37</v>
      </c>
    </row>
    <row r="189" spans="1:20" hidden="1" x14ac:dyDescent="0.3">
      <c r="A189">
        <v>4</v>
      </c>
      <c r="B189" t="s">
        <v>77</v>
      </c>
      <c r="C189" t="s">
        <v>78</v>
      </c>
      <c r="D189" t="s">
        <v>49</v>
      </c>
      <c r="E189" t="s">
        <v>79</v>
      </c>
      <c r="F189" t="s">
        <v>20</v>
      </c>
      <c r="H189" t="str">
        <f t="shared" si="22"/>
        <v>0.0</v>
      </c>
      <c r="J189" t="s">
        <v>211</v>
      </c>
      <c r="K189" t="s">
        <v>30</v>
      </c>
    </row>
    <row r="190" spans="1:20" x14ac:dyDescent="0.3">
      <c r="A190">
        <v>3</v>
      </c>
      <c r="B190">
        <v>102052952</v>
      </c>
      <c r="C190" t="s">
        <v>15</v>
      </c>
      <c r="D190" t="s">
        <v>16</v>
      </c>
      <c r="E190" t="s">
        <v>221</v>
      </c>
      <c r="F190" t="s">
        <v>20</v>
      </c>
      <c r="G190" t="s">
        <v>17</v>
      </c>
      <c r="H190">
        <v>1</v>
      </c>
      <c r="I190" t="str">
        <f>"0006"</f>
        <v>0006</v>
      </c>
      <c r="K190" t="s">
        <v>22</v>
      </c>
      <c r="N190" t="s">
        <v>23</v>
      </c>
      <c r="O190" t="s">
        <v>203</v>
      </c>
      <c r="R190" t="s">
        <v>57</v>
      </c>
      <c r="T190" t="s">
        <v>77</v>
      </c>
    </row>
    <row r="191" spans="1:20" hidden="1" x14ac:dyDescent="0.3">
      <c r="A191">
        <v>4</v>
      </c>
      <c r="B191" t="s">
        <v>38</v>
      </c>
      <c r="C191" t="s">
        <v>39</v>
      </c>
      <c r="D191" t="s">
        <v>40</v>
      </c>
      <c r="E191" t="s">
        <v>41</v>
      </c>
      <c r="F191" t="s">
        <v>20</v>
      </c>
      <c r="H191" t="str">
        <f t="shared" ref="H191:H197" si="23">"0.0"</f>
        <v>0.0</v>
      </c>
      <c r="J191" t="s">
        <v>56</v>
      </c>
      <c r="K191" t="s">
        <v>30</v>
      </c>
    </row>
    <row r="192" spans="1:20" hidden="1" x14ac:dyDescent="0.3">
      <c r="A192">
        <v>4</v>
      </c>
      <c r="B192" t="s">
        <v>33</v>
      </c>
      <c r="C192" t="s">
        <v>34</v>
      </c>
      <c r="D192" t="s">
        <v>35</v>
      </c>
      <c r="E192" t="s">
        <v>36</v>
      </c>
      <c r="F192" t="s">
        <v>20</v>
      </c>
      <c r="H192" t="str">
        <f t="shared" si="23"/>
        <v>0.0</v>
      </c>
      <c r="J192" t="s">
        <v>172</v>
      </c>
      <c r="K192" t="s">
        <v>30</v>
      </c>
      <c r="L192" t="s">
        <v>37</v>
      </c>
    </row>
    <row r="193" spans="1:20" hidden="1" x14ac:dyDescent="0.3">
      <c r="A193">
        <v>4</v>
      </c>
      <c r="B193" t="s">
        <v>65</v>
      </c>
      <c r="C193" t="s">
        <v>34</v>
      </c>
      <c r="D193" t="s">
        <v>66</v>
      </c>
      <c r="E193" t="s">
        <v>67</v>
      </c>
      <c r="F193" t="s">
        <v>20</v>
      </c>
      <c r="H193" t="str">
        <f t="shared" si="23"/>
        <v>0.0</v>
      </c>
      <c r="J193" t="s">
        <v>213</v>
      </c>
      <c r="K193" t="s">
        <v>30</v>
      </c>
      <c r="L193" t="s">
        <v>37</v>
      </c>
    </row>
    <row r="194" spans="1:20" hidden="1" x14ac:dyDescent="0.3">
      <c r="A194">
        <v>4</v>
      </c>
      <c r="B194" t="s">
        <v>222</v>
      </c>
      <c r="C194" t="s">
        <v>31</v>
      </c>
      <c r="D194" t="s">
        <v>18</v>
      </c>
      <c r="E194" t="s">
        <v>223</v>
      </c>
      <c r="F194" t="s">
        <v>20</v>
      </c>
      <c r="H194" t="str">
        <f t="shared" si="23"/>
        <v>0.0</v>
      </c>
      <c r="K194" t="s">
        <v>30</v>
      </c>
    </row>
    <row r="195" spans="1:20" hidden="1" x14ac:dyDescent="0.3">
      <c r="A195">
        <v>4</v>
      </c>
      <c r="B195" t="s">
        <v>203</v>
      </c>
      <c r="C195" t="s">
        <v>26</v>
      </c>
      <c r="D195" t="s">
        <v>48</v>
      </c>
      <c r="E195" t="s">
        <v>204</v>
      </c>
      <c r="F195" t="s">
        <v>20</v>
      </c>
      <c r="H195" t="str">
        <f t="shared" si="23"/>
        <v>0.0</v>
      </c>
      <c r="J195" t="s">
        <v>29</v>
      </c>
      <c r="K195" t="s">
        <v>30</v>
      </c>
    </row>
    <row r="196" spans="1:20" hidden="1" x14ac:dyDescent="0.3">
      <c r="A196">
        <v>4</v>
      </c>
      <c r="B196" t="s">
        <v>57</v>
      </c>
      <c r="C196" t="s">
        <v>39</v>
      </c>
      <c r="D196" t="s">
        <v>58</v>
      </c>
      <c r="E196" t="s">
        <v>59</v>
      </c>
      <c r="F196" t="s">
        <v>20</v>
      </c>
      <c r="H196" t="str">
        <f t="shared" si="23"/>
        <v>0.0</v>
      </c>
      <c r="J196" t="s">
        <v>103</v>
      </c>
      <c r="K196" t="s">
        <v>30</v>
      </c>
      <c r="L196" t="s">
        <v>37</v>
      </c>
    </row>
    <row r="197" spans="1:20" hidden="1" x14ac:dyDescent="0.3">
      <c r="A197">
        <v>4</v>
      </c>
      <c r="B197" t="s">
        <v>77</v>
      </c>
      <c r="C197" t="s">
        <v>78</v>
      </c>
      <c r="D197" t="s">
        <v>49</v>
      </c>
      <c r="E197" t="s">
        <v>79</v>
      </c>
      <c r="F197" t="s">
        <v>20</v>
      </c>
      <c r="H197" t="str">
        <f t="shared" si="23"/>
        <v>0.0</v>
      </c>
      <c r="J197" t="s">
        <v>211</v>
      </c>
      <c r="K197" t="s">
        <v>30</v>
      </c>
    </row>
    <row r="198" spans="1:20" x14ac:dyDescent="0.3">
      <c r="A198">
        <v>3</v>
      </c>
      <c r="B198">
        <v>102065012</v>
      </c>
      <c r="C198" t="s">
        <v>15</v>
      </c>
      <c r="D198" t="s">
        <v>16</v>
      </c>
      <c r="E198" t="s">
        <v>224</v>
      </c>
      <c r="F198" t="s">
        <v>20</v>
      </c>
      <c r="G198" t="s">
        <v>17</v>
      </c>
      <c r="H198">
        <v>1</v>
      </c>
      <c r="I198" t="str">
        <f>"0007"</f>
        <v>0007</v>
      </c>
      <c r="K198" t="s">
        <v>22</v>
      </c>
      <c r="N198" t="s">
        <v>23</v>
      </c>
      <c r="O198" t="s">
        <v>60</v>
      </c>
      <c r="R198" t="s">
        <v>57</v>
      </c>
      <c r="T198" t="s">
        <v>77</v>
      </c>
    </row>
    <row r="199" spans="1:20" hidden="1" x14ac:dyDescent="0.3">
      <c r="A199">
        <v>4</v>
      </c>
      <c r="B199" t="s">
        <v>65</v>
      </c>
      <c r="C199" t="s">
        <v>34</v>
      </c>
      <c r="D199" t="s">
        <v>66</v>
      </c>
      <c r="E199" t="s">
        <v>67</v>
      </c>
      <c r="F199" t="s">
        <v>20</v>
      </c>
      <c r="H199" t="str">
        <f t="shared" ref="H199:H205" si="24">"0.0"</f>
        <v>0.0</v>
      </c>
      <c r="J199" t="s">
        <v>218</v>
      </c>
      <c r="K199" t="s">
        <v>30</v>
      </c>
      <c r="L199" t="s">
        <v>37</v>
      </c>
    </row>
    <row r="200" spans="1:20" hidden="1" x14ac:dyDescent="0.3">
      <c r="A200">
        <v>4</v>
      </c>
      <c r="B200" t="s">
        <v>60</v>
      </c>
      <c r="C200" t="s">
        <v>26</v>
      </c>
      <c r="D200" t="s">
        <v>49</v>
      </c>
      <c r="E200" t="s">
        <v>61</v>
      </c>
      <c r="F200" t="s">
        <v>20</v>
      </c>
      <c r="H200" t="str">
        <f t="shared" si="24"/>
        <v>0.0</v>
      </c>
      <c r="K200" t="s">
        <v>30</v>
      </c>
    </row>
    <row r="201" spans="1:20" hidden="1" x14ac:dyDescent="0.3">
      <c r="A201">
        <v>4</v>
      </c>
      <c r="B201" t="s">
        <v>225</v>
      </c>
      <c r="C201" t="s">
        <v>31</v>
      </c>
      <c r="D201" t="s">
        <v>42</v>
      </c>
      <c r="E201" t="s">
        <v>226</v>
      </c>
      <c r="F201" t="s">
        <v>20</v>
      </c>
      <c r="H201" t="str">
        <f t="shared" si="24"/>
        <v>0.0</v>
      </c>
      <c r="K201" t="s">
        <v>30</v>
      </c>
    </row>
    <row r="202" spans="1:20" hidden="1" x14ac:dyDescent="0.3">
      <c r="A202">
        <v>4</v>
      </c>
      <c r="B202" t="s">
        <v>62</v>
      </c>
      <c r="C202" t="s">
        <v>34</v>
      </c>
      <c r="D202" t="s">
        <v>63</v>
      </c>
      <c r="E202" t="s">
        <v>64</v>
      </c>
      <c r="F202" t="s">
        <v>20</v>
      </c>
      <c r="H202" t="str">
        <f t="shared" si="24"/>
        <v>0.0</v>
      </c>
      <c r="J202" t="s">
        <v>207</v>
      </c>
      <c r="K202" t="s">
        <v>30</v>
      </c>
      <c r="L202" t="s">
        <v>37</v>
      </c>
    </row>
    <row r="203" spans="1:20" hidden="1" x14ac:dyDescent="0.3">
      <c r="A203">
        <v>4</v>
      </c>
      <c r="B203" t="s">
        <v>57</v>
      </c>
      <c r="C203" t="s">
        <v>39</v>
      </c>
      <c r="D203" t="s">
        <v>58</v>
      </c>
      <c r="E203" t="s">
        <v>59</v>
      </c>
      <c r="F203" t="s">
        <v>20</v>
      </c>
      <c r="H203" t="str">
        <f t="shared" si="24"/>
        <v>0.0</v>
      </c>
      <c r="J203" t="s">
        <v>103</v>
      </c>
      <c r="K203" t="s">
        <v>30</v>
      </c>
      <c r="L203" t="s">
        <v>37</v>
      </c>
    </row>
    <row r="204" spans="1:20" hidden="1" x14ac:dyDescent="0.3">
      <c r="A204">
        <v>4</v>
      </c>
      <c r="B204" t="s">
        <v>38</v>
      </c>
      <c r="C204" t="s">
        <v>39</v>
      </c>
      <c r="D204" t="s">
        <v>40</v>
      </c>
      <c r="E204" t="s">
        <v>41</v>
      </c>
      <c r="F204" t="s">
        <v>20</v>
      </c>
      <c r="H204" t="str">
        <f t="shared" si="24"/>
        <v>0.0</v>
      </c>
      <c r="J204" t="s">
        <v>56</v>
      </c>
      <c r="K204" t="s">
        <v>30</v>
      </c>
    </row>
    <row r="205" spans="1:20" hidden="1" x14ac:dyDescent="0.3">
      <c r="A205">
        <v>4</v>
      </c>
      <c r="B205" t="s">
        <v>77</v>
      </c>
      <c r="C205" t="s">
        <v>78</v>
      </c>
      <c r="D205" t="s">
        <v>49</v>
      </c>
      <c r="E205" t="s">
        <v>79</v>
      </c>
      <c r="F205" t="s">
        <v>20</v>
      </c>
      <c r="H205" t="str">
        <f t="shared" si="24"/>
        <v>0.0</v>
      </c>
      <c r="J205" t="s">
        <v>211</v>
      </c>
      <c r="K205" t="s">
        <v>30</v>
      </c>
    </row>
    <row r="206" spans="1:20" x14ac:dyDescent="0.3">
      <c r="A206">
        <v>3</v>
      </c>
      <c r="B206">
        <v>102065028</v>
      </c>
      <c r="C206" t="s">
        <v>15</v>
      </c>
      <c r="D206" t="s">
        <v>42</v>
      </c>
      <c r="E206" t="s">
        <v>227</v>
      </c>
      <c r="F206" t="s">
        <v>20</v>
      </c>
      <c r="G206" t="s">
        <v>17</v>
      </c>
      <c r="H206">
        <v>1</v>
      </c>
      <c r="I206" t="str">
        <f>"0009"</f>
        <v>0009</v>
      </c>
      <c r="K206" t="s">
        <v>22</v>
      </c>
      <c r="N206" t="s">
        <v>23</v>
      </c>
      <c r="O206" t="s">
        <v>60</v>
      </c>
      <c r="R206" t="s">
        <v>57</v>
      </c>
      <c r="T206" t="s">
        <v>77</v>
      </c>
    </row>
    <row r="207" spans="1:20" hidden="1" x14ac:dyDescent="0.3">
      <c r="A207">
        <v>4</v>
      </c>
      <c r="B207" t="s">
        <v>57</v>
      </c>
      <c r="C207" t="s">
        <v>39</v>
      </c>
      <c r="D207" t="s">
        <v>58</v>
      </c>
      <c r="E207" t="s">
        <v>59</v>
      </c>
      <c r="F207" t="s">
        <v>20</v>
      </c>
      <c r="H207" t="str">
        <f t="shared" ref="H207:H214" si="25">"0.0"</f>
        <v>0.0</v>
      </c>
      <c r="J207" t="s">
        <v>103</v>
      </c>
      <c r="K207" t="s">
        <v>30</v>
      </c>
      <c r="L207" t="s">
        <v>37</v>
      </c>
    </row>
    <row r="208" spans="1:20" hidden="1" x14ac:dyDescent="0.3">
      <c r="A208">
        <v>4</v>
      </c>
      <c r="B208" t="s">
        <v>228</v>
      </c>
      <c r="C208" t="s">
        <v>31</v>
      </c>
      <c r="D208" t="s">
        <v>46</v>
      </c>
      <c r="E208" t="s">
        <v>229</v>
      </c>
      <c r="F208" t="s">
        <v>20</v>
      </c>
      <c r="H208" t="str">
        <f t="shared" si="25"/>
        <v>0.0</v>
      </c>
      <c r="K208" t="s">
        <v>30</v>
      </c>
    </row>
    <row r="209" spans="1:20" hidden="1" x14ac:dyDescent="0.3">
      <c r="A209">
        <v>4</v>
      </c>
      <c r="B209" t="s">
        <v>62</v>
      </c>
      <c r="C209" t="s">
        <v>34</v>
      </c>
      <c r="D209" t="s">
        <v>63</v>
      </c>
      <c r="E209" t="s">
        <v>64</v>
      </c>
      <c r="F209" t="s">
        <v>20</v>
      </c>
      <c r="H209" t="str">
        <f t="shared" si="25"/>
        <v>0.0</v>
      </c>
      <c r="J209" t="s">
        <v>207</v>
      </c>
      <c r="K209" t="s">
        <v>30</v>
      </c>
      <c r="L209" t="s">
        <v>37</v>
      </c>
    </row>
    <row r="210" spans="1:20" hidden="1" x14ac:dyDescent="0.3">
      <c r="A210">
        <v>4</v>
      </c>
      <c r="B210" t="s">
        <v>77</v>
      </c>
      <c r="C210" t="s">
        <v>78</v>
      </c>
      <c r="D210" t="s">
        <v>49</v>
      </c>
      <c r="E210" t="s">
        <v>79</v>
      </c>
      <c r="F210" t="s">
        <v>20</v>
      </c>
      <c r="H210" t="str">
        <f t="shared" si="25"/>
        <v>0.0</v>
      </c>
      <c r="J210" t="s">
        <v>211</v>
      </c>
      <c r="K210" t="s">
        <v>30</v>
      </c>
    </row>
    <row r="211" spans="1:20" hidden="1" x14ac:dyDescent="0.3">
      <c r="A211">
        <v>4</v>
      </c>
      <c r="B211" t="s">
        <v>38</v>
      </c>
      <c r="C211" t="s">
        <v>39</v>
      </c>
      <c r="D211" t="s">
        <v>40</v>
      </c>
      <c r="E211" t="s">
        <v>41</v>
      </c>
      <c r="F211" t="s">
        <v>20</v>
      </c>
      <c r="H211" t="str">
        <f t="shared" si="25"/>
        <v>0.0</v>
      </c>
      <c r="J211" t="s">
        <v>56</v>
      </c>
      <c r="K211" t="s">
        <v>30</v>
      </c>
    </row>
    <row r="212" spans="1:20" hidden="1" x14ac:dyDescent="0.3">
      <c r="A212">
        <v>4</v>
      </c>
      <c r="B212" t="s">
        <v>65</v>
      </c>
      <c r="C212" t="s">
        <v>34</v>
      </c>
      <c r="D212" t="s">
        <v>66</v>
      </c>
      <c r="E212" t="s">
        <v>67</v>
      </c>
      <c r="F212" t="s">
        <v>20</v>
      </c>
      <c r="H212" t="str">
        <f t="shared" si="25"/>
        <v>0.0</v>
      </c>
      <c r="J212" t="s">
        <v>218</v>
      </c>
      <c r="K212" t="s">
        <v>30</v>
      </c>
      <c r="L212" t="s">
        <v>37</v>
      </c>
    </row>
    <row r="213" spans="1:20" hidden="1" x14ac:dyDescent="0.3">
      <c r="A213">
        <v>4</v>
      </c>
      <c r="B213" t="s">
        <v>60</v>
      </c>
      <c r="C213" t="s">
        <v>26</v>
      </c>
      <c r="D213" t="s">
        <v>49</v>
      </c>
      <c r="E213" t="s">
        <v>61</v>
      </c>
      <c r="F213" t="s">
        <v>20</v>
      </c>
      <c r="H213" t="str">
        <f t="shared" si="25"/>
        <v>0.0</v>
      </c>
      <c r="K213" t="s">
        <v>30</v>
      </c>
    </row>
    <row r="214" spans="1:20" hidden="1" x14ac:dyDescent="0.3">
      <c r="A214">
        <v>4</v>
      </c>
      <c r="B214">
        <v>100594907</v>
      </c>
      <c r="C214" t="s">
        <v>15</v>
      </c>
      <c r="D214" t="s">
        <v>32</v>
      </c>
      <c r="E214" t="s">
        <v>180</v>
      </c>
      <c r="F214" t="s">
        <v>20</v>
      </c>
      <c r="G214" t="s">
        <v>17</v>
      </c>
      <c r="H214" t="str">
        <f t="shared" si="25"/>
        <v>0.0</v>
      </c>
      <c r="I214">
        <v>8001</v>
      </c>
      <c r="J214" t="s">
        <v>181</v>
      </c>
      <c r="K214" t="s">
        <v>22</v>
      </c>
      <c r="N214" t="s">
        <v>24</v>
      </c>
    </row>
    <row r="215" spans="1:20" x14ac:dyDescent="0.3">
      <c r="A215">
        <v>3</v>
      </c>
      <c r="B215">
        <v>102065034</v>
      </c>
      <c r="C215" t="s">
        <v>15</v>
      </c>
      <c r="D215" t="s">
        <v>16</v>
      </c>
      <c r="E215" t="s">
        <v>230</v>
      </c>
      <c r="F215" t="s">
        <v>20</v>
      </c>
      <c r="G215" t="s">
        <v>17</v>
      </c>
      <c r="H215">
        <v>1</v>
      </c>
      <c r="I215" t="str">
        <f>"0011"</f>
        <v>0011</v>
      </c>
      <c r="K215" t="s">
        <v>22</v>
      </c>
      <c r="N215" t="s">
        <v>23</v>
      </c>
      <c r="O215" t="s">
        <v>25</v>
      </c>
      <c r="R215" t="s">
        <v>57</v>
      </c>
      <c r="T215" t="s">
        <v>77</v>
      </c>
    </row>
    <row r="216" spans="1:20" hidden="1" x14ac:dyDescent="0.3">
      <c r="A216">
        <v>4</v>
      </c>
      <c r="B216" t="s">
        <v>65</v>
      </c>
      <c r="C216" t="s">
        <v>34</v>
      </c>
      <c r="D216" t="s">
        <v>66</v>
      </c>
      <c r="E216" t="s">
        <v>67</v>
      </c>
      <c r="F216" t="s">
        <v>20</v>
      </c>
      <c r="H216" t="str">
        <f t="shared" ref="H216:H222" si="26">"0.0"</f>
        <v>0.0</v>
      </c>
      <c r="J216" t="s">
        <v>208</v>
      </c>
      <c r="K216" t="s">
        <v>30</v>
      </c>
      <c r="L216" t="s">
        <v>37</v>
      </c>
    </row>
    <row r="217" spans="1:20" hidden="1" x14ac:dyDescent="0.3">
      <c r="A217">
        <v>4</v>
      </c>
      <c r="B217" t="s">
        <v>231</v>
      </c>
      <c r="C217" t="s">
        <v>31</v>
      </c>
      <c r="D217" t="s">
        <v>16</v>
      </c>
      <c r="E217" t="s">
        <v>232</v>
      </c>
      <c r="F217" t="s">
        <v>20</v>
      </c>
      <c r="H217" t="str">
        <f t="shared" si="26"/>
        <v>0.0</v>
      </c>
      <c r="K217" t="s">
        <v>30</v>
      </c>
    </row>
    <row r="218" spans="1:20" hidden="1" x14ac:dyDescent="0.3">
      <c r="A218">
        <v>4</v>
      </c>
      <c r="B218" t="s">
        <v>62</v>
      </c>
      <c r="C218" t="s">
        <v>34</v>
      </c>
      <c r="D218" t="s">
        <v>63</v>
      </c>
      <c r="E218" t="s">
        <v>64</v>
      </c>
      <c r="F218" t="s">
        <v>20</v>
      </c>
      <c r="H218" t="str">
        <f t="shared" si="26"/>
        <v>0.0</v>
      </c>
      <c r="J218" t="s">
        <v>207</v>
      </c>
      <c r="K218" t="s">
        <v>30</v>
      </c>
      <c r="L218" t="s">
        <v>37</v>
      </c>
    </row>
    <row r="219" spans="1:20" hidden="1" x14ac:dyDescent="0.3">
      <c r="A219">
        <v>4</v>
      </c>
      <c r="B219" t="s">
        <v>38</v>
      </c>
      <c r="C219" t="s">
        <v>39</v>
      </c>
      <c r="D219" t="s">
        <v>40</v>
      </c>
      <c r="E219" t="s">
        <v>41</v>
      </c>
      <c r="F219" t="s">
        <v>20</v>
      </c>
      <c r="H219" t="str">
        <f t="shared" si="26"/>
        <v>0.0</v>
      </c>
      <c r="J219" t="s">
        <v>56</v>
      </c>
      <c r="K219" t="s">
        <v>30</v>
      </c>
    </row>
    <row r="220" spans="1:20" hidden="1" x14ac:dyDescent="0.3">
      <c r="A220">
        <v>4</v>
      </c>
      <c r="B220" t="s">
        <v>25</v>
      </c>
      <c r="C220" t="s">
        <v>26</v>
      </c>
      <c r="D220" t="s">
        <v>27</v>
      </c>
      <c r="E220" t="s">
        <v>28</v>
      </c>
      <c r="F220" t="s">
        <v>20</v>
      </c>
      <c r="H220" t="str">
        <f t="shared" si="26"/>
        <v>0.0</v>
      </c>
      <c r="J220" t="s">
        <v>29</v>
      </c>
      <c r="K220" t="s">
        <v>30</v>
      </c>
    </row>
    <row r="221" spans="1:20" hidden="1" x14ac:dyDescent="0.3">
      <c r="A221">
        <v>4</v>
      </c>
      <c r="B221" t="s">
        <v>57</v>
      </c>
      <c r="C221" t="s">
        <v>39</v>
      </c>
      <c r="D221" t="s">
        <v>58</v>
      </c>
      <c r="E221" t="s">
        <v>59</v>
      </c>
      <c r="F221" t="s">
        <v>20</v>
      </c>
      <c r="H221" t="str">
        <f t="shared" si="26"/>
        <v>0.0</v>
      </c>
      <c r="J221" t="s">
        <v>103</v>
      </c>
      <c r="K221" t="s">
        <v>30</v>
      </c>
      <c r="L221" t="s">
        <v>37</v>
      </c>
    </row>
    <row r="222" spans="1:20" hidden="1" x14ac:dyDescent="0.3">
      <c r="A222">
        <v>4</v>
      </c>
      <c r="B222" t="s">
        <v>77</v>
      </c>
      <c r="C222" t="s">
        <v>78</v>
      </c>
      <c r="D222" t="s">
        <v>49</v>
      </c>
      <c r="E222" t="s">
        <v>79</v>
      </c>
      <c r="F222" t="s">
        <v>20</v>
      </c>
      <c r="H222" t="str">
        <f t="shared" si="26"/>
        <v>0.0</v>
      </c>
      <c r="J222" t="s">
        <v>211</v>
      </c>
      <c r="K222" t="s">
        <v>30</v>
      </c>
    </row>
    <row r="223" spans="1:20" x14ac:dyDescent="0.3">
      <c r="A223">
        <v>3</v>
      </c>
      <c r="B223">
        <v>102052954</v>
      </c>
      <c r="C223" t="s">
        <v>15</v>
      </c>
      <c r="D223" t="s">
        <v>16</v>
      </c>
      <c r="E223" t="s">
        <v>233</v>
      </c>
      <c r="F223" t="s">
        <v>20</v>
      </c>
      <c r="G223" t="s">
        <v>17</v>
      </c>
      <c r="H223">
        <v>1</v>
      </c>
      <c r="I223" t="str">
        <f>"0015"</f>
        <v>0015</v>
      </c>
      <c r="K223" t="s">
        <v>22</v>
      </c>
      <c r="N223" t="s">
        <v>23</v>
      </c>
      <c r="O223" t="s">
        <v>203</v>
      </c>
      <c r="R223" t="s">
        <v>57</v>
      </c>
      <c r="T223" t="s">
        <v>77</v>
      </c>
    </row>
    <row r="224" spans="1:20" hidden="1" x14ac:dyDescent="0.3">
      <c r="A224">
        <v>4</v>
      </c>
      <c r="B224" t="s">
        <v>234</v>
      </c>
      <c r="C224" t="s">
        <v>31</v>
      </c>
      <c r="D224" t="s">
        <v>18</v>
      </c>
      <c r="E224" t="s">
        <v>235</v>
      </c>
      <c r="F224" t="s">
        <v>20</v>
      </c>
      <c r="H224" t="str">
        <f t="shared" ref="H224:H230" si="27">"0.0"</f>
        <v>0.0</v>
      </c>
      <c r="K224" t="s">
        <v>30</v>
      </c>
    </row>
    <row r="225" spans="1:20" hidden="1" x14ac:dyDescent="0.3">
      <c r="A225">
        <v>4</v>
      </c>
      <c r="B225" t="s">
        <v>38</v>
      </c>
      <c r="C225" t="s">
        <v>39</v>
      </c>
      <c r="D225" t="s">
        <v>40</v>
      </c>
      <c r="E225" t="s">
        <v>41</v>
      </c>
      <c r="F225" t="s">
        <v>20</v>
      </c>
      <c r="H225" t="str">
        <f t="shared" si="27"/>
        <v>0.0</v>
      </c>
      <c r="J225" t="s">
        <v>56</v>
      </c>
      <c r="K225" t="s">
        <v>30</v>
      </c>
    </row>
    <row r="226" spans="1:20" hidden="1" x14ac:dyDescent="0.3">
      <c r="A226">
        <v>4</v>
      </c>
      <c r="B226" t="s">
        <v>33</v>
      </c>
      <c r="C226" t="s">
        <v>34</v>
      </c>
      <c r="D226" t="s">
        <v>35</v>
      </c>
      <c r="E226" t="s">
        <v>36</v>
      </c>
      <c r="F226" t="s">
        <v>20</v>
      </c>
      <c r="H226" t="str">
        <f t="shared" si="27"/>
        <v>0.0</v>
      </c>
      <c r="J226" t="s">
        <v>236</v>
      </c>
      <c r="K226" t="s">
        <v>30</v>
      </c>
      <c r="L226" t="s">
        <v>37</v>
      </c>
    </row>
    <row r="227" spans="1:20" hidden="1" x14ac:dyDescent="0.3">
      <c r="A227">
        <v>4</v>
      </c>
      <c r="B227" t="s">
        <v>65</v>
      </c>
      <c r="C227" t="s">
        <v>34</v>
      </c>
      <c r="D227" t="s">
        <v>66</v>
      </c>
      <c r="E227" t="s">
        <v>67</v>
      </c>
      <c r="F227" t="s">
        <v>20</v>
      </c>
      <c r="H227" t="str">
        <f t="shared" si="27"/>
        <v>0.0</v>
      </c>
      <c r="J227" t="s">
        <v>213</v>
      </c>
      <c r="K227" t="s">
        <v>30</v>
      </c>
      <c r="L227" t="s">
        <v>37</v>
      </c>
    </row>
    <row r="228" spans="1:20" hidden="1" x14ac:dyDescent="0.3">
      <c r="A228">
        <v>4</v>
      </c>
      <c r="B228" t="s">
        <v>203</v>
      </c>
      <c r="C228" t="s">
        <v>26</v>
      </c>
      <c r="D228" t="s">
        <v>48</v>
      </c>
      <c r="E228" t="s">
        <v>204</v>
      </c>
      <c r="F228" t="s">
        <v>20</v>
      </c>
      <c r="H228" t="str">
        <f t="shared" si="27"/>
        <v>0.0</v>
      </c>
      <c r="J228" t="s">
        <v>29</v>
      </c>
      <c r="K228" t="s">
        <v>30</v>
      </c>
    </row>
    <row r="229" spans="1:20" hidden="1" x14ac:dyDescent="0.3">
      <c r="A229">
        <v>4</v>
      </c>
      <c r="B229" t="s">
        <v>57</v>
      </c>
      <c r="C229" t="s">
        <v>39</v>
      </c>
      <c r="D229" t="s">
        <v>58</v>
      </c>
      <c r="E229" t="s">
        <v>59</v>
      </c>
      <c r="F229" t="s">
        <v>20</v>
      </c>
      <c r="H229" t="str">
        <f t="shared" si="27"/>
        <v>0.0</v>
      </c>
      <c r="J229" t="s">
        <v>103</v>
      </c>
      <c r="K229" t="s">
        <v>30</v>
      </c>
      <c r="L229" t="s">
        <v>37</v>
      </c>
    </row>
    <row r="230" spans="1:20" hidden="1" x14ac:dyDescent="0.3">
      <c r="A230">
        <v>4</v>
      </c>
      <c r="B230" t="s">
        <v>77</v>
      </c>
      <c r="C230" t="s">
        <v>78</v>
      </c>
      <c r="D230" t="s">
        <v>49</v>
      </c>
      <c r="E230" t="s">
        <v>79</v>
      </c>
      <c r="F230" t="s">
        <v>20</v>
      </c>
      <c r="H230" t="str">
        <f t="shared" si="27"/>
        <v>0.0</v>
      </c>
      <c r="J230" t="s">
        <v>211</v>
      </c>
      <c r="K230" t="s">
        <v>30</v>
      </c>
    </row>
    <row r="231" spans="1:20" x14ac:dyDescent="0.3">
      <c r="A231">
        <v>3</v>
      </c>
      <c r="B231">
        <v>102052957</v>
      </c>
      <c r="C231" t="s">
        <v>15</v>
      </c>
      <c r="D231" t="s">
        <v>16</v>
      </c>
      <c r="E231" t="s">
        <v>237</v>
      </c>
      <c r="F231" t="s">
        <v>20</v>
      </c>
      <c r="G231" t="s">
        <v>17</v>
      </c>
      <c r="H231">
        <v>1</v>
      </c>
      <c r="I231" t="str">
        <f>"0016"</f>
        <v>0016</v>
      </c>
      <c r="K231" t="s">
        <v>22</v>
      </c>
      <c r="N231" t="s">
        <v>23</v>
      </c>
      <c r="O231" t="s">
        <v>203</v>
      </c>
      <c r="R231" t="s">
        <v>57</v>
      </c>
      <c r="T231" t="s">
        <v>77</v>
      </c>
    </row>
    <row r="232" spans="1:20" hidden="1" x14ac:dyDescent="0.3">
      <c r="A232">
        <v>4</v>
      </c>
      <c r="B232" t="s">
        <v>238</v>
      </c>
      <c r="C232" t="s">
        <v>31</v>
      </c>
      <c r="D232" t="s">
        <v>42</v>
      </c>
      <c r="E232" t="s">
        <v>239</v>
      </c>
      <c r="F232" t="s">
        <v>20</v>
      </c>
      <c r="H232" t="str">
        <f t="shared" ref="H232:H238" si="28">"0.0"</f>
        <v>0.0</v>
      </c>
      <c r="K232" t="s">
        <v>30</v>
      </c>
    </row>
    <row r="233" spans="1:20" hidden="1" x14ac:dyDescent="0.3">
      <c r="A233">
        <v>4</v>
      </c>
      <c r="B233" t="s">
        <v>65</v>
      </c>
      <c r="C233" t="s">
        <v>34</v>
      </c>
      <c r="D233" t="s">
        <v>66</v>
      </c>
      <c r="E233" t="s">
        <v>67</v>
      </c>
      <c r="F233" t="s">
        <v>20</v>
      </c>
      <c r="H233" t="str">
        <f t="shared" si="28"/>
        <v>0.0</v>
      </c>
      <c r="J233" t="s">
        <v>240</v>
      </c>
      <c r="K233" t="s">
        <v>30</v>
      </c>
      <c r="L233" t="s">
        <v>37</v>
      </c>
    </row>
    <row r="234" spans="1:20" hidden="1" x14ac:dyDescent="0.3">
      <c r="A234">
        <v>4</v>
      </c>
      <c r="B234" t="s">
        <v>38</v>
      </c>
      <c r="C234" t="s">
        <v>39</v>
      </c>
      <c r="D234" t="s">
        <v>40</v>
      </c>
      <c r="E234" t="s">
        <v>41</v>
      </c>
      <c r="F234" t="s">
        <v>20</v>
      </c>
      <c r="H234" t="str">
        <f t="shared" si="28"/>
        <v>0.0</v>
      </c>
      <c r="J234" t="s">
        <v>56</v>
      </c>
      <c r="K234" t="s">
        <v>30</v>
      </c>
    </row>
    <row r="235" spans="1:20" hidden="1" x14ac:dyDescent="0.3">
      <c r="A235">
        <v>4</v>
      </c>
      <c r="B235" t="s">
        <v>33</v>
      </c>
      <c r="C235" t="s">
        <v>34</v>
      </c>
      <c r="D235" t="s">
        <v>35</v>
      </c>
      <c r="E235" t="s">
        <v>36</v>
      </c>
      <c r="F235" t="s">
        <v>20</v>
      </c>
      <c r="H235" t="str">
        <f t="shared" si="28"/>
        <v>0.0</v>
      </c>
      <c r="J235" t="s">
        <v>241</v>
      </c>
      <c r="K235" t="s">
        <v>30</v>
      </c>
      <c r="L235" t="s">
        <v>37</v>
      </c>
    </row>
    <row r="236" spans="1:20" hidden="1" x14ac:dyDescent="0.3">
      <c r="A236">
        <v>4</v>
      </c>
      <c r="B236" t="s">
        <v>203</v>
      </c>
      <c r="C236" t="s">
        <v>26</v>
      </c>
      <c r="D236" t="s">
        <v>48</v>
      </c>
      <c r="E236" t="s">
        <v>204</v>
      </c>
      <c r="F236" t="s">
        <v>20</v>
      </c>
      <c r="H236" t="str">
        <f t="shared" si="28"/>
        <v>0.0</v>
      </c>
      <c r="J236" t="s">
        <v>29</v>
      </c>
      <c r="K236" t="s">
        <v>30</v>
      </c>
    </row>
    <row r="237" spans="1:20" hidden="1" x14ac:dyDescent="0.3">
      <c r="A237">
        <v>4</v>
      </c>
      <c r="B237" t="s">
        <v>57</v>
      </c>
      <c r="C237" t="s">
        <v>39</v>
      </c>
      <c r="D237" t="s">
        <v>58</v>
      </c>
      <c r="E237" t="s">
        <v>59</v>
      </c>
      <c r="F237" t="s">
        <v>20</v>
      </c>
      <c r="H237" t="str">
        <f t="shared" si="28"/>
        <v>0.0</v>
      </c>
      <c r="J237" t="s">
        <v>103</v>
      </c>
      <c r="K237" t="s">
        <v>30</v>
      </c>
      <c r="L237" t="s">
        <v>37</v>
      </c>
    </row>
    <row r="238" spans="1:20" hidden="1" x14ac:dyDescent="0.3">
      <c r="A238">
        <v>4</v>
      </c>
      <c r="B238" t="s">
        <v>77</v>
      </c>
      <c r="C238" t="s">
        <v>78</v>
      </c>
      <c r="D238" t="s">
        <v>49</v>
      </c>
      <c r="E238" t="s">
        <v>79</v>
      </c>
      <c r="F238" t="s">
        <v>20</v>
      </c>
      <c r="H238" t="str">
        <f t="shared" si="28"/>
        <v>0.0</v>
      </c>
      <c r="J238" t="s">
        <v>211</v>
      </c>
      <c r="K238" t="s">
        <v>30</v>
      </c>
    </row>
    <row r="239" spans="1:20" x14ac:dyDescent="0.3">
      <c r="A239">
        <v>3</v>
      </c>
      <c r="B239">
        <v>102065041</v>
      </c>
      <c r="C239" t="s">
        <v>15</v>
      </c>
      <c r="D239" t="s">
        <v>16</v>
      </c>
      <c r="E239" t="s">
        <v>242</v>
      </c>
      <c r="F239" t="s">
        <v>20</v>
      </c>
      <c r="G239" t="s">
        <v>17</v>
      </c>
      <c r="H239">
        <v>1</v>
      </c>
      <c r="I239" t="str">
        <f>"0017"</f>
        <v>0017</v>
      </c>
      <c r="K239" t="s">
        <v>22</v>
      </c>
      <c r="N239" t="s">
        <v>23</v>
      </c>
      <c r="O239" t="s">
        <v>60</v>
      </c>
      <c r="R239" t="s">
        <v>57</v>
      </c>
      <c r="T239" t="s">
        <v>77</v>
      </c>
    </row>
    <row r="240" spans="1:20" hidden="1" x14ac:dyDescent="0.3">
      <c r="A240">
        <v>4</v>
      </c>
      <c r="B240" t="s">
        <v>38</v>
      </c>
      <c r="C240" t="s">
        <v>39</v>
      </c>
      <c r="D240" t="s">
        <v>40</v>
      </c>
      <c r="E240" t="s">
        <v>41</v>
      </c>
      <c r="F240" t="s">
        <v>20</v>
      </c>
      <c r="H240" t="str">
        <f t="shared" ref="H240:H246" si="29">"0.0"</f>
        <v>0.0</v>
      </c>
      <c r="J240" t="s">
        <v>56</v>
      </c>
      <c r="K240" t="s">
        <v>30</v>
      </c>
    </row>
    <row r="241" spans="1:20" hidden="1" x14ac:dyDescent="0.3">
      <c r="A241">
        <v>4</v>
      </c>
      <c r="B241" t="s">
        <v>65</v>
      </c>
      <c r="C241" t="s">
        <v>34</v>
      </c>
      <c r="D241" t="s">
        <v>66</v>
      </c>
      <c r="E241" t="s">
        <v>67</v>
      </c>
      <c r="F241" t="s">
        <v>20</v>
      </c>
      <c r="H241" t="str">
        <f t="shared" si="29"/>
        <v>0.0</v>
      </c>
      <c r="J241" t="s">
        <v>218</v>
      </c>
      <c r="K241" t="s">
        <v>30</v>
      </c>
      <c r="L241" t="s">
        <v>37</v>
      </c>
    </row>
    <row r="242" spans="1:20" hidden="1" x14ac:dyDescent="0.3">
      <c r="A242">
        <v>4</v>
      </c>
      <c r="B242" t="s">
        <v>62</v>
      </c>
      <c r="C242" t="s">
        <v>34</v>
      </c>
      <c r="D242" t="s">
        <v>63</v>
      </c>
      <c r="E242" t="s">
        <v>64</v>
      </c>
      <c r="F242" t="s">
        <v>20</v>
      </c>
      <c r="H242" t="str">
        <f t="shared" si="29"/>
        <v>0.0</v>
      </c>
      <c r="J242" t="s">
        <v>207</v>
      </c>
      <c r="K242" t="s">
        <v>30</v>
      </c>
      <c r="L242" t="s">
        <v>37</v>
      </c>
    </row>
    <row r="243" spans="1:20" hidden="1" x14ac:dyDescent="0.3">
      <c r="A243">
        <v>4</v>
      </c>
      <c r="B243" t="s">
        <v>243</v>
      </c>
      <c r="C243" t="s">
        <v>31</v>
      </c>
      <c r="D243" t="s">
        <v>18</v>
      </c>
      <c r="E243" t="s">
        <v>244</v>
      </c>
      <c r="F243" t="s">
        <v>20</v>
      </c>
      <c r="H243" t="str">
        <f t="shared" si="29"/>
        <v>0.0</v>
      </c>
      <c r="K243" t="s">
        <v>30</v>
      </c>
    </row>
    <row r="244" spans="1:20" hidden="1" x14ac:dyDescent="0.3">
      <c r="A244">
        <v>4</v>
      </c>
      <c r="B244" t="s">
        <v>60</v>
      </c>
      <c r="C244" t="s">
        <v>26</v>
      </c>
      <c r="D244" t="s">
        <v>49</v>
      </c>
      <c r="E244" t="s">
        <v>61</v>
      </c>
      <c r="F244" t="s">
        <v>20</v>
      </c>
      <c r="H244" t="str">
        <f t="shared" si="29"/>
        <v>0.0</v>
      </c>
      <c r="J244" t="s">
        <v>245</v>
      </c>
      <c r="K244" t="s">
        <v>30</v>
      </c>
    </row>
    <row r="245" spans="1:20" hidden="1" x14ac:dyDescent="0.3">
      <c r="A245">
        <v>4</v>
      </c>
      <c r="B245" t="s">
        <v>77</v>
      </c>
      <c r="C245" t="s">
        <v>78</v>
      </c>
      <c r="D245" t="s">
        <v>49</v>
      </c>
      <c r="E245" t="s">
        <v>79</v>
      </c>
      <c r="F245" t="s">
        <v>20</v>
      </c>
      <c r="H245" t="str">
        <f t="shared" si="29"/>
        <v>0.0</v>
      </c>
      <c r="J245" t="s">
        <v>211</v>
      </c>
      <c r="K245" t="s">
        <v>30</v>
      </c>
    </row>
    <row r="246" spans="1:20" hidden="1" x14ac:dyDescent="0.3">
      <c r="A246">
        <v>4</v>
      </c>
      <c r="B246" t="s">
        <v>57</v>
      </c>
      <c r="C246" t="s">
        <v>39</v>
      </c>
      <c r="D246" t="s">
        <v>58</v>
      </c>
      <c r="E246" t="s">
        <v>59</v>
      </c>
      <c r="F246" t="s">
        <v>20</v>
      </c>
      <c r="H246" t="str">
        <f t="shared" si="29"/>
        <v>0.0</v>
      </c>
      <c r="J246" t="s">
        <v>103</v>
      </c>
      <c r="K246" t="s">
        <v>30</v>
      </c>
      <c r="L246" t="s">
        <v>37</v>
      </c>
    </row>
    <row r="247" spans="1:20" x14ac:dyDescent="0.3">
      <c r="A247">
        <v>3</v>
      </c>
      <c r="B247">
        <v>102052962</v>
      </c>
      <c r="C247" t="s">
        <v>15</v>
      </c>
      <c r="D247" t="s">
        <v>16</v>
      </c>
      <c r="E247" t="s">
        <v>246</v>
      </c>
      <c r="F247" t="s">
        <v>20</v>
      </c>
      <c r="G247" t="s">
        <v>17</v>
      </c>
      <c r="H247">
        <v>1</v>
      </c>
      <c r="I247" t="str">
        <f>"0045"</f>
        <v>0045</v>
      </c>
      <c r="K247" t="s">
        <v>22</v>
      </c>
      <c r="N247" t="s">
        <v>23</v>
      </c>
      <c r="O247" t="s">
        <v>203</v>
      </c>
      <c r="R247" t="s">
        <v>57</v>
      </c>
      <c r="T247" t="s">
        <v>77</v>
      </c>
    </row>
    <row r="248" spans="1:20" hidden="1" x14ac:dyDescent="0.3">
      <c r="A248">
        <v>4</v>
      </c>
      <c r="B248" t="s">
        <v>65</v>
      </c>
      <c r="C248" t="s">
        <v>34</v>
      </c>
      <c r="D248" t="s">
        <v>66</v>
      </c>
      <c r="E248" t="s">
        <v>67</v>
      </c>
      <c r="F248" t="s">
        <v>20</v>
      </c>
      <c r="H248" t="str">
        <f t="shared" ref="H248:H254" si="30">"0.0"</f>
        <v>0.0</v>
      </c>
      <c r="J248" t="s">
        <v>218</v>
      </c>
      <c r="K248" t="s">
        <v>30</v>
      </c>
      <c r="L248" t="s">
        <v>37</v>
      </c>
    </row>
    <row r="249" spans="1:20" hidden="1" x14ac:dyDescent="0.3">
      <c r="A249">
        <v>4</v>
      </c>
      <c r="B249" t="s">
        <v>38</v>
      </c>
      <c r="C249" t="s">
        <v>39</v>
      </c>
      <c r="D249" t="s">
        <v>40</v>
      </c>
      <c r="E249" t="s">
        <v>41</v>
      </c>
      <c r="F249" t="s">
        <v>20</v>
      </c>
      <c r="H249" t="str">
        <f t="shared" si="30"/>
        <v>0.0</v>
      </c>
      <c r="J249" t="s">
        <v>56</v>
      </c>
      <c r="K249" t="s">
        <v>30</v>
      </c>
    </row>
    <row r="250" spans="1:20" hidden="1" x14ac:dyDescent="0.3">
      <c r="A250">
        <v>4</v>
      </c>
      <c r="B250" t="s">
        <v>54</v>
      </c>
      <c r="C250" t="s">
        <v>34</v>
      </c>
      <c r="D250" t="s">
        <v>35</v>
      </c>
      <c r="E250" t="s">
        <v>55</v>
      </c>
      <c r="F250" t="s">
        <v>20</v>
      </c>
      <c r="H250" t="str">
        <f t="shared" si="30"/>
        <v>0.0</v>
      </c>
      <c r="J250" t="s">
        <v>247</v>
      </c>
      <c r="K250" t="s">
        <v>30</v>
      </c>
      <c r="L250" t="s">
        <v>37</v>
      </c>
    </row>
    <row r="251" spans="1:20" hidden="1" x14ac:dyDescent="0.3">
      <c r="A251">
        <v>4</v>
      </c>
      <c r="B251" t="s">
        <v>203</v>
      </c>
      <c r="C251" t="s">
        <v>26</v>
      </c>
      <c r="D251" t="s">
        <v>48</v>
      </c>
      <c r="E251" t="s">
        <v>204</v>
      </c>
      <c r="F251" t="s">
        <v>20</v>
      </c>
      <c r="H251" t="str">
        <f t="shared" si="30"/>
        <v>0.0</v>
      </c>
      <c r="J251" t="s">
        <v>29</v>
      </c>
      <c r="K251" t="s">
        <v>30</v>
      </c>
    </row>
    <row r="252" spans="1:20" hidden="1" x14ac:dyDescent="0.3">
      <c r="A252">
        <v>4</v>
      </c>
      <c r="B252">
        <v>102063420</v>
      </c>
      <c r="C252" t="s">
        <v>31</v>
      </c>
      <c r="D252" t="s">
        <v>16</v>
      </c>
      <c r="E252" t="s">
        <v>248</v>
      </c>
      <c r="F252" t="s">
        <v>20</v>
      </c>
      <c r="H252" t="str">
        <f t="shared" si="30"/>
        <v>0.0</v>
      </c>
      <c r="K252" t="s">
        <v>30</v>
      </c>
    </row>
    <row r="253" spans="1:20" hidden="1" x14ac:dyDescent="0.3">
      <c r="A253">
        <v>4</v>
      </c>
      <c r="B253" t="s">
        <v>57</v>
      </c>
      <c r="C253" t="s">
        <v>39</v>
      </c>
      <c r="D253" t="s">
        <v>58</v>
      </c>
      <c r="E253" t="s">
        <v>59</v>
      </c>
      <c r="F253" t="s">
        <v>20</v>
      </c>
      <c r="H253" t="str">
        <f t="shared" si="30"/>
        <v>0.0</v>
      </c>
      <c r="J253" t="s">
        <v>103</v>
      </c>
      <c r="K253" t="s">
        <v>30</v>
      </c>
      <c r="L253" t="s">
        <v>37</v>
      </c>
    </row>
    <row r="254" spans="1:20" hidden="1" x14ac:dyDescent="0.3">
      <c r="A254">
        <v>4</v>
      </c>
      <c r="B254" t="s">
        <v>77</v>
      </c>
      <c r="C254" t="s">
        <v>78</v>
      </c>
      <c r="D254" t="s">
        <v>49</v>
      </c>
      <c r="E254" t="s">
        <v>79</v>
      </c>
      <c r="F254" t="s">
        <v>20</v>
      </c>
      <c r="H254" t="str">
        <f t="shared" si="30"/>
        <v>0.0</v>
      </c>
      <c r="J254" t="s">
        <v>211</v>
      </c>
      <c r="K254" t="s">
        <v>30</v>
      </c>
    </row>
    <row r="255" spans="1:20" x14ac:dyDescent="0.3">
      <c r="A255" s="1">
        <v>2</v>
      </c>
      <c r="B255" s="1">
        <v>103075275</v>
      </c>
      <c r="C255" s="1" t="s">
        <v>15</v>
      </c>
      <c r="D255" s="1" t="s">
        <v>16</v>
      </c>
      <c r="E255" s="1" t="s">
        <v>249</v>
      </c>
      <c r="F255" s="1" t="s">
        <v>20</v>
      </c>
      <c r="G255" s="1" t="s">
        <v>17</v>
      </c>
      <c r="H255" s="1">
        <v>1</v>
      </c>
      <c r="I255" s="1" t="str">
        <f>"0004"</f>
        <v>0004</v>
      </c>
      <c r="J255" s="1" t="s">
        <v>21</v>
      </c>
      <c r="K255" s="1" t="s">
        <v>22</v>
      </c>
      <c r="L255" s="1"/>
      <c r="M255" s="1"/>
      <c r="N255" s="1" t="s">
        <v>23</v>
      </c>
      <c r="O255" s="1"/>
      <c r="P255" s="1"/>
      <c r="Q255" s="1"/>
      <c r="R255" s="1"/>
      <c r="S255" s="1"/>
      <c r="T255" s="1"/>
    </row>
    <row r="256" spans="1:20" x14ac:dyDescent="0.3">
      <c r="A256">
        <v>3</v>
      </c>
      <c r="B256">
        <v>103075671</v>
      </c>
      <c r="C256" t="s">
        <v>15</v>
      </c>
      <c r="D256" t="s">
        <v>16</v>
      </c>
      <c r="E256" t="s">
        <v>250</v>
      </c>
      <c r="F256" t="s">
        <v>20</v>
      </c>
      <c r="G256" t="s">
        <v>17</v>
      </c>
      <c r="H256">
        <v>1</v>
      </c>
      <c r="I256" t="str">
        <f>"0002"</f>
        <v>0002</v>
      </c>
      <c r="K256" t="s">
        <v>22</v>
      </c>
      <c r="N256" t="s">
        <v>23</v>
      </c>
      <c r="O256" t="s">
        <v>254</v>
      </c>
      <c r="R256" t="s">
        <v>57</v>
      </c>
      <c r="S256" t="s">
        <v>152</v>
      </c>
      <c r="T256" t="s">
        <v>77</v>
      </c>
    </row>
    <row r="257" spans="1:20" hidden="1" x14ac:dyDescent="0.3">
      <c r="A257">
        <v>4</v>
      </c>
      <c r="B257" t="s">
        <v>251</v>
      </c>
      <c r="C257" t="s">
        <v>31</v>
      </c>
      <c r="D257" t="s">
        <v>32</v>
      </c>
      <c r="E257" t="s">
        <v>252</v>
      </c>
      <c r="F257" t="s">
        <v>20</v>
      </c>
      <c r="H257" t="str">
        <f t="shared" ref="H257:H263" si="31">"0.0"</f>
        <v>0.0</v>
      </c>
      <c r="K257" t="s">
        <v>30</v>
      </c>
    </row>
    <row r="258" spans="1:20" hidden="1" x14ac:dyDescent="0.3">
      <c r="A258">
        <v>4</v>
      </c>
      <c r="B258" t="s">
        <v>33</v>
      </c>
      <c r="C258" t="s">
        <v>34</v>
      </c>
      <c r="D258" t="s">
        <v>35</v>
      </c>
      <c r="E258" t="s">
        <v>36</v>
      </c>
      <c r="F258" t="s">
        <v>20</v>
      </c>
      <c r="H258" t="str">
        <f t="shared" si="31"/>
        <v>0.0</v>
      </c>
      <c r="J258" t="s">
        <v>253</v>
      </c>
      <c r="K258" t="s">
        <v>30</v>
      </c>
      <c r="L258" t="s">
        <v>37</v>
      </c>
    </row>
    <row r="259" spans="1:20" hidden="1" x14ac:dyDescent="0.3">
      <c r="A259">
        <v>4</v>
      </c>
      <c r="B259" t="s">
        <v>38</v>
      </c>
      <c r="C259" t="s">
        <v>39</v>
      </c>
      <c r="D259" t="s">
        <v>40</v>
      </c>
      <c r="E259" t="s">
        <v>41</v>
      </c>
      <c r="F259" t="s">
        <v>20</v>
      </c>
      <c r="H259" t="str">
        <f t="shared" si="31"/>
        <v>0.0</v>
      </c>
      <c r="J259" t="s">
        <v>56</v>
      </c>
      <c r="K259" t="s">
        <v>30</v>
      </c>
    </row>
    <row r="260" spans="1:20" hidden="1" x14ac:dyDescent="0.3">
      <c r="A260">
        <v>4</v>
      </c>
      <c r="B260" t="s">
        <v>254</v>
      </c>
      <c r="C260" t="s">
        <v>26</v>
      </c>
      <c r="D260" t="s">
        <v>48</v>
      </c>
      <c r="E260" t="s">
        <v>255</v>
      </c>
      <c r="F260" t="s">
        <v>20</v>
      </c>
      <c r="H260" t="str">
        <f t="shared" si="31"/>
        <v>0.0</v>
      </c>
      <c r="J260" t="s">
        <v>256</v>
      </c>
      <c r="K260" t="s">
        <v>30</v>
      </c>
    </row>
    <row r="261" spans="1:20" hidden="1" x14ac:dyDescent="0.3">
      <c r="A261">
        <v>4</v>
      </c>
      <c r="B261" t="s">
        <v>77</v>
      </c>
      <c r="C261" t="s">
        <v>78</v>
      </c>
      <c r="D261" t="s">
        <v>49</v>
      </c>
      <c r="E261" t="s">
        <v>79</v>
      </c>
      <c r="F261" t="s">
        <v>20</v>
      </c>
      <c r="H261" t="str">
        <f t="shared" si="31"/>
        <v>0.0</v>
      </c>
      <c r="J261" t="s">
        <v>100</v>
      </c>
      <c r="K261" t="s">
        <v>30</v>
      </c>
    </row>
    <row r="262" spans="1:20" hidden="1" x14ac:dyDescent="0.3">
      <c r="A262">
        <v>4</v>
      </c>
      <c r="B262" t="s">
        <v>57</v>
      </c>
      <c r="C262" t="s">
        <v>39</v>
      </c>
      <c r="D262" t="s">
        <v>58</v>
      </c>
      <c r="E262" t="s">
        <v>59</v>
      </c>
      <c r="F262" t="s">
        <v>20</v>
      </c>
      <c r="H262" t="str">
        <f t="shared" si="31"/>
        <v>0.0</v>
      </c>
      <c r="J262" t="s">
        <v>95</v>
      </c>
      <c r="K262" t="s">
        <v>30</v>
      </c>
      <c r="L262" t="s">
        <v>37</v>
      </c>
    </row>
    <row r="263" spans="1:20" hidden="1" x14ac:dyDescent="0.3">
      <c r="A263">
        <v>4</v>
      </c>
      <c r="B263" t="s">
        <v>152</v>
      </c>
      <c r="C263" t="s">
        <v>39</v>
      </c>
      <c r="D263" t="s">
        <v>66</v>
      </c>
      <c r="E263" t="s">
        <v>153</v>
      </c>
      <c r="F263" t="s">
        <v>20</v>
      </c>
      <c r="H263" t="str">
        <f t="shared" si="31"/>
        <v>0.0</v>
      </c>
      <c r="J263" t="s">
        <v>257</v>
      </c>
      <c r="K263" t="s">
        <v>30</v>
      </c>
    </row>
    <row r="264" spans="1:20" x14ac:dyDescent="0.3">
      <c r="A264">
        <v>3</v>
      </c>
      <c r="B264">
        <v>103075678</v>
      </c>
      <c r="C264" t="s">
        <v>15</v>
      </c>
      <c r="D264" t="s">
        <v>16</v>
      </c>
      <c r="E264" t="s">
        <v>258</v>
      </c>
      <c r="F264" t="s">
        <v>20</v>
      </c>
      <c r="G264" t="s">
        <v>17</v>
      </c>
      <c r="H264">
        <v>1</v>
      </c>
      <c r="I264" t="str">
        <f>"0003"</f>
        <v>0003</v>
      </c>
      <c r="K264" t="s">
        <v>22</v>
      </c>
      <c r="N264" t="s">
        <v>23</v>
      </c>
      <c r="O264" t="s">
        <v>254</v>
      </c>
      <c r="R264" t="s">
        <v>57</v>
      </c>
      <c r="S264" t="s">
        <v>152</v>
      </c>
      <c r="T264" t="s">
        <v>77</v>
      </c>
    </row>
    <row r="265" spans="1:20" hidden="1" x14ac:dyDescent="0.3">
      <c r="A265">
        <v>4</v>
      </c>
      <c r="B265" t="s">
        <v>254</v>
      </c>
      <c r="C265" t="s">
        <v>26</v>
      </c>
      <c r="D265" t="s">
        <v>48</v>
      </c>
      <c r="E265" t="s">
        <v>255</v>
      </c>
      <c r="F265" t="s">
        <v>20</v>
      </c>
      <c r="H265" t="str">
        <f t="shared" ref="H265:H273" si="32">"0.0"</f>
        <v>0.0</v>
      </c>
      <c r="J265" t="s">
        <v>256</v>
      </c>
      <c r="K265" t="s">
        <v>30</v>
      </c>
    </row>
    <row r="266" spans="1:20" hidden="1" x14ac:dyDescent="0.3">
      <c r="A266">
        <v>4</v>
      </c>
      <c r="B266" t="s">
        <v>38</v>
      </c>
      <c r="C266" t="s">
        <v>39</v>
      </c>
      <c r="D266" t="s">
        <v>40</v>
      </c>
      <c r="E266" t="s">
        <v>41</v>
      </c>
      <c r="F266" t="s">
        <v>20</v>
      </c>
      <c r="H266" t="str">
        <f t="shared" si="32"/>
        <v>0.0</v>
      </c>
      <c r="J266" t="s">
        <v>56</v>
      </c>
      <c r="K266" t="s">
        <v>30</v>
      </c>
    </row>
    <row r="267" spans="1:20" hidden="1" x14ac:dyDescent="0.3">
      <c r="A267">
        <v>4</v>
      </c>
      <c r="B267" t="s">
        <v>259</v>
      </c>
      <c r="C267" t="s">
        <v>31</v>
      </c>
      <c r="D267" t="s">
        <v>51</v>
      </c>
      <c r="E267" t="s">
        <v>260</v>
      </c>
      <c r="F267" t="s">
        <v>20</v>
      </c>
      <c r="H267" t="str">
        <f t="shared" si="32"/>
        <v>0.0</v>
      </c>
      <c r="K267" t="s">
        <v>30</v>
      </c>
    </row>
    <row r="268" spans="1:20" hidden="1" x14ac:dyDescent="0.3">
      <c r="A268">
        <v>4</v>
      </c>
      <c r="B268" t="s">
        <v>65</v>
      </c>
      <c r="C268" t="s">
        <v>34</v>
      </c>
      <c r="D268" t="s">
        <v>66</v>
      </c>
      <c r="E268" t="s">
        <v>67</v>
      </c>
      <c r="F268" t="s">
        <v>20</v>
      </c>
      <c r="H268" t="str">
        <f t="shared" si="32"/>
        <v>0.0</v>
      </c>
      <c r="J268" t="s">
        <v>261</v>
      </c>
      <c r="K268" t="s">
        <v>30</v>
      </c>
      <c r="L268" t="s">
        <v>37</v>
      </c>
    </row>
    <row r="269" spans="1:20" hidden="1" x14ac:dyDescent="0.3">
      <c r="A269">
        <v>4</v>
      </c>
      <c r="B269" t="s">
        <v>43</v>
      </c>
      <c r="C269" t="s">
        <v>34</v>
      </c>
      <c r="D269" t="s">
        <v>44</v>
      </c>
      <c r="E269" t="s">
        <v>45</v>
      </c>
      <c r="F269" t="s">
        <v>20</v>
      </c>
      <c r="H269" t="str">
        <f t="shared" si="32"/>
        <v>0.0</v>
      </c>
      <c r="J269" t="s">
        <v>262</v>
      </c>
      <c r="K269" t="s">
        <v>30</v>
      </c>
      <c r="L269" t="s">
        <v>37</v>
      </c>
    </row>
    <row r="270" spans="1:20" hidden="1" x14ac:dyDescent="0.3">
      <c r="A270">
        <v>4</v>
      </c>
      <c r="B270" t="s">
        <v>57</v>
      </c>
      <c r="C270" t="s">
        <v>39</v>
      </c>
      <c r="D270" t="s">
        <v>58</v>
      </c>
      <c r="E270" t="s">
        <v>59</v>
      </c>
      <c r="F270" t="s">
        <v>20</v>
      </c>
      <c r="H270" t="str">
        <f t="shared" si="32"/>
        <v>0.0</v>
      </c>
      <c r="J270" t="s">
        <v>103</v>
      </c>
      <c r="K270" t="s">
        <v>30</v>
      </c>
      <c r="L270" t="s">
        <v>37</v>
      </c>
    </row>
    <row r="271" spans="1:20" hidden="1" x14ac:dyDescent="0.3">
      <c r="A271">
        <v>4</v>
      </c>
      <c r="B271" t="s">
        <v>152</v>
      </c>
      <c r="C271" t="s">
        <v>39</v>
      </c>
      <c r="D271" t="s">
        <v>66</v>
      </c>
      <c r="E271" t="s">
        <v>153</v>
      </c>
      <c r="F271" t="s">
        <v>20</v>
      </c>
      <c r="H271" t="str">
        <f t="shared" si="32"/>
        <v>0.0</v>
      </c>
      <c r="J271" t="s">
        <v>257</v>
      </c>
      <c r="K271" t="s">
        <v>30</v>
      </c>
    </row>
    <row r="272" spans="1:20" hidden="1" x14ac:dyDescent="0.3">
      <c r="A272">
        <v>4</v>
      </c>
      <c r="B272" t="s">
        <v>77</v>
      </c>
      <c r="C272" t="s">
        <v>78</v>
      </c>
      <c r="D272" t="s">
        <v>49</v>
      </c>
      <c r="E272" t="s">
        <v>79</v>
      </c>
      <c r="F272" t="s">
        <v>20</v>
      </c>
      <c r="H272" t="str">
        <f t="shared" si="32"/>
        <v>0.0</v>
      </c>
      <c r="J272" t="s">
        <v>263</v>
      </c>
      <c r="K272" t="s">
        <v>30</v>
      </c>
    </row>
    <row r="273" spans="1:20" hidden="1" x14ac:dyDescent="0.3">
      <c r="A273">
        <v>4</v>
      </c>
      <c r="B273">
        <v>100311967</v>
      </c>
      <c r="C273" t="s">
        <v>15</v>
      </c>
      <c r="D273" t="s">
        <v>42</v>
      </c>
      <c r="E273" t="s">
        <v>264</v>
      </c>
      <c r="F273" t="s">
        <v>20</v>
      </c>
      <c r="G273" t="s">
        <v>17</v>
      </c>
      <c r="H273" t="str">
        <f t="shared" si="32"/>
        <v>0.0</v>
      </c>
      <c r="I273">
        <v>8001</v>
      </c>
      <c r="J273" t="s">
        <v>265</v>
      </c>
      <c r="K273" t="s">
        <v>22</v>
      </c>
      <c r="N273" t="s">
        <v>24</v>
      </c>
    </row>
    <row r="274" spans="1:20" x14ac:dyDescent="0.3">
      <c r="A274">
        <v>3</v>
      </c>
      <c r="B274">
        <v>103075685</v>
      </c>
      <c r="C274" t="s">
        <v>15</v>
      </c>
      <c r="D274" t="s">
        <v>16</v>
      </c>
      <c r="E274" t="s">
        <v>266</v>
      </c>
      <c r="F274" t="s">
        <v>20</v>
      </c>
      <c r="G274" t="s">
        <v>17</v>
      </c>
      <c r="H274">
        <v>1</v>
      </c>
      <c r="I274" t="str">
        <f>"0017"</f>
        <v>0017</v>
      </c>
      <c r="K274" t="s">
        <v>22</v>
      </c>
      <c r="N274" t="s">
        <v>23</v>
      </c>
      <c r="O274" t="s">
        <v>269</v>
      </c>
      <c r="R274" t="s">
        <v>57</v>
      </c>
      <c r="S274" t="s">
        <v>152</v>
      </c>
      <c r="T274" t="s">
        <v>77</v>
      </c>
    </row>
    <row r="275" spans="1:20" hidden="1" x14ac:dyDescent="0.3">
      <c r="A275">
        <v>4</v>
      </c>
      <c r="B275" t="s">
        <v>267</v>
      </c>
      <c r="C275" t="s">
        <v>31</v>
      </c>
      <c r="D275" t="s">
        <v>32</v>
      </c>
      <c r="E275" t="s">
        <v>268</v>
      </c>
      <c r="F275" t="s">
        <v>20</v>
      </c>
      <c r="H275" t="str">
        <f t="shared" ref="H275:H282" si="33">"0.0"</f>
        <v>0.0</v>
      </c>
      <c r="K275" t="s">
        <v>30</v>
      </c>
    </row>
    <row r="276" spans="1:20" hidden="1" x14ac:dyDescent="0.3">
      <c r="A276">
        <v>4</v>
      </c>
      <c r="B276" t="s">
        <v>269</v>
      </c>
      <c r="C276" t="s">
        <v>26</v>
      </c>
      <c r="D276" t="s">
        <v>49</v>
      </c>
      <c r="E276" t="s">
        <v>270</v>
      </c>
      <c r="F276" t="s">
        <v>20</v>
      </c>
      <c r="H276" t="str">
        <f t="shared" si="33"/>
        <v>0.0</v>
      </c>
      <c r="J276" t="s">
        <v>29</v>
      </c>
      <c r="K276" t="s">
        <v>30</v>
      </c>
    </row>
    <row r="277" spans="1:20" hidden="1" x14ac:dyDescent="0.3">
      <c r="A277">
        <v>4</v>
      </c>
      <c r="B277" t="s">
        <v>33</v>
      </c>
      <c r="C277" t="s">
        <v>34</v>
      </c>
      <c r="D277" t="s">
        <v>35</v>
      </c>
      <c r="E277" t="s">
        <v>36</v>
      </c>
      <c r="F277" t="s">
        <v>20</v>
      </c>
      <c r="H277" t="str">
        <f t="shared" si="33"/>
        <v>0.0</v>
      </c>
      <c r="J277" t="s">
        <v>271</v>
      </c>
      <c r="K277" t="s">
        <v>30</v>
      </c>
      <c r="L277" t="s">
        <v>37</v>
      </c>
    </row>
    <row r="278" spans="1:20" hidden="1" x14ac:dyDescent="0.3">
      <c r="A278">
        <v>4</v>
      </c>
      <c r="B278" t="s">
        <v>38</v>
      </c>
      <c r="C278" t="s">
        <v>39</v>
      </c>
      <c r="D278" t="s">
        <v>40</v>
      </c>
      <c r="E278" t="s">
        <v>41</v>
      </c>
      <c r="F278" t="s">
        <v>20</v>
      </c>
      <c r="H278" t="str">
        <f t="shared" si="33"/>
        <v>0.0</v>
      </c>
      <c r="J278" t="s">
        <v>56</v>
      </c>
      <c r="K278" t="s">
        <v>30</v>
      </c>
    </row>
    <row r="279" spans="1:20" hidden="1" x14ac:dyDescent="0.3">
      <c r="A279">
        <v>4</v>
      </c>
      <c r="B279" t="s">
        <v>43</v>
      </c>
      <c r="C279" t="s">
        <v>34</v>
      </c>
      <c r="D279" t="s">
        <v>44</v>
      </c>
      <c r="E279" t="s">
        <v>45</v>
      </c>
      <c r="F279" t="s">
        <v>20</v>
      </c>
      <c r="H279" t="str">
        <f t="shared" si="33"/>
        <v>0.0</v>
      </c>
      <c r="J279" t="s">
        <v>272</v>
      </c>
      <c r="K279" t="s">
        <v>30</v>
      </c>
      <c r="L279" t="s">
        <v>37</v>
      </c>
    </row>
    <row r="280" spans="1:20" hidden="1" x14ac:dyDescent="0.3">
      <c r="A280">
        <v>4</v>
      </c>
      <c r="B280" t="s">
        <v>77</v>
      </c>
      <c r="C280" t="s">
        <v>78</v>
      </c>
      <c r="D280" t="s">
        <v>49</v>
      </c>
      <c r="E280" t="s">
        <v>79</v>
      </c>
      <c r="F280" t="s">
        <v>20</v>
      </c>
      <c r="H280" t="str">
        <f t="shared" si="33"/>
        <v>0.0</v>
      </c>
      <c r="J280" t="s">
        <v>100</v>
      </c>
      <c r="K280" t="s">
        <v>30</v>
      </c>
    </row>
    <row r="281" spans="1:20" hidden="1" x14ac:dyDescent="0.3">
      <c r="A281">
        <v>4</v>
      </c>
      <c r="B281" t="s">
        <v>57</v>
      </c>
      <c r="C281" t="s">
        <v>39</v>
      </c>
      <c r="D281" t="s">
        <v>58</v>
      </c>
      <c r="E281" t="s">
        <v>59</v>
      </c>
      <c r="F281" t="s">
        <v>20</v>
      </c>
      <c r="H281" t="str">
        <f t="shared" si="33"/>
        <v>0.0</v>
      </c>
      <c r="J281" t="s">
        <v>103</v>
      </c>
      <c r="K281" t="s">
        <v>30</v>
      </c>
      <c r="L281" t="s">
        <v>37</v>
      </c>
    </row>
    <row r="282" spans="1:20" hidden="1" x14ac:dyDescent="0.3">
      <c r="A282">
        <v>4</v>
      </c>
      <c r="B282" t="s">
        <v>152</v>
      </c>
      <c r="C282" t="s">
        <v>39</v>
      </c>
      <c r="D282" t="s">
        <v>66</v>
      </c>
      <c r="E282" t="s">
        <v>153</v>
      </c>
      <c r="F282" t="s">
        <v>20</v>
      </c>
      <c r="H282" t="str">
        <f t="shared" si="33"/>
        <v>0.0</v>
      </c>
      <c r="J282" t="s">
        <v>257</v>
      </c>
      <c r="K282" t="s">
        <v>30</v>
      </c>
    </row>
    <row r="283" spans="1:20" x14ac:dyDescent="0.3">
      <c r="A283">
        <v>3</v>
      </c>
      <c r="B283">
        <v>103075688</v>
      </c>
      <c r="C283" t="s">
        <v>15</v>
      </c>
      <c r="D283" t="s">
        <v>16</v>
      </c>
      <c r="E283" t="s">
        <v>273</v>
      </c>
      <c r="F283" t="s">
        <v>20</v>
      </c>
      <c r="G283" t="s">
        <v>17</v>
      </c>
      <c r="H283">
        <v>1</v>
      </c>
      <c r="I283" t="str">
        <f>"0022"</f>
        <v>0022</v>
      </c>
      <c r="K283" t="s">
        <v>22</v>
      </c>
      <c r="N283" t="s">
        <v>23</v>
      </c>
      <c r="O283" t="s">
        <v>254</v>
      </c>
      <c r="R283" t="s">
        <v>57</v>
      </c>
      <c r="S283" t="s">
        <v>152</v>
      </c>
      <c r="T283" t="s">
        <v>77</v>
      </c>
    </row>
    <row r="284" spans="1:20" hidden="1" x14ac:dyDescent="0.3">
      <c r="A284">
        <v>4</v>
      </c>
      <c r="B284" t="s">
        <v>254</v>
      </c>
      <c r="C284" t="s">
        <v>26</v>
      </c>
      <c r="D284" t="s">
        <v>48</v>
      </c>
      <c r="E284" t="s">
        <v>255</v>
      </c>
      <c r="F284" t="s">
        <v>20</v>
      </c>
      <c r="H284" t="str">
        <f t="shared" ref="H284:H290" si="34">"0.0"</f>
        <v>0.0</v>
      </c>
      <c r="J284" t="s">
        <v>256</v>
      </c>
      <c r="K284" t="s">
        <v>30</v>
      </c>
    </row>
    <row r="285" spans="1:20" hidden="1" x14ac:dyDescent="0.3">
      <c r="A285">
        <v>4</v>
      </c>
      <c r="B285" t="s">
        <v>38</v>
      </c>
      <c r="C285" t="s">
        <v>39</v>
      </c>
      <c r="D285" t="s">
        <v>40</v>
      </c>
      <c r="E285" t="s">
        <v>41</v>
      </c>
      <c r="F285" t="s">
        <v>20</v>
      </c>
      <c r="H285" t="str">
        <f t="shared" si="34"/>
        <v>0.0</v>
      </c>
      <c r="J285" t="s">
        <v>274</v>
      </c>
      <c r="K285" t="s">
        <v>30</v>
      </c>
    </row>
    <row r="286" spans="1:20" hidden="1" x14ac:dyDescent="0.3">
      <c r="A286">
        <v>4</v>
      </c>
      <c r="B286" t="s">
        <v>33</v>
      </c>
      <c r="C286" t="s">
        <v>34</v>
      </c>
      <c r="D286" t="s">
        <v>35</v>
      </c>
      <c r="E286" t="s">
        <v>36</v>
      </c>
      <c r="F286" t="s">
        <v>20</v>
      </c>
      <c r="H286" t="str">
        <f t="shared" si="34"/>
        <v>0.0</v>
      </c>
      <c r="J286" t="s">
        <v>275</v>
      </c>
      <c r="K286" t="s">
        <v>30</v>
      </c>
      <c r="L286" t="s">
        <v>37</v>
      </c>
    </row>
    <row r="287" spans="1:20" hidden="1" x14ac:dyDescent="0.3">
      <c r="A287">
        <v>4</v>
      </c>
      <c r="B287" t="s">
        <v>276</v>
      </c>
      <c r="C287" t="s">
        <v>31</v>
      </c>
      <c r="D287" t="s">
        <v>18</v>
      </c>
      <c r="E287" t="s">
        <v>277</v>
      </c>
      <c r="F287" t="s">
        <v>20</v>
      </c>
      <c r="H287" t="str">
        <f t="shared" si="34"/>
        <v>0.0</v>
      </c>
      <c r="K287" t="s">
        <v>30</v>
      </c>
    </row>
    <row r="288" spans="1:20" hidden="1" x14ac:dyDescent="0.3">
      <c r="A288">
        <v>4</v>
      </c>
      <c r="B288" t="s">
        <v>77</v>
      </c>
      <c r="C288" t="s">
        <v>78</v>
      </c>
      <c r="D288" t="s">
        <v>49</v>
      </c>
      <c r="E288" t="s">
        <v>79</v>
      </c>
      <c r="F288" t="s">
        <v>20</v>
      </c>
      <c r="H288" t="str">
        <f t="shared" si="34"/>
        <v>0.0</v>
      </c>
      <c r="J288" t="s">
        <v>100</v>
      </c>
      <c r="K288" t="s">
        <v>30</v>
      </c>
    </row>
    <row r="289" spans="1:12" hidden="1" x14ac:dyDescent="0.3">
      <c r="A289">
        <v>4</v>
      </c>
      <c r="B289" t="s">
        <v>57</v>
      </c>
      <c r="C289" t="s">
        <v>39</v>
      </c>
      <c r="D289" t="s">
        <v>58</v>
      </c>
      <c r="E289" t="s">
        <v>59</v>
      </c>
      <c r="F289" t="s">
        <v>20</v>
      </c>
      <c r="H289" t="str">
        <f t="shared" si="34"/>
        <v>0.0</v>
      </c>
      <c r="J289" t="s">
        <v>103</v>
      </c>
      <c r="K289" t="s">
        <v>30</v>
      </c>
      <c r="L289" t="s">
        <v>37</v>
      </c>
    </row>
    <row r="290" spans="1:12" hidden="1" x14ac:dyDescent="0.3">
      <c r="A290">
        <v>4</v>
      </c>
      <c r="B290" t="s">
        <v>152</v>
      </c>
      <c r="C290" t="s">
        <v>39</v>
      </c>
      <c r="D290" t="s">
        <v>66</v>
      </c>
      <c r="E290" t="s">
        <v>153</v>
      </c>
      <c r="F290" t="s">
        <v>20</v>
      </c>
      <c r="H290" t="str">
        <f t="shared" si="34"/>
        <v>0.0</v>
      </c>
      <c r="J290" t="s">
        <v>257</v>
      </c>
      <c r="K290" t="s">
        <v>30</v>
      </c>
    </row>
  </sheetData>
  <pageMargins left="0.7" right="0.7" top="0.75" bottom="0.75" header="0.3" footer="0.3"/>
  <pageSetup paperSize="9" orientation="portrait" r:id="rId1"/>
  <headerFooter>
    <oddFooter>&amp;C&amp;1#&amp;"Calibri"&amp;10 Schlumberger-Private</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Part_SLB_101895166_AA__Engineer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Niu Xiang</dc:creator>
  <cp:lastModifiedBy>Niu Xiang</cp:lastModifiedBy>
  <dcterms:created xsi:type="dcterms:W3CDTF">2018-07-16T05:58:52Z</dcterms:created>
  <dcterms:modified xsi:type="dcterms:W3CDTF">2018-07-16T07:36:03Z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85f1f62-8d2b-4457-869c-0a13c6549635_Enabled">
    <vt:lpwstr>True</vt:lpwstr>
  </property>
  <property fmtid="{D5CDD505-2E9C-101B-9397-08002B2CF9AE}" pid="3" name="MSIP_Label_585f1f62-8d2b-4457-869c-0a13c6549635_SiteId">
    <vt:lpwstr>41ff26dc-250f-4b13-8981-739be8610c21</vt:lpwstr>
  </property>
  <property fmtid="{D5CDD505-2E9C-101B-9397-08002B2CF9AE}" pid="4" name="MSIP_Label_585f1f62-8d2b-4457-869c-0a13c6549635_Ref">
    <vt:lpwstr>https://api.informationprotection.azure.com/api/41ff26dc-250f-4b13-8981-739be8610c21</vt:lpwstr>
  </property>
  <property fmtid="{D5CDD505-2E9C-101B-9397-08002B2CF9AE}" pid="5" name="MSIP_Label_585f1f62-8d2b-4457-869c-0a13c6549635_Owner">
    <vt:lpwstr>XNiu2@slb.com</vt:lpwstr>
  </property>
  <property fmtid="{D5CDD505-2E9C-101B-9397-08002B2CF9AE}" pid="6" name="MSIP_Label_585f1f62-8d2b-4457-869c-0a13c6549635_SetDate">
    <vt:lpwstr>2018-07-16T15:27:56.6465491+08:00</vt:lpwstr>
  </property>
  <property fmtid="{D5CDD505-2E9C-101B-9397-08002B2CF9AE}" pid="7" name="MSIP_Label_585f1f62-8d2b-4457-869c-0a13c6549635_Name">
    <vt:lpwstr>Private</vt:lpwstr>
  </property>
  <property fmtid="{D5CDD505-2E9C-101B-9397-08002B2CF9AE}" pid="8" name="MSIP_Label_585f1f62-8d2b-4457-869c-0a13c6549635_Application">
    <vt:lpwstr>Microsoft Azure Information Protection</vt:lpwstr>
  </property>
  <property fmtid="{D5CDD505-2E9C-101B-9397-08002B2CF9AE}" pid="9" name="MSIP_Label_585f1f62-8d2b-4457-869c-0a13c6549635_Extended_MSFT_Method">
    <vt:lpwstr>Automatic</vt:lpwstr>
  </property>
  <property fmtid="{D5CDD505-2E9C-101B-9397-08002B2CF9AE}" pid="10" name="MSIP_Label_8bb759f6-5337-4dc5-b19b-e74b6da11f8f_Enabled">
    <vt:lpwstr>True</vt:lpwstr>
  </property>
  <property fmtid="{D5CDD505-2E9C-101B-9397-08002B2CF9AE}" pid="11" name="MSIP_Label_8bb759f6-5337-4dc5-b19b-e74b6da11f8f_SiteId">
    <vt:lpwstr>41ff26dc-250f-4b13-8981-739be8610c21</vt:lpwstr>
  </property>
  <property fmtid="{D5CDD505-2E9C-101B-9397-08002B2CF9AE}" pid="12" name="MSIP_Label_8bb759f6-5337-4dc5-b19b-e74b6da11f8f_Ref">
    <vt:lpwstr>https://api.informationprotection.azure.com/api/41ff26dc-250f-4b13-8981-739be8610c21</vt:lpwstr>
  </property>
  <property fmtid="{D5CDD505-2E9C-101B-9397-08002B2CF9AE}" pid="13" name="MSIP_Label_8bb759f6-5337-4dc5-b19b-e74b6da11f8f_Owner">
    <vt:lpwstr>XNiu2@slb.com</vt:lpwstr>
  </property>
  <property fmtid="{D5CDD505-2E9C-101B-9397-08002B2CF9AE}" pid="14" name="MSIP_Label_8bb759f6-5337-4dc5-b19b-e74b6da11f8f_SetDate">
    <vt:lpwstr>2018-07-16T15:27:56.6475491+08:00</vt:lpwstr>
  </property>
  <property fmtid="{D5CDD505-2E9C-101B-9397-08002B2CF9AE}" pid="15" name="MSIP_Label_8bb759f6-5337-4dc5-b19b-e74b6da11f8f_Name">
    <vt:lpwstr>Internal</vt:lpwstr>
  </property>
  <property fmtid="{D5CDD505-2E9C-101B-9397-08002B2CF9AE}" pid="16" name="MSIP_Label_8bb759f6-5337-4dc5-b19b-e74b6da11f8f_Application">
    <vt:lpwstr>Microsoft Azure Information Protection</vt:lpwstr>
  </property>
  <property fmtid="{D5CDD505-2E9C-101B-9397-08002B2CF9AE}" pid="17" name="MSIP_Label_8bb759f6-5337-4dc5-b19b-e74b6da11f8f_Parent">
    <vt:lpwstr>585f1f62-8d2b-4457-869c-0a13c6549635</vt:lpwstr>
  </property>
  <property fmtid="{D5CDD505-2E9C-101B-9397-08002B2CF9AE}" pid="18" name="MSIP_Label_8bb759f6-5337-4dc5-b19b-e74b6da11f8f_Extended_MSFT_Method">
    <vt:lpwstr>Automatic</vt:lpwstr>
  </property>
  <property fmtid="{D5CDD505-2E9C-101B-9397-08002B2CF9AE}" pid="19" name="Sensitivity">
    <vt:lpwstr>Private Internal</vt:lpwstr>
  </property>
</Properties>
</file>